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EnvironmentalAccounts\EA02.01 EW-MFA\Statistics Explained\2021\July 2021\RP\"/>
    </mc:Choice>
  </mc:AlternateContent>
  <bookViews>
    <workbookView xWindow="-15" yWindow="345" windowWidth="14520" windowHeight="6555" tabRatio="531"/>
  </bookViews>
  <sheets>
    <sheet name="Cover" sheetId="46" r:id="rId1"/>
    <sheet name="Contents" sheetId="47" r:id="rId2"/>
    <sheet name="Fig1" sheetId="30" r:id="rId3"/>
    <sheet name="Tab1" sheetId="11" r:id="rId4"/>
    <sheet name="Fig2&amp;Tab2" sheetId="25" r:id="rId5"/>
    <sheet name="Fig3" sheetId="35" r:id="rId6"/>
    <sheet name="Data_mfa" sheetId="40" r:id="rId7"/>
    <sheet name="Data_rp" sheetId="42" r:id="rId8"/>
    <sheet name="Data_gdp" sheetId="41" r:id="rId9"/>
    <sheet name="Data_gdp_all" sheetId="43" r:id="rId10"/>
    <sheet name="Data_demo_gind" sheetId="45" r:id="rId11"/>
    <sheet name="env_ac_mfa" sheetId="48" r:id="rId12"/>
    <sheet name="env_ac_rp" sheetId="49" r:id="rId13"/>
    <sheet name="nama_10_gdp" sheetId="50" r:id="rId14"/>
    <sheet name="nama_10_gdp_all" sheetId="51" r:id="rId15"/>
    <sheet name="demo_gind" sheetId="52" r:id="rId16"/>
  </sheets>
  <definedNames>
    <definedName name="_xlnm._FilterDatabase" localSheetId="15" hidden="1">demo_gind!$A$1:$E$1595</definedName>
    <definedName name="_xlnm._FilterDatabase" localSheetId="11" hidden="1">env_ac_mfa!$A$1:$G$2332</definedName>
    <definedName name="_xlnm._FilterDatabase" localSheetId="12" hidden="1">env_ac_rp!$A$1:$E$3109</definedName>
    <definedName name="_xlnm._FilterDatabase" localSheetId="14" hidden="1">nama_10_gdp_all!$A$1:$F$1555</definedName>
    <definedName name="_xlnm._FilterDatabase" localSheetId="3" hidden="1">'Tab1'!$C$5:$O$36</definedName>
    <definedName name="demo_gind_1_Data" localSheetId="15">demo_gind!$A$1:$E$741</definedName>
    <definedName name="env_ac_mfa_1_Data" localSheetId="11">env_ac_mfa!$A$1:$G$2221</definedName>
    <definedName name="env_ac_rp_1_Data" localSheetId="12">env_ac_rp!$A$1:$E$2961</definedName>
    <definedName name="nama_10_gdp_1_Data" localSheetId="13">nama_10_gdp!$A$1:$F$81</definedName>
    <definedName name="nama_10_gdp_2_Data" localSheetId="14">nama_10_gdp_all!$A$1:$F$761</definedName>
    <definedName name="Year2Col" localSheetId="1">#REF!</definedName>
    <definedName name="Year2Col">#REF!</definedName>
    <definedName name="YeartoCol" localSheetId="1">#REF!</definedName>
    <definedName name="YeartoCol">#REF!</definedName>
  </definedNames>
  <calcPr calcId="162913"/>
</workbook>
</file>

<file path=xl/calcChain.xml><?xml version="1.0" encoding="utf-8"?>
<calcChain xmlns="http://schemas.openxmlformats.org/spreadsheetml/2006/main">
  <c r="G33" i="25" l="1"/>
  <c r="G9" i="25"/>
  <c r="G10" i="25"/>
  <c r="G11" i="25"/>
  <c r="G12" i="25"/>
  <c r="G13" i="25"/>
  <c r="G14" i="25"/>
  <c r="G15" i="25"/>
  <c r="G16" i="25"/>
  <c r="G17" i="25"/>
  <c r="G18" i="25"/>
  <c r="G19" i="25"/>
  <c r="G20" i="25"/>
  <c r="G21" i="25"/>
  <c r="G22" i="25"/>
  <c r="G23" i="25"/>
  <c r="G24" i="25"/>
  <c r="G25" i="25"/>
  <c r="G26" i="25"/>
  <c r="G27" i="25"/>
  <c r="G28" i="25"/>
  <c r="G29" i="25"/>
  <c r="G30" i="25"/>
  <c r="G31" i="25"/>
  <c r="G32" i="25"/>
  <c r="G8" i="25"/>
  <c r="G7" i="25"/>
  <c r="G6" i="25"/>
  <c r="E40" i="25"/>
  <c r="E39" i="25"/>
  <c r="E38" i="25"/>
  <c r="E36" i="25"/>
  <c r="E35" i="25"/>
  <c r="E34" i="25"/>
  <c r="F33" i="25"/>
  <c r="F9" i="25"/>
  <c r="F10" i="25"/>
  <c r="F11" i="25"/>
  <c r="F12" i="25"/>
  <c r="F13" i="25"/>
  <c r="F14" i="25"/>
  <c r="F15" i="25"/>
  <c r="F16" i="25"/>
  <c r="F17" i="25"/>
  <c r="F18" i="25"/>
  <c r="F19" i="25"/>
  <c r="F20" i="25"/>
  <c r="F21" i="25"/>
  <c r="F22" i="25"/>
  <c r="F23" i="25"/>
  <c r="F24" i="25"/>
  <c r="F25" i="25"/>
  <c r="F26" i="25"/>
  <c r="F27" i="25"/>
  <c r="F28" i="25"/>
  <c r="F29" i="25"/>
  <c r="F30" i="25"/>
  <c r="F31" i="25"/>
  <c r="F32" i="25"/>
  <c r="F8" i="25"/>
  <c r="F7" i="25"/>
  <c r="F6" i="25"/>
  <c r="Y57" i="43" l="1"/>
  <c r="Y58" i="43"/>
  <c r="Y59" i="43"/>
  <c r="Y60" i="43"/>
  <c r="Y61" i="43"/>
  <c r="Y62" i="43"/>
  <c r="Y63" i="43"/>
  <c r="Y64" i="43"/>
  <c r="Y65" i="43"/>
  <c r="Y66" i="43"/>
  <c r="Y67" i="43"/>
  <c r="Y68" i="43"/>
  <c r="Y69" i="43"/>
  <c r="Y70" i="43"/>
  <c r="Y71" i="43"/>
  <c r="Y72" i="43"/>
  <c r="Y73" i="43"/>
  <c r="Y74" i="43"/>
  <c r="Y75" i="43"/>
  <c r="Y76" i="43"/>
  <c r="Y77" i="43"/>
  <c r="Y78" i="43"/>
  <c r="Y79" i="43"/>
  <c r="Y80" i="43"/>
  <c r="Y81" i="43"/>
  <c r="Y82" i="43"/>
  <c r="Y83" i="43"/>
  <c r="Y84" i="43"/>
  <c r="Y85" i="43"/>
  <c r="Y86" i="43"/>
  <c r="Y139" i="40"/>
  <c r="Y105" i="40"/>
  <c r="Y106" i="40"/>
  <c r="Y107" i="40"/>
  <c r="Y108" i="40"/>
  <c r="Y109" i="40"/>
  <c r="Y110" i="40"/>
  <c r="Y111" i="40"/>
  <c r="Y112" i="40"/>
  <c r="Y113" i="40"/>
  <c r="Y114" i="40"/>
  <c r="Y115" i="40"/>
  <c r="Y116" i="40"/>
  <c r="Y117" i="40"/>
  <c r="Y118" i="40"/>
  <c r="Y119" i="40"/>
  <c r="Y120" i="40"/>
  <c r="Y121" i="40"/>
  <c r="Y122" i="40"/>
  <c r="Y123" i="40"/>
  <c r="Y124" i="40"/>
  <c r="Y125" i="40"/>
  <c r="Y126" i="40"/>
  <c r="Y127" i="40"/>
  <c r="Y128" i="40"/>
  <c r="Y129" i="40"/>
  <c r="Y130" i="40"/>
  <c r="Y131" i="40"/>
  <c r="Y40" i="40"/>
  <c r="Y13" i="40"/>
  <c r="Y14" i="40"/>
  <c r="Y15" i="40"/>
  <c r="Y16" i="40"/>
  <c r="Y17" i="40"/>
  <c r="Y18" i="40"/>
  <c r="Y19" i="40"/>
  <c r="Y20" i="40"/>
  <c r="Y21" i="40"/>
  <c r="Y22" i="40"/>
  <c r="Y23" i="40"/>
  <c r="Y24" i="40"/>
  <c r="Y25" i="40"/>
  <c r="Y26" i="40"/>
  <c r="Y27" i="40"/>
  <c r="Y28" i="40"/>
  <c r="Y29" i="40"/>
  <c r="Y30" i="40"/>
  <c r="Y31" i="40"/>
  <c r="Y32" i="40"/>
  <c r="Y33" i="40"/>
  <c r="Y34" i="40"/>
  <c r="Y35" i="40"/>
  <c r="Y36" i="40"/>
  <c r="Y37" i="40"/>
  <c r="Y38" i="40"/>
  <c r="Y39" i="40"/>
  <c r="X38" i="11" l="1"/>
  <c r="W176" i="40" l="1"/>
  <c r="W179" i="40"/>
  <c r="W180" i="40"/>
  <c r="W181" i="40"/>
  <c r="W183" i="40"/>
  <c r="D135" i="40" l="1"/>
  <c r="E135" i="40"/>
  <c r="F135" i="40"/>
  <c r="G135" i="40"/>
  <c r="H135" i="40"/>
  <c r="I135" i="40"/>
  <c r="J135" i="40"/>
  <c r="K135" i="40"/>
  <c r="L135" i="40"/>
  <c r="M135" i="40"/>
  <c r="N135" i="40"/>
  <c r="O135" i="40"/>
  <c r="P135" i="40"/>
  <c r="Q135" i="40"/>
  <c r="R135" i="40"/>
  <c r="S135" i="40"/>
  <c r="T135" i="40"/>
  <c r="U135" i="40"/>
  <c r="V135" i="40"/>
  <c r="D134" i="40"/>
  <c r="E134" i="40"/>
  <c r="F134" i="40"/>
  <c r="G134" i="40"/>
  <c r="H134" i="40"/>
  <c r="I134" i="40"/>
  <c r="J134" i="40"/>
  <c r="K134" i="40"/>
  <c r="L134" i="40"/>
  <c r="M134" i="40"/>
  <c r="N134" i="40"/>
  <c r="O134" i="40"/>
  <c r="P134" i="40"/>
  <c r="Q134" i="40"/>
  <c r="R134" i="40"/>
  <c r="S134" i="40"/>
  <c r="T134" i="40"/>
  <c r="U134" i="40"/>
  <c r="V134" i="40"/>
  <c r="D132" i="40"/>
  <c r="E132" i="40"/>
  <c r="F132" i="40"/>
  <c r="G132" i="40"/>
  <c r="H132" i="40"/>
  <c r="I132" i="40"/>
  <c r="J132" i="40"/>
  <c r="K132" i="40"/>
  <c r="L132" i="40"/>
  <c r="M132" i="40"/>
  <c r="N132" i="40"/>
  <c r="O132" i="40"/>
  <c r="P132" i="40"/>
  <c r="Q132" i="40"/>
  <c r="R132" i="40"/>
  <c r="S132" i="40"/>
  <c r="T132" i="40"/>
  <c r="U132" i="40"/>
  <c r="V132" i="40"/>
  <c r="D131" i="40"/>
  <c r="E131" i="40"/>
  <c r="F131" i="40"/>
  <c r="G131" i="40"/>
  <c r="H131" i="40"/>
  <c r="I131" i="40"/>
  <c r="J131" i="40"/>
  <c r="K131" i="40"/>
  <c r="L131" i="40"/>
  <c r="M131" i="40"/>
  <c r="N131" i="40"/>
  <c r="O131" i="40"/>
  <c r="P131" i="40"/>
  <c r="Q131" i="40"/>
  <c r="R131" i="40"/>
  <c r="S131" i="40"/>
  <c r="T131" i="40"/>
  <c r="U131" i="40"/>
  <c r="V131" i="40"/>
  <c r="W131" i="40"/>
  <c r="D130" i="40"/>
  <c r="E130" i="40"/>
  <c r="F130" i="40"/>
  <c r="G130" i="40"/>
  <c r="H130" i="40"/>
  <c r="I130" i="40"/>
  <c r="J130" i="40"/>
  <c r="K130" i="40"/>
  <c r="L130" i="40"/>
  <c r="M130" i="40"/>
  <c r="N130" i="40"/>
  <c r="O130" i="40"/>
  <c r="P130" i="40"/>
  <c r="Q130" i="40"/>
  <c r="R130" i="40"/>
  <c r="S130" i="40"/>
  <c r="T130" i="40"/>
  <c r="U130" i="40"/>
  <c r="V130" i="40"/>
  <c r="W130" i="40"/>
  <c r="D129" i="40"/>
  <c r="E129" i="40"/>
  <c r="F129" i="40"/>
  <c r="G129" i="40"/>
  <c r="H129" i="40"/>
  <c r="I129" i="40"/>
  <c r="J129" i="40"/>
  <c r="K129" i="40"/>
  <c r="L129" i="40"/>
  <c r="M129" i="40"/>
  <c r="N129" i="40"/>
  <c r="O129" i="40"/>
  <c r="P129" i="40"/>
  <c r="Q129" i="40"/>
  <c r="R129" i="40"/>
  <c r="S129" i="40"/>
  <c r="T129" i="40"/>
  <c r="U129" i="40"/>
  <c r="V129" i="40"/>
  <c r="W129" i="40"/>
  <c r="D128" i="40"/>
  <c r="E128" i="40"/>
  <c r="F128" i="40"/>
  <c r="G128" i="40"/>
  <c r="H128" i="40"/>
  <c r="I128" i="40"/>
  <c r="J128" i="40"/>
  <c r="K128" i="40"/>
  <c r="L128" i="40"/>
  <c r="M128" i="40"/>
  <c r="N128" i="40"/>
  <c r="O128" i="40"/>
  <c r="P128" i="40"/>
  <c r="Q128" i="40"/>
  <c r="R128" i="40"/>
  <c r="S128" i="40"/>
  <c r="T128" i="40"/>
  <c r="U128" i="40"/>
  <c r="V128" i="40"/>
  <c r="W128" i="40"/>
  <c r="D127" i="40"/>
  <c r="E127" i="40"/>
  <c r="F127" i="40"/>
  <c r="G127" i="40"/>
  <c r="H127" i="40"/>
  <c r="I127" i="40"/>
  <c r="J127" i="40"/>
  <c r="K127" i="40"/>
  <c r="L127" i="40"/>
  <c r="M127" i="40"/>
  <c r="N127" i="40"/>
  <c r="O127" i="40"/>
  <c r="P127" i="40"/>
  <c r="Q127" i="40"/>
  <c r="R127" i="40"/>
  <c r="S127" i="40"/>
  <c r="T127" i="40"/>
  <c r="U127" i="40"/>
  <c r="V127" i="40"/>
  <c r="W127" i="40"/>
  <c r="D126" i="40"/>
  <c r="E126" i="40"/>
  <c r="F126" i="40"/>
  <c r="G126" i="40"/>
  <c r="H126" i="40"/>
  <c r="I126" i="40"/>
  <c r="J126" i="40"/>
  <c r="K126" i="40"/>
  <c r="L126" i="40"/>
  <c r="M126" i="40"/>
  <c r="N126" i="40"/>
  <c r="O126" i="40"/>
  <c r="P126" i="40"/>
  <c r="Q126" i="40"/>
  <c r="R126" i="40"/>
  <c r="S126" i="40"/>
  <c r="T126" i="40"/>
  <c r="U126" i="40"/>
  <c r="V126" i="40"/>
  <c r="W126" i="40"/>
  <c r="D125" i="40"/>
  <c r="E125" i="40"/>
  <c r="F125" i="40"/>
  <c r="G125" i="40"/>
  <c r="H125" i="40"/>
  <c r="I125" i="40"/>
  <c r="J125" i="40"/>
  <c r="K125" i="40"/>
  <c r="L125" i="40"/>
  <c r="M125" i="40"/>
  <c r="N125" i="40"/>
  <c r="O125" i="40"/>
  <c r="P125" i="40"/>
  <c r="Q125" i="40"/>
  <c r="R125" i="40"/>
  <c r="S125" i="40"/>
  <c r="T125" i="40"/>
  <c r="U125" i="40"/>
  <c r="V125" i="40"/>
  <c r="W125" i="40"/>
  <c r="D124" i="40"/>
  <c r="E124" i="40"/>
  <c r="F124" i="40"/>
  <c r="G124" i="40"/>
  <c r="H124" i="40"/>
  <c r="I124" i="40"/>
  <c r="J124" i="40"/>
  <c r="K124" i="40"/>
  <c r="L124" i="40"/>
  <c r="M124" i="40"/>
  <c r="N124" i="40"/>
  <c r="O124" i="40"/>
  <c r="P124" i="40"/>
  <c r="Q124" i="40"/>
  <c r="R124" i="40"/>
  <c r="S124" i="40"/>
  <c r="T124" i="40"/>
  <c r="U124" i="40"/>
  <c r="V124" i="40"/>
  <c r="W124" i="40"/>
  <c r="D123" i="40"/>
  <c r="E123" i="40"/>
  <c r="F123" i="40"/>
  <c r="G123" i="40"/>
  <c r="H123" i="40"/>
  <c r="I123" i="40"/>
  <c r="J123" i="40"/>
  <c r="K123" i="40"/>
  <c r="L123" i="40"/>
  <c r="M123" i="40"/>
  <c r="N123" i="40"/>
  <c r="O123" i="40"/>
  <c r="P123" i="40"/>
  <c r="Q123" i="40"/>
  <c r="R123" i="40"/>
  <c r="S123" i="40"/>
  <c r="T123" i="40"/>
  <c r="U123" i="40"/>
  <c r="V123" i="40"/>
  <c r="W123" i="40"/>
  <c r="D122" i="40"/>
  <c r="E122" i="40"/>
  <c r="F122" i="40"/>
  <c r="G122" i="40"/>
  <c r="H122" i="40"/>
  <c r="I122" i="40"/>
  <c r="J122" i="40"/>
  <c r="K122" i="40"/>
  <c r="L122" i="40"/>
  <c r="M122" i="40"/>
  <c r="N122" i="40"/>
  <c r="O122" i="40"/>
  <c r="P122" i="40"/>
  <c r="Q122" i="40"/>
  <c r="R122" i="40"/>
  <c r="S122" i="40"/>
  <c r="T122" i="40"/>
  <c r="U122" i="40"/>
  <c r="V122" i="40"/>
  <c r="W122" i="40"/>
  <c r="D121" i="40"/>
  <c r="E121" i="40"/>
  <c r="F121" i="40"/>
  <c r="G121" i="40"/>
  <c r="H121" i="40"/>
  <c r="I121" i="40"/>
  <c r="J121" i="40"/>
  <c r="K121" i="40"/>
  <c r="L121" i="40"/>
  <c r="M121" i="40"/>
  <c r="N121" i="40"/>
  <c r="O121" i="40"/>
  <c r="P121" i="40"/>
  <c r="Q121" i="40"/>
  <c r="R121" i="40"/>
  <c r="S121" i="40"/>
  <c r="T121" i="40"/>
  <c r="U121" i="40"/>
  <c r="V121" i="40"/>
  <c r="W121" i="40"/>
  <c r="D120" i="40"/>
  <c r="E120" i="40"/>
  <c r="F120" i="40"/>
  <c r="G120" i="40"/>
  <c r="H120" i="40"/>
  <c r="I120" i="40"/>
  <c r="J120" i="40"/>
  <c r="K120" i="40"/>
  <c r="L120" i="40"/>
  <c r="M120" i="40"/>
  <c r="N120" i="40"/>
  <c r="O120" i="40"/>
  <c r="P120" i="40"/>
  <c r="Q120" i="40"/>
  <c r="R120" i="40"/>
  <c r="S120" i="40"/>
  <c r="T120" i="40"/>
  <c r="U120" i="40"/>
  <c r="V120" i="40"/>
  <c r="W120" i="40"/>
  <c r="D119" i="40"/>
  <c r="E119" i="40"/>
  <c r="F119" i="40"/>
  <c r="G119" i="40"/>
  <c r="H119" i="40"/>
  <c r="I119" i="40"/>
  <c r="J119" i="40"/>
  <c r="K119" i="40"/>
  <c r="L119" i="40"/>
  <c r="M119" i="40"/>
  <c r="N119" i="40"/>
  <c r="O119" i="40"/>
  <c r="P119" i="40"/>
  <c r="Q119" i="40"/>
  <c r="R119" i="40"/>
  <c r="S119" i="40"/>
  <c r="T119" i="40"/>
  <c r="U119" i="40"/>
  <c r="V119" i="40"/>
  <c r="W119" i="40"/>
  <c r="D118" i="40"/>
  <c r="E118" i="40"/>
  <c r="F118" i="40"/>
  <c r="G118" i="40"/>
  <c r="H118" i="40"/>
  <c r="I118" i="40"/>
  <c r="J118" i="40"/>
  <c r="K118" i="40"/>
  <c r="L118" i="40"/>
  <c r="M118" i="40"/>
  <c r="N118" i="40"/>
  <c r="O118" i="40"/>
  <c r="P118" i="40"/>
  <c r="Q118" i="40"/>
  <c r="R118" i="40"/>
  <c r="S118" i="40"/>
  <c r="T118" i="40"/>
  <c r="U118" i="40"/>
  <c r="V118" i="40"/>
  <c r="W118" i="40"/>
  <c r="D117" i="40"/>
  <c r="E117" i="40"/>
  <c r="F117" i="40"/>
  <c r="G117" i="40"/>
  <c r="H117" i="40"/>
  <c r="I117" i="40"/>
  <c r="J117" i="40"/>
  <c r="K117" i="40"/>
  <c r="L117" i="40"/>
  <c r="M117" i="40"/>
  <c r="N117" i="40"/>
  <c r="O117" i="40"/>
  <c r="P117" i="40"/>
  <c r="Q117" i="40"/>
  <c r="R117" i="40"/>
  <c r="S117" i="40"/>
  <c r="T117" i="40"/>
  <c r="U117" i="40"/>
  <c r="V117" i="40"/>
  <c r="W117" i="40"/>
  <c r="D116" i="40"/>
  <c r="E116" i="40"/>
  <c r="F116" i="40"/>
  <c r="G116" i="40"/>
  <c r="H116" i="40"/>
  <c r="I116" i="40"/>
  <c r="J116" i="40"/>
  <c r="K116" i="40"/>
  <c r="L116" i="40"/>
  <c r="M116" i="40"/>
  <c r="N116" i="40"/>
  <c r="O116" i="40"/>
  <c r="P116" i="40"/>
  <c r="Q116" i="40"/>
  <c r="R116" i="40"/>
  <c r="S116" i="40"/>
  <c r="T116" i="40"/>
  <c r="U116" i="40"/>
  <c r="V116" i="40"/>
  <c r="W116" i="40"/>
  <c r="D115" i="40"/>
  <c r="E115" i="40"/>
  <c r="F115" i="40"/>
  <c r="G115" i="40"/>
  <c r="H115" i="40"/>
  <c r="I115" i="40"/>
  <c r="J115" i="40"/>
  <c r="K115" i="40"/>
  <c r="L115" i="40"/>
  <c r="M115" i="40"/>
  <c r="N115" i="40"/>
  <c r="O115" i="40"/>
  <c r="P115" i="40"/>
  <c r="Q115" i="40"/>
  <c r="R115" i="40"/>
  <c r="S115" i="40"/>
  <c r="T115" i="40"/>
  <c r="U115" i="40"/>
  <c r="V115" i="40"/>
  <c r="W115" i="40"/>
  <c r="D114" i="40"/>
  <c r="E114" i="40"/>
  <c r="F114" i="40"/>
  <c r="G114" i="40"/>
  <c r="H114" i="40"/>
  <c r="I114" i="40"/>
  <c r="J114" i="40"/>
  <c r="K114" i="40"/>
  <c r="L114" i="40"/>
  <c r="M114" i="40"/>
  <c r="N114" i="40"/>
  <c r="O114" i="40"/>
  <c r="P114" i="40"/>
  <c r="Q114" i="40"/>
  <c r="R114" i="40"/>
  <c r="S114" i="40"/>
  <c r="T114" i="40"/>
  <c r="U114" i="40"/>
  <c r="V114" i="40"/>
  <c r="W114" i="40"/>
  <c r="D113" i="40"/>
  <c r="E113" i="40"/>
  <c r="F113" i="40"/>
  <c r="G113" i="40"/>
  <c r="H113" i="40"/>
  <c r="I113" i="40"/>
  <c r="J113" i="40"/>
  <c r="K113" i="40"/>
  <c r="L113" i="40"/>
  <c r="M113" i="40"/>
  <c r="N113" i="40"/>
  <c r="O113" i="40"/>
  <c r="P113" i="40"/>
  <c r="Q113" i="40"/>
  <c r="R113" i="40"/>
  <c r="S113" i="40"/>
  <c r="T113" i="40"/>
  <c r="U113" i="40"/>
  <c r="V113" i="40"/>
  <c r="W113" i="40"/>
  <c r="D112" i="40"/>
  <c r="E112" i="40"/>
  <c r="F112" i="40"/>
  <c r="G112" i="40"/>
  <c r="H112" i="40"/>
  <c r="I112" i="40"/>
  <c r="J112" i="40"/>
  <c r="K112" i="40"/>
  <c r="L112" i="40"/>
  <c r="M112" i="40"/>
  <c r="N112" i="40"/>
  <c r="O112" i="40"/>
  <c r="P112" i="40"/>
  <c r="Q112" i="40"/>
  <c r="R112" i="40"/>
  <c r="S112" i="40"/>
  <c r="T112" i="40"/>
  <c r="U112" i="40"/>
  <c r="V112" i="40"/>
  <c r="W112" i="40"/>
  <c r="D111" i="40"/>
  <c r="E111" i="40"/>
  <c r="F111" i="40"/>
  <c r="G111" i="40"/>
  <c r="H111" i="40"/>
  <c r="I111" i="40"/>
  <c r="J111" i="40"/>
  <c r="K111" i="40"/>
  <c r="L111" i="40"/>
  <c r="M111" i="40"/>
  <c r="N111" i="40"/>
  <c r="O111" i="40"/>
  <c r="P111" i="40"/>
  <c r="Q111" i="40"/>
  <c r="R111" i="40"/>
  <c r="S111" i="40"/>
  <c r="T111" i="40"/>
  <c r="U111" i="40"/>
  <c r="V111" i="40"/>
  <c r="W111" i="40"/>
  <c r="D110" i="40"/>
  <c r="E110" i="40"/>
  <c r="F110" i="40"/>
  <c r="G110" i="40"/>
  <c r="H110" i="40"/>
  <c r="I110" i="40"/>
  <c r="J110" i="40"/>
  <c r="K110" i="40"/>
  <c r="L110" i="40"/>
  <c r="M110" i="40"/>
  <c r="N110" i="40"/>
  <c r="O110" i="40"/>
  <c r="P110" i="40"/>
  <c r="Q110" i="40"/>
  <c r="R110" i="40"/>
  <c r="S110" i="40"/>
  <c r="T110" i="40"/>
  <c r="U110" i="40"/>
  <c r="V110" i="40"/>
  <c r="W110" i="40"/>
  <c r="D109" i="40"/>
  <c r="E109" i="40"/>
  <c r="F109" i="40"/>
  <c r="G109" i="40"/>
  <c r="H109" i="40"/>
  <c r="I109" i="40"/>
  <c r="J109" i="40"/>
  <c r="K109" i="40"/>
  <c r="L109" i="40"/>
  <c r="M109" i="40"/>
  <c r="N109" i="40"/>
  <c r="O109" i="40"/>
  <c r="P109" i="40"/>
  <c r="Q109" i="40"/>
  <c r="R109" i="40"/>
  <c r="S109" i="40"/>
  <c r="T109" i="40"/>
  <c r="U109" i="40"/>
  <c r="V109" i="40"/>
  <c r="W109" i="40"/>
  <c r="D108" i="40"/>
  <c r="E108" i="40"/>
  <c r="F108" i="40"/>
  <c r="G108" i="40"/>
  <c r="H108" i="40"/>
  <c r="I108" i="40"/>
  <c r="J108" i="40"/>
  <c r="K108" i="40"/>
  <c r="L108" i="40"/>
  <c r="M108" i="40"/>
  <c r="N108" i="40"/>
  <c r="O108" i="40"/>
  <c r="P108" i="40"/>
  <c r="Q108" i="40"/>
  <c r="R108" i="40"/>
  <c r="S108" i="40"/>
  <c r="T108" i="40"/>
  <c r="U108" i="40"/>
  <c r="V108" i="40"/>
  <c r="W108" i="40"/>
  <c r="D107" i="40"/>
  <c r="E107" i="40"/>
  <c r="F107" i="40"/>
  <c r="G107" i="40"/>
  <c r="H107" i="40"/>
  <c r="I107" i="40"/>
  <c r="J107" i="40"/>
  <c r="K107" i="40"/>
  <c r="L107" i="40"/>
  <c r="M107" i="40"/>
  <c r="N107" i="40"/>
  <c r="O107" i="40"/>
  <c r="P107" i="40"/>
  <c r="Q107" i="40"/>
  <c r="R107" i="40"/>
  <c r="S107" i="40"/>
  <c r="T107" i="40"/>
  <c r="U107" i="40"/>
  <c r="V107" i="40"/>
  <c r="W107" i="40"/>
  <c r="D106" i="40"/>
  <c r="E106" i="40"/>
  <c r="F106" i="40"/>
  <c r="G106" i="40"/>
  <c r="H106" i="40"/>
  <c r="I106" i="40"/>
  <c r="J106" i="40"/>
  <c r="K106" i="40"/>
  <c r="L106" i="40"/>
  <c r="M106" i="40"/>
  <c r="N106" i="40"/>
  <c r="O106" i="40"/>
  <c r="P106" i="40"/>
  <c r="Q106" i="40"/>
  <c r="R106" i="40"/>
  <c r="S106" i="40"/>
  <c r="T106" i="40"/>
  <c r="U106" i="40"/>
  <c r="V106" i="40"/>
  <c r="W106" i="40"/>
  <c r="D105" i="40"/>
  <c r="E105" i="40"/>
  <c r="F105" i="40"/>
  <c r="G105" i="40"/>
  <c r="H105" i="40"/>
  <c r="I105" i="40"/>
  <c r="J105" i="40"/>
  <c r="K105" i="40"/>
  <c r="L105" i="40"/>
  <c r="M105" i="40"/>
  <c r="N105" i="40"/>
  <c r="O105" i="40"/>
  <c r="P105" i="40"/>
  <c r="Q105" i="40"/>
  <c r="R105" i="40"/>
  <c r="S105" i="40"/>
  <c r="T105" i="40"/>
  <c r="U105" i="40"/>
  <c r="V105" i="40"/>
  <c r="W105" i="40"/>
  <c r="D104" i="40"/>
  <c r="E104" i="40"/>
  <c r="F104" i="40"/>
  <c r="G104" i="40"/>
  <c r="H104" i="40"/>
  <c r="I104" i="40"/>
  <c r="J104" i="40"/>
  <c r="K104" i="40"/>
  <c r="L104" i="40"/>
  <c r="M104" i="40"/>
  <c r="N104" i="40"/>
  <c r="O104" i="40"/>
  <c r="P104" i="40"/>
  <c r="Q104" i="40"/>
  <c r="R104" i="40"/>
  <c r="S104" i="40"/>
  <c r="T104" i="40"/>
  <c r="U104" i="40"/>
  <c r="V104" i="40"/>
  <c r="W104" i="40"/>
  <c r="S94" i="40"/>
  <c r="T94" i="40"/>
  <c r="D93" i="40"/>
  <c r="E93" i="40"/>
  <c r="F93" i="40"/>
  <c r="G93" i="40"/>
  <c r="H93" i="40"/>
  <c r="I93" i="40"/>
  <c r="J93" i="40"/>
  <c r="K93" i="40"/>
  <c r="L93" i="40"/>
  <c r="M93" i="40"/>
  <c r="N93" i="40"/>
  <c r="O93" i="40"/>
  <c r="P93" i="40"/>
  <c r="Q93" i="40"/>
  <c r="R93" i="40"/>
  <c r="S93" i="40"/>
  <c r="T93" i="40"/>
  <c r="U93" i="40"/>
  <c r="E92" i="40"/>
  <c r="F92" i="40"/>
  <c r="G92" i="40"/>
  <c r="H92" i="40"/>
  <c r="I92" i="40"/>
  <c r="J92" i="40"/>
  <c r="K92" i="40"/>
  <c r="L92" i="40"/>
  <c r="M92" i="40"/>
  <c r="N92" i="40"/>
  <c r="O92" i="40"/>
  <c r="P92" i="40"/>
  <c r="Q92" i="40"/>
  <c r="R92" i="40"/>
  <c r="S92" i="40"/>
  <c r="T92" i="40"/>
  <c r="U92" i="40"/>
  <c r="V92" i="40"/>
  <c r="N91" i="40"/>
  <c r="O91" i="40"/>
  <c r="P91" i="40"/>
  <c r="Q91" i="40"/>
  <c r="R91" i="40"/>
  <c r="S91" i="40"/>
  <c r="T91" i="40"/>
  <c r="U91" i="40"/>
  <c r="N90" i="40"/>
  <c r="O90" i="40"/>
  <c r="P90" i="40"/>
  <c r="Q90" i="40"/>
  <c r="R90" i="40"/>
  <c r="S90" i="40"/>
  <c r="T90" i="40"/>
  <c r="U90" i="40"/>
  <c r="V90" i="40"/>
  <c r="D89" i="40"/>
  <c r="E89" i="40"/>
  <c r="F89" i="40"/>
  <c r="G89" i="40"/>
  <c r="H89" i="40"/>
  <c r="I89" i="40"/>
  <c r="J89" i="40"/>
  <c r="K89" i="40"/>
  <c r="L89" i="40"/>
  <c r="M89" i="40"/>
  <c r="N89" i="40"/>
  <c r="O89" i="40"/>
  <c r="P89" i="40"/>
  <c r="Q89" i="40"/>
  <c r="R89" i="40"/>
  <c r="S89" i="40"/>
  <c r="T89" i="40"/>
  <c r="U89" i="40"/>
  <c r="V89" i="40"/>
  <c r="D88" i="40"/>
  <c r="E88" i="40"/>
  <c r="F88" i="40"/>
  <c r="G88" i="40"/>
  <c r="H88" i="40"/>
  <c r="I88" i="40"/>
  <c r="J88" i="40"/>
  <c r="K88" i="40"/>
  <c r="L88" i="40"/>
  <c r="M88" i="40"/>
  <c r="N88" i="40"/>
  <c r="O88" i="40"/>
  <c r="P88" i="40"/>
  <c r="Q88" i="40"/>
  <c r="R88" i="40"/>
  <c r="S88" i="40"/>
  <c r="T88" i="40"/>
  <c r="U88" i="40"/>
  <c r="V88" i="40"/>
  <c r="J87" i="40"/>
  <c r="K87" i="40"/>
  <c r="L87" i="40"/>
  <c r="M87" i="40"/>
  <c r="N87" i="40"/>
  <c r="O87" i="40"/>
  <c r="P87" i="40"/>
  <c r="Q87" i="40"/>
  <c r="R87" i="40"/>
  <c r="S87" i="40"/>
  <c r="T87" i="40"/>
  <c r="U87" i="40"/>
  <c r="V87" i="40"/>
  <c r="D86" i="40"/>
  <c r="E86" i="40"/>
  <c r="F86" i="40"/>
  <c r="G86" i="40"/>
  <c r="H86" i="40"/>
  <c r="I86" i="40"/>
  <c r="J86" i="40"/>
  <c r="K86" i="40"/>
  <c r="L86" i="40"/>
  <c r="M86" i="40"/>
  <c r="N86" i="40"/>
  <c r="O86" i="40"/>
  <c r="P86" i="40"/>
  <c r="Q86" i="40"/>
  <c r="R86" i="40"/>
  <c r="S86" i="40"/>
  <c r="T86" i="40"/>
  <c r="U86" i="40"/>
  <c r="V86" i="40"/>
  <c r="D85" i="40"/>
  <c r="E85" i="40"/>
  <c r="F85" i="40"/>
  <c r="G85" i="40"/>
  <c r="H85" i="40"/>
  <c r="I85" i="40"/>
  <c r="J85" i="40"/>
  <c r="K85" i="40"/>
  <c r="L85" i="40"/>
  <c r="M85" i="40"/>
  <c r="N85" i="40"/>
  <c r="O85" i="40"/>
  <c r="P85" i="40"/>
  <c r="Q85" i="40"/>
  <c r="R85" i="40"/>
  <c r="S85" i="40"/>
  <c r="T85" i="40"/>
  <c r="U85" i="40"/>
  <c r="V85" i="40"/>
  <c r="W85" i="40"/>
  <c r="D84" i="40"/>
  <c r="E84" i="40"/>
  <c r="F84" i="40"/>
  <c r="G84" i="40"/>
  <c r="H84" i="40"/>
  <c r="I84" i="40"/>
  <c r="J84" i="40"/>
  <c r="K84" i="40"/>
  <c r="L84" i="40"/>
  <c r="M84" i="40"/>
  <c r="N84" i="40"/>
  <c r="O84" i="40"/>
  <c r="P84" i="40"/>
  <c r="Q84" i="40"/>
  <c r="R84" i="40"/>
  <c r="S84" i="40"/>
  <c r="T84" i="40"/>
  <c r="U84" i="40"/>
  <c r="V84" i="40"/>
  <c r="W84" i="40"/>
  <c r="D83" i="40"/>
  <c r="E83" i="40"/>
  <c r="F83" i="40"/>
  <c r="G83" i="40"/>
  <c r="H83" i="40"/>
  <c r="I83" i="40"/>
  <c r="J83" i="40"/>
  <c r="K83" i="40"/>
  <c r="L83" i="40"/>
  <c r="M83" i="40"/>
  <c r="N83" i="40"/>
  <c r="O83" i="40"/>
  <c r="P83" i="40"/>
  <c r="Q83" i="40"/>
  <c r="R83" i="40"/>
  <c r="S83" i="40"/>
  <c r="T83" i="40"/>
  <c r="U83" i="40"/>
  <c r="V83" i="40"/>
  <c r="W83" i="40"/>
  <c r="D82" i="40"/>
  <c r="E82" i="40"/>
  <c r="F82" i="40"/>
  <c r="G82" i="40"/>
  <c r="H82" i="40"/>
  <c r="I82" i="40"/>
  <c r="J82" i="40"/>
  <c r="K82" i="40"/>
  <c r="L82" i="40"/>
  <c r="M82" i="40"/>
  <c r="N82" i="40"/>
  <c r="O82" i="40"/>
  <c r="P82" i="40"/>
  <c r="Q82" i="40"/>
  <c r="R82" i="40"/>
  <c r="S82" i="40"/>
  <c r="T82" i="40"/>
  <c r="U82" i="40"/>
  <c r="V82" i="40"/>
  <c r="W82" i="40"/>
  <c r="D81" i="40"/>
  <c r="E81" i="40"/>
  <c r="F81" i="40"/>
  <c r="G81" i="40"/>
  <c r="H81" i="40"/>
  <c r="I81" i="40"/>
  <c r="J81" i="40"/>
  <c r="K81" i="40"/>
  <c r="L81" i="40"/>
  <c r="M81" i="40"/>
  <c r="N81" i="40"/>
  <c r="O81" i="40"/>
  <c r="P81" i="40"/>
  <c r="Q81" i="40"/>
  <c r="R81" i="40"/>
  <c r="S81" i="40"/>
  <c r="T81" i="40"/>
  <c r="U81" i="40"/>
  <c r="V81" i="40"/>
  <c r="W81" i="40"/>
  <c r="D80" i="40"/>
  <c r="E80" i="40"/>
  <c r="F80" i="40"/>
  <c r="G80" i="40"/>
  <c r="H80" i="40"/>
  <c r="I80" i="40"/>
  <c r="J80" i="40"/>
  <c r="K80" i="40"/>
  <c r="L80" i="40"/>
  <c r="M80" i="40"/>
  <c r="N80" i="40"/>
  <c r="O80" i="40"/>
  <c r="P80" i="40"/>
  <c r="Q80" i="40"/>
  <c r="R80" i="40"/>
  <c r="S80" i="40"/>
  <c r="T80" i="40"/>
  <c r="U80" i="40"/>
  <c r="V80" i="40"/>
  <c r="W80" i="40"/>
  <c r="D79" i="40"/>
  <c r="E79" i="40"/>
  <c r="F79" i="40"/>
  <c r="G79" i="40"/>
  <c r="H79" i="40"/>
  <c r="I79" i="40"/>
  <c r="J79" i="40"/>
  <c r="K79" i="40"/>
  <c r="L79" i="40"/>
  <c r="M79" i="40"/>
  <c r="N79" i="40"/>
  <c r="O79" i="40"/>
  <c r="P79" i="40"/>
  <c r="Q79" i="40"/>
  <c r="R79" i="40"/>
  <c r="S79" i="40"/>
  <c r="T79" i="40"/>
  <c r="U79" i="40"/>
  <c r="V79" i="40"/>
  <c r="W79" i="40"/>
  <c r="D78" i="40"/>
  <c r="E78" i="40"/>
  <c r="F78" i="40"/>
  <c r="G78" i="40"/>
  <c r="H78" i="40"/>
  <c r="I78" i="40"/>
  <c r="J78" i="40"/>
  <c r="K78" i="40"/>
  <c r="L78" i="40"/>
  <c r="M78" i="40"/>
  <c r="N78" i="40"/>
  <c r="O78" i="40"/>
  <c r="P78" i="40"/>
  <c r="Q78" i="40"/>
  <c r="R78" i="40"/>
  <c r="S78" i="40"/>
  <c r="T78" i="40"/>
  <c r="U78" i="40"/>
  <c r="V78" i="40"/>
  <c r="W78" i="40"/>
  <c r="D77" i="40"/>
  <c r="E77" i="40"/>
  <c r="F77" i="40"/>
  <c r="G77" i="40"/>
  <c r="H77" i="40"/>
  <c r="I77" i="40"/>
  <c r="J77" i="40"/>
  <c r="K77" i="40"/>
  <c r="L77" i="40"/>
  <c r="M77" i="40"/>
  <c r="N77" i="40"/>
  <c r="O77" i="40"/>
  <c r="P77" i="40"/>
  <c r="Q77" i="40"/>
  <c r="R77" i="40"/>
  <c r="S77" i="40"/>
  <c r="T77" i="40"/>
  <c r="U77" i="40"/>
  <c r="V77" i="40"/>
  <c r="W77" i="40"/>
  <c r="D76" i="40"/>
  <c r="E76" i="40"/>
  <c r="F76" i="40"/>
  <c r="G76" i="40"/>
  <c r="H76" i="40"/>
  <c r="I76" i="40"/>
  <c r="J76" i="40"/>
  <c r="K76" i="40"/>
  <c r="L76" i="40"/>
  <c r="M76" i="40"/>
  <c r="N76" i="40"/>
  <c r="O76" i="40"/>
  <c r="P76" i="40"/>
  <c r="Q76" i="40"/>
  <c r="R76" i="40"/>
  <c r="S76" i="40"/>
  <c r="T76" i="40"/>
  <c r="U76" i="40"/>
  <c r="V76" i="40"/>
  <c r="W76" i="40"/>
  <c r="D75" i="40"/>
  <c r="E75" i="40"/>
  <c r="F75" i="40"/>
  <c r="G75" i="40"/>
  <c r="H75" i="40"/>
  <c r="I75" i="40"/>
  <c r="J75" i="40"/>
  <c r="K75" i="40"/>
  <c r="L75" i="40"/>
  <c r="M75" i="40"/>
  <c r="N75" i="40"/>
  <c r="O75" i="40"/>
  <c r="P75" i="40"/>
  <c r="Q75" i="40"/>
  <c r="R75" i="40"/>
  <c r="S75" i="40"/>
  <c r="T75" i="40"/>
  <c r="U75" i="40"/>
  <c r="V75" i="40"/>
  <c r="W75" i="40"/>
  <c r="D74" i="40"/>
  <c r="E74" i="40"/>
  <c r="F74" i="40"/>
  <c r="G74" i="40"/>
  <c r="H74" i="40"/>
  <c r="I74" i="40"/>
  <c r="J74" i="40"/>
  <c r="K74" i="40"/>
  <c r="L74" i="40"/>
  <c r="M74" i="40"/>
  <c r="N74" i="40"/>
  <c r="O74" i="40"/>
  <c r="P74" i="40"/>
  <c r="Q74" i="40"/>
  <c r="R74" i="40"/>
  <c r="S74" i="40"/>
  <c r="T74" i="40"/>
  <c r="U74" i="40"/>
  <c r="V74" i="40"/>
  <c r="W74" i="40"/>
  <c r="D73" i="40"/>
  <c r="E73" i="40"/>
  <c r="F73" i="40"/>
  <c r="G73" i="40"/>
  <c r="H73" i="40"/>
  <c r="I73" i="40"/>
  <c r="J73" i="40"/>
  <c r="K73" i="40"/>
  <c r="L73" i="40"/>
  <c r="M73" i="40"/>
  <c r="N73" i="40"/>
  <c r="O73" i="40"/>
  <c r="P73" i="40"/>
  <c r="Q73" i="40"/>
  <c r="R73" i="40"/>
  <c r="S73" i="40"/>
  <c r="T73" i="40"/>
  <c r="U73" i="40"/>
  <c r="V73" i="40"/>
  <c r="W73" i="40"/>
  <c r="D72" i="40"/>
  <c r="E72" i="40"/>
  <c r="F72" i="40"/>
  <c r="G72" i="40"/>
  <c r="H72" i="40"/>
  <c r="I72" i="40"/>
  <c r="J72" i="40"/>
  <c r="K72" i="40"/>
  <c r="L72" i="40"/>
  <c r="M72" i="40"/>
  <c r="N72" i="40"/>
  <c r="O72" i="40"/>
  <c r="P72" i="40"/>
  <c r="Q72" i="40"/>
  <c r="R72" i="40"/>
  <c r="S72" i="40"/>
  <c r="T72" i="40"/>
  <c r="U72" i="40"/>
  <c r="V72" i="40"/>
  <c r="W72" i="40"/>
  <c r="D71" i="40"/>
  <c r="E71" i="40"/>
  <c r="F71" i="40"/>
  <c r="G71" i="40"/>
  <c r="H71" i="40"/>
  <c r="I71" i="40"/>
  <c r="J71" i="40"/>
  <c r="K71" i="40"/>
  <c r="L71" i="40"/>
  <c r="M71" i="40"/>
  <c r="N71" i="40"/>
  <c r="O71" i="40"/>
  <c r="P71" i="40"/>
  <c r="Q71" i="40"/>
  <c r="R71" i="40"/>
  <c r="S71" i="40"/>
  <c r="T71" i="40"/>
  <c r="U71" i="40"/>
  <c r="V71" i="40"/>
  <c r="W71" i="40"/>
  <c r="D70" i="40"/>
  <c r="E70" i="40"/>
  <c r="F70" i="40"/>
  <c r="G70" i="40"/>
  <c r="H70" i="40"/>
  <c r="I70" i="40"/>
  <c r="J70" i="40"/>
  <c r="K70" i="40"/>
  <c r="L70" i="40"/>
  <c r="M70" i="40"/>
  <c r="N70" i="40"/>
  <c r="O70" i="40"/>
  <c r="P70" i="40"/>
  <c r="Q70" i="40"/>
  <c r="R70" i="40"/>
  <c r="S70" i="40"/>
  <c r="T70" i="40"/>
  <c r="U70" i="40"/>
  <c r="V70" i="40"/>
  <c r="W70" i="40"/>
  <c r="D69" i="40"/>
  <c r="E69" i="40"/>
  <c r="F69" i="40"/>
  <c r="G69" i="40"/>
  <c r="H69" i="40"/>
  <c r="I69" i="40"/>
  <c r="J69" i="40"/>
  <c r="K69" i="40"/>
  <c r="L69" i="40"/>
  <c r="M69" i="40"/>
  <c r="N69" i="40"/>
  <c r="O69" i="40"/>
  <c r="P69" i="40"/>
  <c r="Q69" i="40"/>
  <c r="R69" i="40"/>
  <c r="S69" i="40"/>
  <c r="T69" i="40"/>
  <c r="U69" i="40"/>
  <c r="V69" i="40"/>
  <c r="W69" i="40"/>
  <c r="D68" i="40"/>
  <c r="E68" i="40"/>
  <c r="F68" i="40"/>
  <c r="G68" i="40"/>
  <c r="H68" i="40"/>
  <c r="I68" i="40"/>
  <c r="J68" i="40"/>
  <c r="K68" i="40"/>
  <c r="L68" i="40"/>
  <c r="M68" i="40"/>
  <c r="N68" i="40"/>
  <c r="O68" i="40"/>
  <c r="P68" i="40"/>
  <c r="Q68" i="40"/>
  <c r="R68" i="40"/>
  <c r="S68" i="40"/>
  <c r="T68" i="40"/>
  <c r="U68" i="40"/>
  <c r="V68" i="40"/>
  <c r="W68" i="40"/>
  <c r="D67" i="40"/>
  <c r="E67" i="40"/>
  <c r="F67" i="40"/>
  <c r="G67" i="40"/>
  <c r="H67" i="40"/>
  <c r="I67" i="40"/>
  <c r="J67" i="40"/>
  <c r="K67" i="40"/>
  <c r="L67" i="40"/>
  <c r="M67" i="40"/>
  <c r="N67" i="40"/>
  <c r="O67" i="40"/>
  <c r="P67" i="40"/>
  <c r="Q67" i="40"/>
  <c r="R67" i="40"/>
  <c r="S67" i="40"/>
  <c r="T67" i="40"/>
  <c r="U67" i="40"/>
  <c r="V67" i="40"/>
  <c r="W67" i="40"/>
  <c r="D66" i="40"/>
  <c r="E66" i="40"/>
  <c r="F66" i="40"/>
  <c r="G66" i="40"/>
  <c r="H66" i="40"/>
  <c r="I66" i="40"/>
  <c r="J66" i="40"/>
  <c r="K66" i="40"/>
  <c r="L66" i="40"/>
  <c r="M66" i="40"/>
  <c r="N66" i="40"/>
  <c r="O66" i="40"/>
  <c r="P66" i="40"/>
  <c r="Q66" i="40"/>
  <c r="R66" i="40"/>
  <c r="S66" i="40"/>
  <c r="T66" i="40"/>
  <c r="U66" i="40"/>
  <c r="V66" i="40"/>
  <c r="W66" i="40"/>
  <c r="D65" i="40"/>
  <c r="E65" i="40"/>
  <c r="F65" i="40"/>
  <c r="G65" i="40"/>
  <c r="H65" i="40"/>
  <c r="I65" i="40"/>
  <c r="J65" i="40"/>
  <c r="K65" i="40"/>
  <c r="L65" i="40"/>
  <c r="M65" i="40"/>
  <c r="N65" i="40"/>
  <c r="O65" i="40"/>
  <c r="P65" i="40"/>
  <c r="Q65" i="40"/>
  <c r="R65" i="40"/>
  <c r="S65" i="40"/>
  <c r="T65" i="40"/>
  <c r="U65" i="40"/>
  <c r="V65" i="40"/>
  <c r="W65" i="40"/>
  <c r="D64" i="40"/>
  <c r="E64" i="40"/>
  <c r="F64" i="40"/>
  <c r="G64" i="40"/>
  <c r="H64" i="40"/>
  <c r="I64" i="40"/>
  <c r="J64" i="40"/>
  <c r="K64" i="40"/>
  <c r="L64" i="40"/>
  <c r="M64" i="40"/>
  <c r="N64" i="40"/>
  <c r="O64" i="40"/>
  <c r="P64" i="40"/>
  <c r="Q64" i="40"/>
  <c r="R64" i="40"/>
  <c r="S64" i="40"/>
  <c r="T64" i="40"/>
  <c r="U64" i="40"/>
  <c r="V64" i="40"/>
  <c r="W64" i="40"/>
  <c r="D63" i="40"/>
  <c r="E63" i="40"/>
  <c r="F63" i="40"/>
  <c r="G63" i="40"/>
  <c r="H63" i="40"/>
  <c r="I63" i="40"/>
  <c r="J63" i="40"/>
  <c r="K63" i="40"/>
  <c r="L63" i="40"/>
  <c r="M63" i="40"/>
  <c r="N63" i="40"/>
  <c r="O63" i="40"/>
  <c r="P63" i="40"/>
  <c r="Q63" i="40"/>
  <c r="R63" i="40"/>
  <c r="S63" i="40"/>
  <c r="T63" i="40"/>
  <c r="U63" i="40"/>
  <c r="V63" i="40"/>
  <c r="W63" i="40"/>
  <c r="D62" i="40"/>
  <c r="E62" i="40"/>
  <c r="F62" i="40"/>
  <c r="G62" i="40"/>
  <c r="H62" i="40"/>
  <c r="I62" i="40"/>
  <c r="J62" i="40"/>
  <c r="K62" i="40"/>
  <c r="L62" i="40"/>
  <c r="M62" i="40"/>
  <c r="N62" i="40"/>
  <c r="O62" i="40"/>
  <c r="P62" i="40"/>
  <c r="Q62" i="40"/>
  <c r="R62" i="40"/>
  <c r="S62" i="40"/>
  <c r="T62" i="40"/>
  <c r="U62" i="40"/>
  <c r="V62" i="40"/>
  <c r="W62" i="40"/>
  <c r="D61" i="40"/>
  <c r="E61" i="40"/>
  <c r="F61" i="40"/>
  <c r="G61" i="40"/>
  <c r="H61" i="40"/>
  <c r="I61" i="40"/>
  <c r="J61" i="40"/>
  <c r="K61" i="40"/>
  <c r="L61" i="40"/>
  <c r="M61" i="40"/>
  <c r="N61" i="40"/>
  <c r="O61" i="40"/>
  <c r="P61" i="40"/>
  <c r="Q61" i="40"/>
  <c r="R61" i="40"/>
  <c r="S61" i="40"/>
  <c r="T61" i="40"/>
  <c r="U61" i="40"/>
  <c r="V61" i="40"/>
  <c r="W61" i="40"/>
  <c r="D60" i="40"/>
  <c r="E60" i="40"/>
  <c r="F60" i="40"/>
  <c r="G60" i="40"/>
  <c r="H60" i="40"/>
  <c r="I60" i="40"/>
  <c r="J60" i="40"/>
  <c r="K60" i="40"/>
  <c r="L60" i="40"/>
  <c r="M60" i="40"/>
  <c r="N60" i="40"/>
  <c r="O60" i="40"/>
  <c r="P60" i="40"/>
  <c r="Q60" i="40"/>
  <c r="R60" i="40"/>
  <c r="S60" i="40"/>
  <c r="T60" i="40"/>
  <c r="U60" i="40"/>
  <c r="V60" i="40"/>
  <c r="W60" i="40"/>
  <c r="D59" i="40"/>
  <c r="E59" i="40"/>
  <c r="F59" i="40"/>
  <c r="G59" i="40"/>
  <c r="H59" i="40"/>
  <c r="I59" i="40"/>
  <c r="J59" i="40"/>
  <c r="K59" i="40"/>
  <c r="L59" i="40"/>
  <c r="M59" i="40"/>
  <c r="N59" i="40"/>
  <c r="O59" i="40"/>
  <c r="P59" i="40"/>
  <c r="Q59" i="40"/>
  <c r="R59" i="40"/>
  <c r="S59" i="40"/>
  <c r="T59" i="40"/>
  <c r="U59" i="40"/>
  <c r="V59" i="40"/>
  <c r="W59" i="40"/>
  <c r="D58" i="40"/>
  <c r="E58" i="40"/>
  <c r="F58" i="40"/>
  <c r="G58" i="40"/>
  <c r="H58" i="40"/>
  <c r="I58" i="40"/>
  <c r="J58" i="40"/>
  <c r="K58" i="40"/>
  <c r="L58" i="40"/>
  <c r="M58" i="40"/>
  <c r="N58" i="40"/>
  <c r="O58" i="40"/>
  <c r="P58" i="40"/>
  <c r="Q58" i="40"/>
  <c r="R58" i="40"/>
  <c r="S58" i="40"/>
  <c r="T58" i="40"/>
  <c r="U58" i="40"/>
  <c r="V58" i="40"/>
  <c r="W58" i="40"/>
  <c r="S48" i="40"/>
  <c r="T48" i="40"/>
  <c r="D47" i="40"/>
  <c r="E47" i="40"/>
  <c r="F47" i="40"/>
  <c r="G47" i="40"/>
  <c r="H47" i="40"/>
  <c r="I47" i="40"/>
  <c r="J47" i="40"/>
  <c r="K47" i="40"/>
  <c r="L47" i="40"/>
  <c r="M47" i="40"/>
  <c r="N47" i="40"/>
  <c r="O47" i="40"/>
  <c r="P47" i="40"/>
  <c r="Q47" i="40"/>
  <c r="R47" i="40"/>
  <c r="S47" i="40"/>
  <c r="T47" i="40"/>
  <c r="U47" i="40"/>
  <c r="E46" i="40"/>
  <c r="F46" i="40"/>
  <c r="G46" i="40"/>
  <c r="H46" i="40"/>
  <c r="I46" i="40"/>
  <c r="J46" i="40"/>
  <c r="K46" i="40"/>
  <c r="L46" i="40"/>
  <c r="M46" i="40"/>
  <c r="N46" i="40"/>
  <c r="O46" i="40"/>
  <c r="P46" i="40"/>
  <c r="Q46" i="40"/>
  <c r="R46" i="40"/>
  <c r="S46" i="40"/>
  <c r="T46" i="40"/>
  <c r="U46" i="40"/>
  <c r="V46" i="40"/>
  <c r="N45" i="40"/>
  <c r="O45" i="40"/>
  <c r="P45" i="40"/>
  <c r="Q45" i="40"/>
  <c r="R45" i="40"/>
  <c r="S45" i="40"/>
  <c r="T45" i="40"/>
  <c r="U45" i="40"/>
  <c r="N44" i="40"/>
  <c r="O44" i="40"/>
  <c r="P44" i="40"/>
  <c r="Q44" i="40"/>
  <c r="R44" i="40"/>
  <c r="S44" i="40"/>
  <c r="T44" i="40"/>
  <c r="U44" i="40"/>
  <c r="V44" i="40"/>
  <c r="D43" i="40"/>
  <c r="E43" i="40"/>
  <c r="F43" i="40"/>
  <c r="G43" i="40"/>
  <c r="H43" i="40"/>
  <c r="I43" i="40"/>
  <c r="J43" i="40"/>
  <c r="K43" i="40"/>
  <c r="L43" i="40"/>
  <c r="M43" i="40"/>
  <c r="N43" i="40"/>
  <c r="O43" i="40"/>
  <c r="P43" i="40"/>
  <c r="Q43" i="40"/>
  <c r="R43" i="40"/>
  <c r="S43" i="40"/>
  <c r="T43" i="40"/>
  <c r="U43" i="40"/>
  <c r="V43" i="40"/>
  <c r="D42" i="40"/>
  <c r="E42" i="40"/>
  <c r="F42" i="40"/>
  <c r="G42" i="40"/>
  <c r="H42" i="40"/>
  <c r="I42" i="40"/>
  <c r="J42" i="40"/>
  <c r="K42" i="40"/>
  <c r="L42" i="40"/>
  <c r="M42" i="40"/>
  <c r="N42" i="40"/>
  <c r="O42" i="40"/>
  <c r="P42" i="40"/>
  <c r="Q42" i="40"/>
  <c r="R42" i="40"/>
  <c r="S42" i="40"/>
  <c r="T42" i="40"/>
  <c r="U42" i="40"/>
  <c r="V42" i="40"/>
  <c r="J41" i="40"/>
  <c r="K41" i="40"/>
  <c r="L41" i="40"/>
  <c r="M41" i="40"/>
  <c r="N41" i="40"/>
  <c r="O41" i="40"/>
  <c r="P41" i="40"/>
  <c r="Q41" i="40"/>
  <c r="R41" i="40"/>
  <c r="S41" i="40"/>
  <c r="T41" i="40"/>
  <c r="U41" i="40"/>
  <c r="V41" i="40"/>
  <c r="D40" i="40"/>
  <c r="E40" i="40"/>
  <c r="F40" i="40"/>
  <c r="G40" i="40"/>
  <c r="H40" i="40"/>
  <c r="I40" i="40"/>
  <c r="J40" i="40"/>
  <c r="K40" i="40"/>
  <c r="L40" i="40"/>
  <c r="M40" i="40"/>
  <c r="N40" i="40"/>
  <c r="O40" i="40"/>
  <c r="P40" i="40"/>
  <c r="Q40" i="40"/>
  <c r="R40" i="40"/>
  <c r="S40" i="40"/>
  <c r="T40" i="40"/>
  <c r="U40" i="40"/>
  <c r="V40" i="40"/>
  <c r="D39" i="40"/>
  <c r="E39" i="40"/>
  <c r="F39" i="40"/>
  <c r="G39" i="40"/>
  <c r="H39" i="40"/>
  <c r="I39" i="40"/>
  <c r="J39" i="40"/>
  <c r="K39" i="40"/>
  <c r="L39" i="40"/>
  <c r="M39" i="40"/>
  <c r="N39" i="40"/>
  <c r="O39" i="40"/>
  <c r="P39" i="40"/>
  <c r="Q39" i="40"/>
  <c r="R39" i="40"/>
  <c r="S39" i="40"/>
  <c r="T39" i="40"/>
  <c r="U39" i="40"/>
  <c r="V39" i="40"/>
  <c r="W39" i="40"/>
  <c r="D38" i="40"/>
  <c r="E38" i="40"/>
  <c r="F38" i="40"/>
  <c r="G38" i="40"/>
  <c r="H38" i="40"/>
  <c r="I38" i="40"/>
  <c r="J38" i="40"/>
  <c r="K38" i="40"/>
  <c r="L38" i="40"/>
  <c r="M38" i="40"/>
  <c r="N38" i="40"/>
  <c r="O38" i="40"/>
  <c r="P38" i="40"/>
  <c r="Q38" i="40"/>
  <c r="R38" i="40"/>
  <c r="S38" i="40"/>
  <c r="T38" i="40"/>
  <c r="U38" i="40"/>
  <c r="V38" i="40"/>
  <c r="W38" i="40"/>
  <c r="D37" i="40"/>
  <c r="E37" i="40"/>
  <c r="F37" i="40"/>
  <c r="G37" i="40"/>
  <c r="H37" i="40"/>
  <c r="I37" i="40"/>
  <c r="J37" i="40"/>
  <c r="K37" i="40"/>
  <c r="L37" i="40"/>
  <c r="M37" i="40"/>
  <c r="N37" i="40"/>
  <c r="O37" i="40"/>
  <c r="P37" i="40"/>
  <c r="Q37" i="40"/>
  <c r="R37" i="40"/>
  <c r="S37" i="40"/>
  <c r="T37" i="40"/>
  <c r="U37" i="40"/>
  <c r="V37" i="40"/>
  <c r="W37" i="40"/>
  <c r="D36" i="40"/>
  <c r="E36" i="40"/>
  <c r="F36" i="40"/>
  <c r="G36" i="40"/>
  <c r="H36" i="40"/>
  <c r="I36" i="40"/>
  <c r="J36" i="40"/>
  <c r="K36" i="40"/>
  <c r="L36" i="40"/>
  <c r="M36" i="40"/>
  <c r="N36" i="40"/>
  <c r="O36" i="40"/>
  <c r="P36" i="40"/>
  <c r="Q36" i="40"/>
  <c r="R36" i="40"/>
  <c r="S36" i="40"/>
  <c r="T36" i="40"/>
  <c r="U36" i="40"/>
  <c r="V36" i="40"/>
  <c r="W36" i="40"/>
  <c r="D35" i="40"/>
  <c r="E35" i="40"/>
  <c r="F35" i="40"/>
  <c r="G35" i="40"/>
  <c r="H35" i="40"/>
  <c r="I35" i="40"/>
  <c r="J35" i="40"/>
  <c r="K35" i="40"/>
  <c r="L35" i="40"/>
  <c r="M35" i="40"/>
  <c r="N35" i="40"/>
  <c r="O35" i="40"/>
  <c r="P35" i="40"/>
  <c r="Q35" i="40"/>
  <c r="R35" i="40"/>
  <c r="S35" i="40"/>
  <c r="T35" i="40"/>
  <c r="U35" i="40"/>
  <c r="V35" i="40"/>
  <c r="W35" i="40"/>
  <c r="D34" i="40"/>
  <c r="E34" i="40"/>
  <c r="F34" i="40"/>
  <c r="G34" i="40"/>
  <c r="H34" i="40"/>
  <c r="I34" i="40"/>
  <c r="J34" i="40"/>
  <c r="K34" i="40"/>
  <c r="L34" i="40"/>
  <c r="M34" i="40"/>
  <c r="N34" i="40"/>
  <c r="O34" i="40"/>
  <c r="P34" i="40"/>
  <c r="Q34" i="40"/>
  <c r="R34" i="40"/>
  <c r="S34" i="40"/>
  <c r="T34" i="40"/>
  <c r="U34" i="40"/>
  <c r="V34" i="40"/>
  <c r="W34" i="40"/>
  <c r="D33" i="40"/>
  <c r="E33" i="40"/>
  <c r="F33" i="40"/>
  <c r="G33" i="40"/>
  <c r="H33" i="40"/>
  <c r="I33" i="40"/>
  <c r="J33" i="40"/>
  <c r="K33" i="40"/>
  <c r="L33" i="40"/>
  <c r="M33" i="40"/>
  <c r="N33" i="40"/>
  <c r="O33" i="40"/>
  <c r="P33" i="40"/>
  <c r="Q33" i="40"/>
  <c r="R33" i="40"/>
  <c r="S33" i="40"/>
  <c r="T33" i="40"/>
  <c r="U33" i="40"/>
  <c r="V33" i="40"/>
  <c r="W33" i="40"/>
  <c r="D32" i="40"/>
  <c r="E32" i="40"/>
  <c r="F32" i="40"/>
  <c r="G32" i="40"/>
  <c r="H32" i="40"/>
  <c r="I32" i="40"/>
  <c r="J32" i="40"/>
  <c r="K32" i="40"/>
  <c r="L32" i="40"/>
  <c r="M32" i="40"/>
  <c r="N32" i="40"/>
  <c r="O32" i="40"/>
  <c r="P32" i="40"/>
  <c r="Q32" i="40"/>
  <c r="R32" i="40"/>
  <c r="S32" i="40"/>
  <c r="T32" i="40"/>
  <c r="U32" i="40"/>
  <c r="V32" i="40"/>
  <c r="W32" i="40"/>
  <c r="D31" i="40"/>
  <c r="E31" i="40"/>
  <c r="F31" i="40"/>
  <c r="G31" i="40"/>
  <c r="H31" i="40"/>
  <c r="I31" i="40"/>
  <c r="J31" i="40"/>
  <c r="K31" i="40"/>
  <c r="L31" i="40"/>
  <c r="M31" i="40"/>
  <c r="N31" i="40"/>
  <c r="O31" i="40"/>
  <c r="P31" i="40"/>
  <c r="Q31" i="40"/>
  <c r="R31" i="40"/>
  <c r="S31" i="40"/>
  <c r="T31" i="40"/>
  <c r="U31" i="40"/>
  <c r="V31" i="40"/>
  <c r="W31" i="40"/>
  <c r="D30" i="40"/>
  <c r="E30" i="40"/>
  <c r="F30" i="40"/>
  <c r="G30" i="40"/>
  <c r="H30" i="40"/>
  <c r="I30" i="40"/>
  <c r="J30" i="40"/>
  <c r="K30" i="40"/>
  <c r="L30" i="40"/>
  <c r="M30" i="40"/>
  <c r="N30" i="40"/>
  <c r="O30" i="40"/>
  <c r="P30" i="40"/>
  <c r="Q30" i="40"/>
  <c r="R30" i="40"/>
  <c r="S30" i="40"/>
  <c r="T30" i="40"/>
  <c r="U30" i="40"/>
  <c r="V30" i="40"/>
  <c r="W30" i="40"/>
  <c r="D29" i="40"/>
  <c r="E29" i="40"/>
  <c r="F29" i="40"/>
  <c r="G29" i="40"/>
  <c r="H29" i="40"/>
  <c r="I29" i="40"/>
  <c r="J29" i="40"/>
  <c r="K29" i="40"/>
  <c r="L29" i="40"/>
  <c r="M29" i="40"/>
  <c r="N29" i="40"/>
  <c r="O29" i="40"/>
  <c r="P29" i="40"/>
  <c r="Q29" i="40"/>
  <c r="R29" i="40"/>
  <c r="S29" i="40"/>
  <c r="T29" i="40"/>
  <c r="U29" i="40"/>
  <c r="V29" i="40"/>
  <c r="W29" i="40"/>
  <c r="D28" i="40"/>
  <c r="E28" i="40"/>
  <c r="F28" i="40"/>
  <c r="G28" i="40"/>
  <c r="H28" i="40"/>
  <c r="I28" i="40"/>
  <c r="J28" i="40"/>
  <c r="K28" i="40"/>
  <c r="L28" i="40"/>
  <c r="M28" i="40"/>
  <c r="N28" i="40"/>
  <c r="O28" i="40"/>
  <c r="P28" i="40"/>
  <c r="Q28" i="40"/>
  <c r="R28" i="40"/>
  <c r="S28" i="40"/>
  <c r="T28" i="40"/>
  <c r="U28" i="40"/>
  <c r="V28" i="40"/>
  <c r="W28" i="40"/>
  <c r="D27" i="40"/>
  <c r="E27" i="40"/>
  <c r="F27" i="40"/>
  <c r="G27" i="40"/>
  <c r="H27" i="40"/>
  <c r="I27" i="40"/>
  <c r="J27" i="40"/>
  <c r="K27" i="40"/>
  <c r="L27" i="40"/>
  <c r="M27" i="40"/>
  <c r="N27" i="40"/>
  <c r="O27" i="40"/>
  <c r="P27" i="40"/>
  <c r="Q27" i="40"/>
  <c r="R27" i="40"/>
  <c r="S27" i="40"/>
  <c r="T27" i="40"/>
  <c r="U27" i="40"/>
  <c r="V27" i="40"/>
  <c r="W27" i="40"/>
  <c r="D26" i="40"/>
  <c r="E26" i="40"/>
  <c r="F26" i="40"/>
  <c r="G26" i="40"/>
  <c r="H26" i="40"/>
  <c r="I26" i="40"/>
  <c r="J26" i="40"/>
  <c r="K26" i="40"/>
  <c r="L26" i="40"/>
  <c r="M26" i="40"/>
  <c r="N26" i="40"/>
  <c r="O26" i="40"/>
  <c r="P26" i="40"/>
  <c r="Q26" i="40"/>
  <c r="R26" i="40"/>
  <c r="S26" i="40"/>
  <c r="T26" i="40"/>
  <c r="U26" i="40"/>
  <c r="V26" i="40"/>
  <c r="W26" i="40"/>
  <c r="D25" i="40"/>
  <c r="E25" i="40"/>
  <c r="F25" i="40"/>
  <c r="G25" i="40"/>
  <c r="H25" i="40"/>
  <c r="I25" i="40"/>
  <c r="J25" i="40"/>
  <c r="K25" i="40"/>
  <c r="L25" i="40"/>
  <c r="M25" i="40"/>
  <c r="N25" i="40"/>
  <c r="O25" i="40"/>
  <c r="P25" i="40"/>
  <c r="Q25" i="40"/>
  <c r="R25" i="40"/>
  <c r="S25" i="40"/>
  <c r="T25" i="40"/>
  <c r="U25" i="40"/>
  <c r="V25" i="40"/>
  <c r="W25" i="40"/>
  <c r="D24" i="40"/>
  <c r="E24" i="40"/>
  <c r="F24" i="40"/>
  <c r="G24" i="40"/>
  <c r="H24" i="40"/>
  <c r="I24" i="40"/>
  <c r="J24" i="40"/>
  <c r="K24" i="40"/>
  <c r="L24" i="40"/>
  <c r="M24" i="40"/>
  <c r="N24" i="40"/>
  <c r="O24" i="40"/>
  <c r="P24" i="40"/>
  <c r="Q24" i="40"/>
  <c r="R24" i="40"/>
  <c r="S24" i="40"/>
  <c r="T24" i="40"/>
  <c r="U24" i="40"/>
  <c r="V24" i="40"/>
  <c r="W24" i="40"/>
  <c r="D23" i="40"/>
  <c r="E23" i="40"/>
  <c r="F23" i="40"/>
  <c r="G23" i="40"/>
  <c r="H23" i="40"/>
  <c r="I23" i="40"/>
  <c r="J23" i="40"/>
  <c r="K23" i="40"/>
  <c r="L23" i="40"/>
  <c r="M23" i="40"/>
  <c r="N23" i="40"/>
  <c r="O23" i="40"/>
  <c r="P23" i="40"/>
  <c r="Q23" i="40"/>
  <c r="R23" i="40"/>
  <c r="S23" i="40"/>
  <c r="T23" i="40"/>
  <c r="U23" i="40"/>
  <c r="V23" i="40"/>
  <c r="W23" i="40"/>
  <c r="D22" i="40"/>
  <c r="E22" i="40"/>
  <c r="F22" i="40"/>
  <c r="G22" i="40"/>
  <c r="H22" i="40"/>
  <c r="I22" i="40"/>
  <c r="J22" i="40"/>
  <c r="K22" i="40"/>
  <c r="L22" i="40"/>
  <c r="M22" i="40"/>
  <c r="N22" i="40"/>
  <c r="O22" i="40"/>
  <c r="P22" i="40"/>
  <c r="Q22" i="40"/>
  <c r="R22" i="40"/>
  <c r="S22" i="40"/>
  <c r="T22" i="40"/>
  <c r="U22" i="40"/>
  <c r="V22" i="40"/>
  <c r="W22" i="40"/>
  <c r="D21" i="40"/>
  <c r="E21" i="40"/>
  <c r="F21" i="40"/>
  <c r="G21" i="40"/>
  <c r="H21" i="40"/>
  <c r="I21" i="40"/>
  <c r="J21" i="40"/>
  <c r="K21" i="40"/>
  <c r="L21" i="40"/>
  <c r="M21" i="40"/>
  <c r="N21" i="40"/>
  <c r="O21" i="40"/>
  <c r="P21" i="40"/>
  <c r="Q21" i="40"/>
  <c r="R21" i="40"/>
  <c r="S21" i="40"/>
  <c r="T21" i="40"/>
  <c r="U21" i="40"/>
  <c r="V21" i="40"/>
  <c r="W21" i="40"/>
  <c r="D20" i="40"/>
  <c r="E20" i="40"/>
  <c r="F20" i="40"/>
  <c r="G20" i="40"/>
  <c r="H20" i="40"/>
  <c r="I20" i="40"/>
  <c r="J20" i="40"/>
  <c r="K20" i="40"/>
  <c r="L20" i="40"/>
  <c r="M20" i="40"/>
  <c r="N20" i="40"/>
  <c r="O20" i="40"/>
  <c r="P20" i="40"/>
  <c r="Q20" i="40"/>
  <c r="R20" i="40"/>
  <c r="S20" i="40"/>
  <c r="T20" i="40"/>
  <c r="U20" i="40"/>
  <c r="V20" i="40"/>
  <c r="W20" i="40"/>
  <c r="D19" i="40"/>
  <c r="E19" i="40"/>
  <c r="F19" i="40"/>
  <c r="G19" i="40"/>
  <c r="H19" i="40"/>
  <c r="I19" i="40"/>
  <c r="J19" i="40"/>
  <c r="K19" i="40"/>
  <c r="L19" i="40"/>
  <c r="M19" i="40"/>
  <c r="N19" i="40"/>
  <c r="O19" i="40"/>
  <c r="P19" i="40"/>
  <c r="Q19" i="40"/>
  <c r="R19" i="40"/>
  <c r="S19" i="40"/>
  <c r="T19" i="40"/>
  <c r="U19" i="40"/>
  <c r="V19" i="40"/>
  <c r="W19" i="40"/>
  <c r="D18" i="40"/>
  <c r="E18" i="40"/>
  <c r="F18" i="40"/>
  <c r="G18" i="40"/>
  <c r="H18" i="40"/>
  <c r="I18" i="40"/>
  <c r="J18" i="40"/>
  <c r="K18" i="40"/>
  <c r="L18" i="40"/>
  <c r="M18" i="40"/>
  <c r="N18" i="40"/>
  <c r="O18" i="40"/>
  <c r="P18" i="40"/>
  <c r="Q18" i="40"/>
  <c r="R18" i="40"/>
  <c r="S18" i="40"/>
  <c r="T18" i="40"/>
  <c r="U18" i="40"/>
  <c r="V18" i="40"/>
  <c r="W18" i="40"/>
  <c r="D17" i="40"/>
  <c r="E17" i="40"/>
  <c r="F17" i="40"/>
  <c r="G17" i="40"/>
  <c r="H17" i="40"/>
  <c r="I17" i="40"/>
  <c r="J17" i="40"/>
  <c r="K17" i="40"/>
  <c r="L17" i="40"/>
  <c r="M17" i="40"/>
  <c r="N17" i="40"/>
  <c r="O17" i="40"/>
  <c r="P17" i="40"/>
  <c r="Q17" i="40"/>
  <c r="R17" i="40"/>
  <c r="S17" i="40"/>
  <c r="T17" i="40"/>
  <c r="U17" i="40"/>
  <c r="V17" i="40"/>
  <c r="W17" i="40"/>
  <c r="D16" i="40"/>
  <c r="E16" i="40"/>
  <c r="F16" i="40"/>
  <c r="G16" i="40"/>
  <c r="H16" i="40"/>
  <c r="I16" i="40"/>
  <c r="J16" i="40"/>
  <c r="K16" i="40"/>
  <c r="L16" i="40"/>
  <c r="M16" i="40"/>
  <c r="N16" i="40"/>
  <c r="O16" i="40"/>
  <c r="P16" i="40"/>
  <c r="Q16" i="40"/>
  <c r="R16" i="40"/>
  <c r="S16" i="40"/>
  <c r="T16" i="40"/>
  <c r="U16" i="40"/>
  <c r="V16" i="40"/>
  <c r="W16" i="40"/>
  <c r="D15" i="40"/>
  <c r="E15" i="40"/>
  <c r="F15" i="40"/>
  <c r="G15" i="40"/>
  <c r="H15" i="40"/>
  <c r="I15" i="40"/>
  <c r="J15" i="40"/>
  <c r="K15" i="40"/>
  <c r="L15" i="40"/>
  <c r="M15" i="40"/>
  <c r="N15" i="40"/>
  <c r="O15" i="40"/>
  <c r="P15" i="40"/>
  <c r="Q15" i="40"/>
  <c r="R15" i="40"/>
  <c r="S15" i="40"/>
  <c r="T15" i="40"/>
  <c r="U15" i="40"/>
  <c r="V15" i="40"/>
  <c r="W15" i="40"/>
  <c r="D14" i="40"/>
  <c r="E14" i="40"/>
  <c r="F14" i="40"/>
  <c r="G14" i="40"/>
  <c r="H14" i="40"/>
  <c r="I14" i="40"/>
  <c r="J14" i="40"/>
  <c r="K14" i="40"/>
  <c r="L14" i="40"/>
  <c r="M14" i="40"/>
  <c r="N14" i="40"/>
  <c r="O14" i="40"/>
  <c r="P14" i="40"/>
  <c r="Q14" i="40"/>
  <c r="R14" i="40"/>
  <c r="S14" i="40"/>
  <c r="T14" i="40"/>
  <c r="U14" i="40"/>
  <c r="V14" i="40"/>
  <c r="W14" i="40"/>
  <c r="D13" i="40"/>
  <c r="E13" i="40"/>
  <c r="F13" i="40"/>
  <c r="G13" i="40"/>
  <c r="H13" i="40"/>
  <c r="I13" i="40"/>
  <c r="J13" i="40"/>
  <c r="K13" i="40"/>
  <c r="L13" i="40"/>
  <c r="M13" i="40"/>
  <c r="N13" i="40"/>
  <c r="O13" i="40"/>
  <c r="P13" i="40"/>
  <c r="Q13" i="40"/>
  <c r="R13" i="40"/>
  <c r="S13" i="40"/>
  <c r="T13" i="40"/>
  <c r="U13" i="40"/>
  <c r="V13" i="40"/>
  <c r="W13" i="40"/>
  <c r="D12" i="40"/>
  <c r="E12" i="40"/>
  <c r="F12" i="40"/>
  <c r="G12" i="40"/>
  <c r="H12" i="40"/>
  <c r="I12" i="40"/>
  <c r="J12" i="40"/>
  <c r="K12" i="40"/>
  <c r="L12" i="40"/>
  <c r="M12" i="40"/>
  <c r="N12" i="40"/>
  <c r="O12" i="40"/>
  <c r="P12" i="40"/>
  <c r="Q12" i="40"/>
  <c r="R12" i="40"/>
  <c r="S12" i="40"/>
  <c r="T12" i="40"/>
  <c r="U12" i="40"/>
  <c r="V12" i="40"/>
  <c r="W12" i="40"/>
  <c r="X40" i="11"/>
  <c r="V173" i="42"/>
  <c r="V172" i="42"/>
  <c r="X36" i="11"/>
  <c r="V170" i="42"/>
  <c r="X34" i="11"/>
  <c r="V169" i="42"/>
  <c r="W169" i="42"/>
  <c r="X33" i="11" s="1"/>
  <c r="V168" i="42"/>
  <c r="W168" i="42"/>
  <c r="X32" i="11" s="1"/>
  <c r="V167" i="42"/>
  <c r="W167" i="42"/>
  <c r="X31" i="11" s="1"/>
  <c r="V166" i="42"/>
  <c r="W166" i="42"/>
  <c r="X30" i="11" s="1"/>
  <c r="V165" i="42"/>
  <c r="W165" i="42"/>
  <c r="X29" i="11" s="1"/>
  <c r="V164" i="42"/>
  <c r="W164" i="42"/>
  <c r="X28" i="11" s="1"/>
  <c r="V163" i="42"/>
  <c r="W163" i="42"/>
  <c r="X27" i="11" s="1"/>
  <c r="V162" i="42"/>
  <c r="W162" i="42"/>
  <c r="X26" i="11" s="1"/>
  <c r="V161" i="42"/>
  <c r="W161" i="42"/>
  <c r="X25" i="11" s="1"/>
  <c r="V160" i="42"/>
  <c r="W160" i="42"/>
  <c r="X24" i="11" s="1"/>
  <c r="V159" i="42"/>
  <c r="W159" i="42"/>
  <c r="X23" i="11" s="1"/>
  <c r="V158" i="42"/>
  <c r="W158" i="42"/>
  <c r="X22" i="11" s="1"/>
  <c r="V157" i="42"/>
  <c r="W157" i="42"/>
  <c r="X21" i="11" s="1"/>
  <c r="V156" i="42"/>
  <c r="W156" i="42"/>
  <c r="X20" i="11" s="1"/>
  <c r="V155" i="42"/>
  <c r="W155" i="42"/>
  <c r="X19" i="11" s="1"/>
  <c r="V154" i="42"/>
  <c r="W154" i="42"/>
  <c r="X18" i="11" s="1"/>
  <c r="V153" i="42"/>
  <c r="W153" i="42"/>
  <c r="X17" i="11" s="1"/>
  <c r="V152" i="42"/>
  <c r="W152" i="42"/>
  <c r="X16" i="11" s="1"/>
  <c r="V151" i="42"/>
  <c r="W151" i="42"/>
  <c r="X15" i="11" s="1"/>
  <c r="V150" i="42"/>
  <c r="W150" i="42"/>
  <c r="X14" i="11" s="1"/>
  <c r="V149" i="42"/>
  <c r="W149" i="42"/>
  <c r="X13" i="11" s="1"/>
  <c r="W148" i="42"/>
  <c r="X12" i="11" s="1"/>
  <c r="W147" i="42"/>
  <c r="X11" i="11" s="1"/>
  <c r="W146" i="42"/>
  <c r="X10" i="11" s="1"/>
  <c r="W145" i="42"/>
  <c r="X9" i="11" s="1"/>
  <c r="W144" i="42"/>
  <c r="X8" i="11" s="1"/>
  <c r="W143" i="42"/>
  <c r="X7" i="11" s="1"/>
  <c r="W142" i="42"/>
  <c r="V132" i="42"/>
  <c r="W125" i="42"/>
  <c r="W124" i="42"/>
  <c r="W123" i="42"/>
  <c r="W122" i="42"/>
  <c r="W121" i="42"/>
  <c r="W120" i="42"/>
  <c r="W119" i="42"/>
  <c r="W118" i="42"/>
  <c r="W117" i="42"/>
  <c r="W116" i="42"/>
  <c r="W115" i="42"/>
  <c r="W114" i="42"/>
  <c r="W113" i="42"/>
  <c r="W112" i="42"/>
  <c r="W111" i="42"/>
  <c r="W110" i="42"/>
  <c r="W109" i="42"/>
  <c r="W108" i="42"/>
  <c r="W107" i="42"/>
  <c r="W106" i="42"/>
  <c r="W105" i="42"/>
  <c r="W104" i="42"/>
  <c r="W103" i="42"/>
  <c r="W102" i="42"/>
  <c r="W101" i="42"/>
  <c r="W100" i="42"/>
  <c r="W99" i="42"/>
  <c r="W98" i="42"/>
  <c r="S90" i="42"/>
  <c r="T90" i="42"/>
  <c r="V86" i="42"/>
  <c r="W81" i="42"/>
  <c r="W80" i="42"/>
  <c r="W79" i="42"/>
  <c r="W78" i="42"/>
  <c r="W77" i="42"/>
  <c r="W76" i="42"/>
  <c r="W75" i="42"/>
  <c r="X6" i="11" l="1"/>
  <c r="X56" i="30"/>
  <c r="W175" i="40"/>
  <c r="W178" i="40"/>
  <c r="W182" i="40"/>
  <c r="W147" i="40"/>
  <c r="X57" i="30"/>
  <c r="W149" i="40"/>
  <c r="W151" i="40"/>
  <c r="W153" i="40"/>
  <c r="W155" i="40"/>
  <c r="W157" i="40"/>
  <c r="W159" i="40"/>
  <c r="W161" i="40"/>
  <c r="W163" i="40"/>
  <c r="W165" i="40"/>
  <c r="W167" i="40"/>
  <c r="W169" i="40"/>
  <c r="W171" i="40"/>
  <c r="W173" i="40"/>
  <c r="W148" i="40"/>
  <c r="W150" i="40"/>
  <c r="W152" i="40"/>
  <c r="W154" i="40"/>
  <c r="W156" i="40"/>
  <c r="W158" i="40"/>
  <c r="W160" i="40"/>
  <c r="W162" i="40"/>
  <c r="W164" i="40"/>
  <c r="W166" i="40"/>
  <c r="W168" i="40"/>
  <c r="W170" i="40"/>
  <c r="W172" i="40"/>
  <c r="W174" i="40"/>
  <c r="W177" i="40"/>
  <c r="W74" i="42"/>
  <c r="W73" i="42"/>
  <c r="W72" i="42"/>
  <c r="W71" i="42"/>
  <c r="W70" i="42"/>
  <c r="W69" i="42"/>
  <c r="W68" i="42"/>
  <c r="W67" i="42"/>
  <c r="W66" i="42"/>
  <c r="W65" i="42"/>
  <c r="W64" i="42"/>
  <c r="W63" i="42"/>
  <c r="W62" i="42"/>
  <c r="W61" i="42"/>
  <c r="W60" i="42"/>
  <c r="W59" i="42" l="1"/>
  <c r="W58" i="42"/>
  <c r="W57" i="42"/>
  <c r="W56" i="42"/>
  <c r="W55" i="42"/>
  <c r="W54" i="42"/>
  <c r="S46" i="42"/>
  <c r="T46" i="42"/>
  <c r="V44" i="42"/>
  <c r="W37" i="42"/>
  <c r="W36" i="42"/>
  <c r="W35" i="42"/>
  <c r="W34" i="42"/>
  <c r="W33" i="42"/>
  <c r="W32" i="42"/>
  <c r="W31" i="42"/>
  <c r="W30" i="42"/>
  <c r="W29" i="42"/>
  <c r="W28" i="42"/>
  <c r="W27" i="42"/>
  <c r="W26" i="42"/>
  <c r="W25" i="42"/>
  <c r="W24" i="42"/>
  <c r="W23" i="42"/>
  <c r="W22" i="42"/>
  <c r="W21" i="42"/>
  <c r="W20" i="42"/>
  <c r="W19" i="42"/>
  <c r="W18" i="42"/>
  <c r="W17" i="42"/>
  <c r="W16" i="42"/>
  <c r="W15" i="42"/>
  <c r="W14" i="42"/>
  <c r="W13" i="42"/>
  <c r="W12" i="42"/>
  <c r="W11" i="42"/>
  <c r="W10" i="42"/>
  <c r="W89" i="45" l="1"/>
  <c r="W88" i="45"/>
  <c r="W87" i="45"/>
  <c r="W84" i="45"/>
  <c r="W83" i="45"/>
  <c r="W82" i="45"/>
  <c r="W81" i="45"/>
  <c r="W80" i="45"/>
  <c r="W79" i="45"/>
  <c r="W78" i="45"/>
  <c r="W77" i="45"/>
  <c r="W76" i="45" l="1"/>
  <c r="W75" i="45"/>
  <c r="W74" i="45"/>
  <c r="W73" i="45"/>
  <c r="W72" i="45"/>
  <c r="W71" i="45"/>
  <c r="W70" i="45"/>
  <c r="W69" i="45"/>
  <c r="W68" i="45"/>
  <c r="W67" i="45"/>
  <c r="W66" i="45"/>
  <c r="W65" i="45"/>
  <c r="W64" i="45"/>
  <c r="W63" i="45"/>
  <c r="W62" i="45"/>
  <c r="W61" i="45"/>
  <c r="W60" i="45"/>
  <c r="W59" i="45"/>
  <c r="W58" i="45"/>
  <c r="W57" i="45"/>
  <c r="W56" i="45"/>
  <c r="W55" i="45"/>
  <c r="W54" i="45"/>
  <c r="W132" i="43" l="1"/>
  <c r="C92" i="43"/>
  <c r="D92" i="43"/>
  <c r="E92" i="43"/>
  <c r="F92" i="43"/>
  <c r="G92" i="43"/>
  <c r="H92" i="43"/>
  <c r="W92" i="43"/>
  <c r="W91" i="43"/>
  <c r="W90" i="43"/>
  <c r="V88" i="43"/>
  <c r="W88" i="43"/>
  <c r="W86" i="43"/>
  <c r="W85" i="43"/>
  <c r="W84" i="43"/>
  <c r="W131" i="43" l="1"/>
  <c r="Y92" i="43"/>
  <c r="W47" i="43"/>
  <c r="W46" i="43"/>
  <c r="W45" i="43"/>
  <c r="W44" i="43"/>
  <c r="W43" i="43"/>
  <c r="W41" i="43"/>
  <c r="W40" i="43"/>
  <c r="W39" i="43"/>
  <c r="W38" i="43"/>
  <c r="E33" i="25" s="1"/>
  <c r="W37" i="43"/>
  <c r="E32" i="25" s="1"/>
  <c r="W36" i="43"/>
  <c r="E31" i="25" s="1"/>
  <c r="W35" i="43"/>
  <c r="E30" i="25" s="1"/>
  <c r="W34" i="43"/>
  <c r="E29" i="25" s="1"/>
  <c r="W33" i="43"/>
  <c r="E28" i="25" s="1"/>
  <c r="W32" i="43"/>
  <c r="E27" i="25" s="1"/>
  <c r="W31" i="43"/>
  <c r="E26" i="25" s="1"/>
  <c r="W30" i="43"/>
  <c r="E25" i="25" s="1"/>
  <c r="W29" i="43"/>
  <c r="E24" i="25" s="1"/>
  <c r="W28" i="43"/>
  <c r="E23" i="25" s="1"/>
  <c r="W27" i="43"/>
  <c r="E22" i="25" s="1"/>
  <c r="W26" i="43"/>
  <c r="E21" i="25" s="1"/>
  <c r="W25" i="43"/>
  <c r="E20" i="25" s="1"/>
  <c r="W24" i="43"/>
  <c r="E19" i="25" s="1"/>
  <c r="W23" i="43"/>
  <c r="E18" i="25" s="1"/>
  <c r="W22" i="43"/>
  <c r="E17" i="25" s="1"/>
  <c r="W21" i="43"/>
  <c r="E16" i="25" s="1"/>
  <c r="W20" i="43"/>
  <c r="E15" i="25" s="1"/>
  <c r="W19" i="43"/>
  <c r="E14" i="25" s="1"/>
  <c r="W18" i="43"/>
  <c r="E13" i="25" s="1"/>
  <c r="W17" i="43"/>
  <c r="E12" i="25" s="1"/>
  <c r="W16" i="43"/>
  <c r="E11" i="25" s="1"/>
  <c r="W15" i="43"/>
  <c r="E10" i="25" s="1"/>
  <c r="W14" i="43"/>
  <c r="E9" i="25" s="1"/>
  <c r="W13" i="43"/>
  <c r="E8" i="25" s="1"/>
  <c r="W12" i="43"/>
  <c r="E7" i="25" s="1"/>
  <c r="W11" i="43"/>
  <c r="E6" i="25" s="1"/>
  <c r="P38" i="35" l="1"/>
  <c r="C42" i="45" l="1"/>
  <c r="D42" i="45"/>
  <c r="E42" i="45"/>
  <c r="F42" i="45"/>
  <c r="G42" i="45"/>
  <c r="H42" i="45"/>
  <c r="I42" i="45"/>
  <c r="J42" i="45"/>
  <c r="K42" i="45"/>
  <c r="L42" i="45"/>
  <c r="M42" i="45"/>
  <c r="N42" i="45"/>
  <c r="O42" i="45"/>
  <c r="P42" i="45"/>
  <c r="Q42" i="45"/>
  <c r="R42" i="45"/>
  <c r="S42" i="45"/>
  <c r="T42" i="45"/>
  <c r="U42" i="45"/>
  <c r="V42" i="45"/>
  <c r="W42" i="45"/>
  <c r="U139" i="40" l="1"/>
  <c r="C132" i="40"/>
  <c r="Y132" i="40" s="1"/>
  <c r="F40" i="25"/>
  <c r="F39" i="25"/>
  <c r="F38" i="25"/>
  <c r="F37" i="25"/>
  <c r="F36" i="25"/>
  <c r="F35" i="25"/>
  <c r="F34" i="25"/>
  <c r="C86" i="40"/>
  <c r="C40" i="40"/>
  <c r="U177" i="42"/>
  <c r="E170" i="42"/>
  <c r="F170" i="42"/>
  <c r="G170" i="42"/>
  <c r="H170" i="42"/>
  <c r="I170" i="42"/>
  <c r="J170" i="42"/>
  <c r="K170" i="42"/>
  <c r="L170" i="42"/>
  <c r="M170" i="42"/>
  <c r="N170" i="42"/>
  <c r="O170" i="42"/>
  <c r="P170" i="42"/>
  <c r="Q170" i="42"/>
  <c r="R170" i="42"/>
  <c r="S170" i="42"/>
  <c r="T170" i="42"/>
  <c r="U170" i="42"/>
  <c r="D170" i="42"/>
  <c r="C170" i="42"/>
  <c r="Q34" i="35" l="1"/>
  <c r="U133" i="42"/>
  <c r="G40" i="25" s="1"/>
  <c r="G39" i="25"/>
  <c r="U131" i="42"/>
  <c r="G38" i="25" s="1"/>
  <c r="V130" i="42"/>
  <c r="G37" i="25" s="1"/>
  <c r="V128" i="42"/>
  <c r="G36" i="25" s="1"/>
  <c r="V127" i="42"/>
  <c r="G35" i="25" s="1"/>
  <c r="U126" i="42"/>
  <c r="V126" i="42"/>
  <c r="G34" i="25" s="1"/>
  <c r="C126" i="42"/>
  <c r="D126" i="42"/>
  <c r="E126" i="42"/>
  <c r="F126" i="42"/>
  <c r="G126" i="42"/>
  <c r="H126" i="42"/>
  <c r="I126" i="42"/>
  <c r="J126" i="42"/>
  <c r="K126" i="42"/>
  <c r="L126" i="42"/>
  <c r="M126" i="42"/>
  <c r="U89" i="42"/>
  <c r="V88" i="42"/>
  <c r="V84" i="42"/>
  <c r="V83" i="42"/>
  <c r="U82" i="42"/>
  <c r="V82" i="42"/>
  <c r="C82" i="42"/>
  <c r="D82" i="42"/>
  <c r="E82" i="42"/>
  <c r="F82" i="42"/>
  <c r="G82" i="42"/>
  <c r="H82" i="42"/>
  <c r="I82" i="42"/>
  <c r="J82" i="42"/>
  <c r="K82" i="42"/>
  <c r="L82" i="42"/>
  <c r="M82" i="42"/>
  <c r="D44" i="42"/>
  <c r="C38" i="42"/>
  <c r="D38" i="42"/>
  <c r="E38" i="42"/>
  <c r="F38" i="42"/>
  <c r="G38" i="42"/>
  <c r="H38" i="42"/>
  <c r="I38" i="42"/>
  <c r="J38" i="42"/>
  <c r="K38" i="42"/>
  <c r="L38" i="42"/>
  <c r="M38" i="42"/>
  <c r="U45" i="42"/>
  <c r="U43" i="42"/>
  <c r="V42" i="42"/>
  <c r="V40" i="42"/>
  <c r="V39" i="42"/>
  <c r="U38" i="42"/>
  <c r="V38" i="42"/>
  <c r="W14" i="41"/>
  <c r="W13" i="41"/>
  <c r="W12" i="41"/>
  <c r="W11" i="41"/>
  <c r="W83" i="43"/>
  <c r="W82" i="43"/>
  <c r="W81" i="43"/>
  <c r="W80" i="43"/>
  <c r="W79" i="43"/>
  <c r="W78" i="43"/>
  <c r="W77" i="43"/>
  <c r="W76" i="43"/>
  <c r="W75" i="43"/>
  <c r="W74" i="43"/>
  <c r="W73" i="43"/>
  <c r="W72" i="43"/>
  <c r="W71" i="43"/>
  <c r="W70" i="43"/>
  <c r="W69" i="43"/>
  <c r="W68" i="43"/>
  <c r="W67" i="43"/>
  <c r="W66" i="43"/>
  <c r="W65" i="43"/>
  <c r="W64" i="43"/>
  <c r="W63" i="43"/>
  <c r="W62" i="43"/>
  <c r="W61" i="43"/>
  <c r="W60" i="43"/>
  <c r="W59" i="43"/>
  <c r="W58" i="43"/>
  <c r="W57" i="43"/>
  <c r="W56" i="43"/>
  <c r="C11" i="43" l="1"/>
  <c r="D90" i="45" l="1"/>
  <c r="E90" i="45"/>
  <c r="F90" i="45"/>
  <c r="G90" i="45"/>
  <c r="H90" i="45"/>
  <c r="I90" i="45"/>
  <c r="J90" i="45"/>
  <c r="K90" i="45"/>
  <c r="L90" i="45"/>
  <c r="M90" i="45"/>
  <c r="N90" i="45"/>
  <c r="O90" i="45"/>
  <c r="P90" i="45"/>
  <c r="Q90" i="45"/>
  <c r="R90" i="45"/>
  <c r="S90" i="45"/>
  <c r="T90" i="45"/>
  <c r="U90" i="45"/>
  <c r="C90" i="45"/>
  <c r="D89" i="45"/>
  <c r="E89" i="45"/>
  <c r="F89" i="45"/>
  <c r="G89" i="45"/>
  <c r="H89" i="45"/>
  <c r="I89" i="45"/>
  <c r="J89" i="45"/>
  <c r="K89" i="45"/>
  <c r="L89" i="45"/>
  <c r="M89" i="45"/>
  <c r="N89" i="45"/>
  <c r="O89" i="45"/>
  <c r="P89" i="45"/>
  <c r="Q89" i="45"/>
  <c r="R89" i="45"/>
  <c r="S89" i="45"/>
  <c r="T89" i="45"/>
  <c r="U89" i="45"/>
  <c r="V89" i="45"/>
  <c r="C89" i="45"/>
  <c r="D88" i="45"/>
  <c r="E88" i="45"/>
  <c r="F88" i="45"/>
  <c r="G88" i="45"/>
  <c r="H88" i="45"/>
  <c r="I88" i="45"/>
  <c r="J88" i="45"/>
  <c r="K88" i="45"/>
  <c r="L88" i="45"/>
  <c r="M88" i="45"/>
  <c r="N88" i="45"/>
  <c r="O88" i="45"/>
  <c r="P88" i="45"/>
  <c r="Q88" i="45"/>
  <c r="R88" i="45"/>
  <c r="S88" i="45"/>
  <c r="T88" i="45"/>
  <c r="U88" i="45"/>
  <c r="V88" i="45"/>
  <c r="C88" i="45"/>
  <c r="D87" i="45"/>
  <c r="E87" i="45"/>
  <c r="F87" i="45"/>
  <c r="G87" i="45"/>
  <c r="H87" i="45"/>
  <c r="I87" i="45"/>
  <c r="J87" i="45"/>
  <c r="K87" i="45"/>
  <c r="L87" i="45"/>
  <c r="M87" i="45"/>
  <c r="N87" i="45"/>
  <c r="O87" i="45"/>
  <c r="P87" i="45"/>
  <c r="Q87" i="45"/>
  <c r="R87" i="45"/>
  <c r="S87" i="45"/>
  <c r="T87" i="45"/>
  <c r="U87" i="45"/>
  <c r="V87" i="45"/>
  <c r="C87" i="45"/>
  <c r="D86" i="45"/>
  <c r="E86" i="45"/>
  <c r="F86" i="45"/>
  <c r="G86" i="45"/>
  <c r="H86" i="45"/>
  <c r="I86" i="45"/>
  <c r="J86" i="45"/>
  <c r="K86" i="45"/>
  <c r="L86" i="45"/>
  <c r="M86" i="45"/>
  <c r="N86" i="45"/>
  <c r="O86" i="45"/>
  <c r="P86" i="45"/>
  <c r="Q86" i="45"/>
  <c r="R86" i="45"/>
  <c r="S86" i="45"/>
  <c r="T86" i="45"/>
  <c r="U86" i="45"/>
  <c r="V86" i="45"/>
  <c r="C86" i="45"/>
  <c r="K84" i="45"/>
  <c r="L84" i="45"/>
  <c r="M84" i="45"/>
  <c r="N84" i="45"/>
  <c r="O84" i="45"/>
  <c r="P84" i="45"/>
  <c r="Q84" i="45"/>
  <c r="R84" i="45"/>
  <c r="S84" i="45"/>
  <c r="T84" i="45"/>
  <c r="U84" i="45"/>
  <c r="V84" i="45"/>
  <c r="D84" i="45"/>
  <c r="E84" i="45"/>
  <c r="F84" i="45"/>
  <c r="G84" i="45"/>
  <c r="H84" i="45"/>
  <c r="I84" i="45"/>
  <c r="J84" i="45"/>
  <c r="C84" i="45"/>
  <c r="D83" i="45"/>
  <c r="E83" i="45"/>
  <c r="F83" i="45"/>
  <c r="G83" i="45"/>
  <c r="H83" i="45"/>
  <c r="I83" i="45"/>
  <c r="J83" i="45"/>
  <c r="K83" i="45"/>
  <c r="L83" i="45"/>
  <c r="M83" i="45"/>
  <c r="N83" i="45"/>
  <c r="O83" i="45"/>
  <c r="P83" i="45"/>
  <c r="Q83" i="45"/>
  <c r="R83" i="45"/>
  <c r="S83" i="45"/>
  <c r="T83" i="45"/>
  <c r="U83" i="45"/>
  <c r="V83" i="45"/>
  <c r="C83" i="45"/>
  <c r="E82" i="45"/>
  <c r="F82" i="45"/>
  <c r="G82" i="45"/>
  <c r="H82" i="45"/>
  <c r="I82" i="45"/>
  <c r="J82" i="45"/>
  <c r="K82" i="45"/>
  <c r="L82" i="45"/>
  <c r="M82" i="45"/>
  <c r="N82" i="45"/>
  <c r="O82" i="45"/>
  <c r="P82" i="45"/>
  <c r="Q82" i="45"/>
  <c r="R82" i="45"/>
  <c r="S82" i="45"/>
  <c r="T82" i="45"/>
  <c r="U82" i="45"/>
  <c r="V82" i="45"/>
  <c r="D82" i="45"/>
  <c r="C82" i="45"/>
  <c r="E85" i="45"/>
  <c r="F85" i="45"/>
  <c r="G85" i="45"/>
  <c r="H85" i="45"/>
  <c r="I85" i="45"/>
  <c r="J85" i="45"/>
  <c r="K85" i="45"/>
  <c r="L85" i="45"/>
  <c r="M85" i="45"/>
  <c r="N85" i="45"/>
  <c r="O85" i="45"/>
  <c r="P85" i="45"/>
  <c r="Q85" i="45"/>
  <c r="R85" i="45"/>
  <c r="S85" i="45"/>
  <c r="T85" i="45"/>
  <c r="U85" i="45"/>
  <c r="V85" i="45"/>
  <c r="D85" i="45"/>
  <c r="C85" i="45"/>
  <c r="E81" i="45"/>
  <c r="F81" i="45"/>
  <c r="G81" i="45"/>
  <c r="H81" i="45"/>
  <c r="I81" i="45"/>
  <c r="J81" i="45"/>
  <c r="K81" i="45"/>
  <c r="L81" i="45"/>
  <c r="M81" i="45"/>
  <c r="N81" i="45"/>
  <c r="O81" i="45"/>
  <c r="P81" i="45"/>
  <c r="Q81" i="45"/>
  <c r="R81" i="45"/>
  <c r="S81" i="45"/>
  <c r="T81" i="45"/>
  <c r="U81" i="45"/>
  <c r="V81" i="45"/>
  <c r="D81" i="45"/>
  <c r="C81" i="45"/>
  <c r="D80" i="45"/>
  <c r="E80" i="45"/>
  <c r="F80" i="45"/>
  <c r="G80" i="45"/>
  <c r="H80" i="45"/>
  <c r="I80" i="45"/>
  <c r="J80" i="45"/>
  <c r="K80" i="45"/>
  <c r="L80" i="45"/>
  <c r="M80" i="45"/>
  <c r="N80" i="45"/>
  <c r="O80" i="45"/>
  <c r="P80" i="45"/>
  <c r="Q80" i="45"/>
  <c r="R80" i="45"/>
  <c r="S80" i="45"/>
  <c r="T80" i="45"/>
  <c r="U80" i="45"/>
  <c r="V80" i="45"/>
  <c r="C80" i="45"/>
  <c r="D79" i="45"/>
  <c r="E79" i="45"/>
  <c r="F79" i="45"/>
  <c r="G79" i="45"/>
  <c r="H79" i="45"/>
  <c r="I79" i="45"/>
  <c r="J79" i="45"/>
  <c r="K79" i="45"/>
  <c r="L79" i="45"/>
  <c r="M79" i="45"/>
  <c r="N79" i="45"/>
  <c r="O79" i="45"/>
  <c r="P79" i="45"/>
  <c r="Q79" i="45"/>
  <c r="R79" i="45"/>
  <c r="S79" i="45"/>
  <c r="T79" i="45"/>
  <c r="U79" i="45"/>
  <c r="V79" i="45"/>
  <c r="C79" i="45"/>
  <c r="D78" i="45"/>
  <c r="E78" i="45"/>
  <c r="F78" i="45"/>
  <c r="G78" i="45"/>
  <c r="H78" i="45"/>
  <c r="I78" i="45"/>
  <c r="J78" i="45"/>
  <c r="K78" i="45"/>
  <c r="L78" i="45"/>
  <c r="M78" i="45"/>
  <c r="N78" i="45"/>
  <c r="O78" i="45"/>
  <c r="P78" i="45"/>
  <c r="Q78" i="45"/>
  <c r="R78" i="45"/>
  <c r="S78" i="45"/>
  <c r="T78" i="45"/>
  <c r="U78" i="45"/>
  <c r="V78" i="45"/>
  <c r="C78" i="45"/>
  <c r="E77" i="45"/>
  <c r="F77" i="45"/>
  <c r="G77" i="45"/>
  <c r="H77" i="45"/>
  <c r="I77" i="45"/>
  <c r="J77" i="45"/>
  <c r="K77" i="45"/>
  <c r="L77" i="45"/>
  <c r="M77" i="45"/>
  <c r="N77" i="45"/>
  <c r="O77" i="45"/>
  <c r="P77" i="45"/>
  <c r="Q77" i="45"/>
  <c r="R77" i="45"/>
  <c r="S77" i="45"/>
  <c r="T77" i="45"/>
  <c r="U77" i="45"/>
  <c r="V77" i="45"/>
  <c r="D77" i="45"/>
  <c r="C77" i="45"/>
  <c r="D76" i="45"/>
  <c r="E76" i="45"/>
  <c r="F76" i="45"/>
  <c r="G76" i="45"/>
  <c r="H76" i="45"/>
  <c r="I76" i="45"/>
  <c r="J76" i="45"/>
  <c r="K76" i="45"/>
  <c r="L76" i="45"/>
  <c r="M76" i="45"/>
  <c r="N76" i="45"/>
  <c r="O76" i="45"/>
  <c r="P76" i="45"/>
  <c r="Q76" i="45"/>
  <c r="R76" i="45"/>
  <c r="S76" i="45"/>
  <c r="T76" i="45"/>
  <c r="U76" i="45"/>
  <c r="V76" i="45"/>
  <c r="C76" i="45"/>
  <c r="D75" i="45"/>
  <c r="E75" i="45"/>
  <c r="F75" i="45"/>
  <c r="G75" i="45"/>
  <c r="H75" i="45"/>
  <c r="I75" i="45"/>
  <c r="J75" i="45"/>
  <c r="K75" i="45"/>
  <c r="L75" i="45"/>
  <c r="M75" i="45"/>
  <c r="N75" i="45"/>
  <c r="O75" i="45"/>
  <c r="P75" i="45"/>
  <c r="Q75" i="45"/>
  <c r="R75" i="45"/>
  <c r="S75" i="45"/>
  <c r="T75" i="45"/>
  <c r="U75" i="45"/>
  <c r="V75" i="45"/>
  <c r="C75" i="45"/>
  <c r="D74" i="45"/>
  <c r="E74" i="45"/>
  <c r="F74" i="45"/>
  <c r="G74" i="45"/>
  <c r="H74" i="45"/>
  <c r="I74" i="45"/>
  <c r="J74" i="45"/>
  <c r="K74" i="45"/>
  <c r="L74" i="45"/>
  <c r="M74" i="45"/>
  <c r="N74" i="45"/>
  <c r="O74" i="45"/>
  <c r="P74" i="45"/>
  <c r="Q74" i="45"/>
  <c r="R74" i="45"/>
  <c r="S74" i="45"/>
  <c r="T74" i="45"/>
  <c r="U74" i="45"/>
  <c r="V74" i="45"/>
  <c r="C74" i="45"/>
  <c r="D73" i="45"/>
  <c r="E73" i="45"/>
  <c r="F73" i="45"/>
  <c r="G73" i="45"/>
  <c r="H73" i="45"/>
  <c r="I73" i="45"/>
  <c r="J73" i="45"/>
  <c r="K73" i="45"/>
  <c r="L73" i="45"/>
  <c r="M73" i="45"/>
  <c r="N73" i="45"/>
  <c r="O73" i="45"/>
  <c r="P73" i="45"/>
  <c r="Q73" i="45"/>
  <c r="R73" i="45"/>
  <c r="S73" i="45"/>
  <c r="T73" i="45"/>
  <c r="U73" i="45"/>
  <c r="V73" i="45"/>
  <c r="C73" i="45"/>
  <c r="D72" i="45"/>
  <c r="E72" i="45"/>
  <c r="F72" i="45"/>
  <c r="G72" i="45"/>
  <c r="H72" i="45"/>
  <c r="I72" i="45"/>
  <c r="J72" i="45"/>
  <c r="K72" i="45"/>
  <c r="L72" i="45"/>
  <c r="M72" i="45"/>
  <c r="N72" i="45"/>
  <c r="O72" i="45"/>
  <c r="P72" i="45"/>
  <c r="Q72" i="45"/>
  <c r="R72" i="45"/>
  <c r="S72" i="45"/>
  <c r="T72" i="45"/>
  <c r="U72" i="45"/>
  <c r="V72" i="45"/>
  <c r="C72" i="45"/>
  <c r="D71" i="45"/>
  <c r="E71" i="45"/>
  <c r="F71" i="45"/>
  <c r="G71" i="45"/>
  <c r="H71" i="45"/>
  <c r="I71" i="45"/>
  <c r="J71" i="45"/>
  <c r="K71" i="45"/>
  <c r="L71" i="45"/>
  <c r="M71" i="45"/>
  <c r="N71" i="45"/>
  <c r="O71" i="45"/>
  <c r="P71" i="45"/>
  <c r="Q71" i="45"/>
  <c r="R71" i="45"/>
  <c r="S71" i="45"/>
  <c r="T71" i="45"/>
  <c r="U71" i="45"/>
  <c r="V71" i="45"/>
  <c r="C71" i="45"/>
  <c r="D70" i="45"/>
  <c r="E70" i="45"/>
  <c r="F70" i="45"/>
  <c r="G70" i="45"/>
  <c r="H70" i="45"/>
  <c r="I70" i="45"/>
  <c r="J70" i="45"/>
  <c r="K70" i="45"/>
  <c r="L70" i="45"/>
  <c r="M70" i="45"/>
  <c r="N70" i="45"/>
  <c r="O70" i="45"/>
  <c r="P70" i="45"/>
  <c r="Q70" i="45"/>
  <c r="R70" i="45"/>
  <c r="S70" i="45"/>
  <c r="T70" i="45"/>
  <c r="U70" i="45"/>
  <c r="V70" i="45"/>
  <c r="C70" i="45"/>
  <c r="D69" i="45"/>
  <c r="E69" i="45"/>
  <c r="F69" i="45"/>
  <c r="G69" i="45"/>
  <c r="H69" i="45"/>
  <c r="I69" i="45"/>
  <c r="J69" i="45"/>
  <c r="K69" i="45"/>
  <c r="L69" i="45"/>
  <c r="M69" i="45"/>
  <c r="N69" i="45"/>
  <c r="O69" i="45"/>
  <c r="P69" i="45"/>
  <c r="Q69" i="45"/>
  <c r="R69" i="45"/>
  <c r="S69" i="45"/>
  <c r="T69" i="45"/>
  <c r="U69" i="45"/>
  <c r="V69" i="45"/>
  <c r="C69" i="45"/>
  <c r="E68" i="45"/>
  <c r="F68" i="45"/>
  <c r="G68" i="45"/>
  <c r="H68" i="45"/>
  <c r="I68" i="45"/>
  <c r="J68" i="45"/>
  <c r="K68" i="45"/>
  <c r="L68" i="45"/>
  <c r="M68" i="45"/>
  <c r="N68" i="45"/>
  <c r="O68" i="45"/>
  <c r="P68" i="45"/>
  <c r="Q68" i="45"/>
  <c r="R68" i="45"/>
  <c r="S68" i="45"/>
  <c r="T68" i="45"/>
  <c r="U68" i="45"/>
  <c r="V68" i="45"/>
  <c r="D68" i="45"/>
  <c r="C68" i="45"/>
  <c r="D67" i="45"/>
  <c r="E67" i="45"/>
  <c r="F67" i="45"/>
  <c r="G67" i="45"/>
  <c r="H67" i="45"/>
  <c r="I67" i="45"/>
  <c r="J67" i="45"/>
  <c r="K67" i="45"/>
  <c r="L67" i="45"/>
  <c r="M67" i="45"/>
  <c r="N67" i="45"/>
  <c r="O67" i="45"/>
  <c r="P67" i="45"/>
  <c r="Q67" i="45"/>
  <c r="R67" i="45"/>
  <c r="S67" i="45"/>
  <c r="T67" i="45"/>
  <c r="U67" i="45"/>
  <c r="V67" i="45"/>
  <c r="C67" i="45"/>
  <c r="E66" i="45"/>
  <c r="F66" i="45"/>
  <c r="G66" i="45"/>
  <c r="H66" i="45"/>
  <c r="I66" i="45"/>
  <c r="J66" i="45"/>
  <c r="K66" i="45"/>
  <c r="L66" i="45"/>
  <c r="M66" i="45"/>
  <c r="N66" i="45"/>
  <c r="O66" i="45"/>
  <c r="P66" i="45"/>
  <c r="Q66" i="45"/>
  <c r="R66" i="45"/>
  <c r="S66" i="45"/>
  <c r="T66" i="45"/>
  <c r="U66" i="45"/>
  <c r="V66" i="45"/>
  <c r="D66" i="45"/>
  <c r="C66" i="45"/>
  <c r="E65" i="45"/>
  <c r="F65" i="45"/>
  <c r="G65" i="45"/>
  <c r="H65" i="45"/>
  <c r="I65" i="45"/>
  <c r="J65" i="45"/>
  <c r="K65" i="45"/>
  <c r="L65" i="45"/>
  <c r="M65" i="45"/>
  <c r="N65" i="45"/>
  <c r="O65" i="45"/>
  <c r="P65" i="45"/>
  <c r="Q65" i="45"/>
  <c r="R65" i="45"/>
  <c r="S65" i="45"/>
  <c r="T65" i="45"/>
  <c r="U65" i="45"/>
  <c r="V65" i="45"/>
  <c r="D65" i="45"/>
  <c r="C65" i="45"/>
  <c r="D64" i="45"/>
  <c r="E64" i="45"/>
  <c r="F64" i="45"/>
  <c r="G64" i="45"/>
  <c r="H64" i="45"/>
  <c r="I64" i="45"/>
  <c r="J64" i="45"/>
  <c r="K64" i="45"/>
  <c r="L64" i="45"/>
  <c r="M64" i="45"/>
  <c r="N64" i="45"/>
  <c r="O64" i="45"/>
  <c r="P64" i="45"/>
  <c r="Q64" i="45"/>
  <c r="R64" i="45"/>
  <c r="S64" i="45"/>
  <c r="T64" i="45"/>
  <c r="U64" i="45"/>
  <c r="V64" i="45"/>
  <c r="C64" i="45"/>
  <c r="D63" i="45"/>
  <c r="E63" i="45"/>
  <c r="F63" i="45"/>
  <c r="G63" i="45"/>
  <c r="H63" i="45"/>
  <c r="I63" i="45"/>
  <c r="J63" i="45"/>
  <c r="K63" i="45"/>
  <c r="L63" i="45"/>
  <c r="M63" i="45"/>
  <c r="N63" i="45"/>
  <c r="O63" i="45"/>
  <c r="P63" i="45"/>
  <c r="Q63" i="45"/>
  <c r="R63" i="45"/>
  <c r="S63" i="45"/>
  <c r="T63" i="45"/>
  <c r="U63" i="45"/>
  <c r="V63" i="45"/>
  <c r="C63" i="45"/>
  <c r="D62" i="45"/>
  <c r="E62" i="45"/>
  <c r="F62" i="45"/>
  <c r="G62" i="45"/>
  <c r="H62" i="45"/>
  <c r="I62" i="45"/>
  <c r="J62" i="45"/>
  <c r="K62" i="45"/>
  <c r="L62" i="45"/>
  <c r="M62" i="45"/>
  <c r="N62" i="45"/>
  <c r="O62" i="45"/>
  <c r="P62" i="45"/>
  <c r="Q62" i="45"/>
  <c r="R62" i="45"/>
  <c r="S62" i="45"/>
  <c r="T62" i="45"/>
  <c r="U62" i="45"/>
  <c r="V62" i="45"/>
  <c r="C62" i="45"/>
  <c r="D61" i="45"/>
  <c r="E61" i="45"/>
  <c r="F61" i="45"/>
  <c r="G61" i="45"/>
  <c r="H61" i="45"/>
  <c r="I61" i="45"/>
  <c r="J61" i="45"/>
  <c r="K61" i="45"/>
  <c r="L61" i="45"/>
  <c r="M61" i="45"/>
  <c r="N61" i="45"/>
  <c r="O61" i="45"/>
  <c r="P61" i="45"/>
  <c r="Q61" i="45"/>
  <c r="R61" i="45"/>
  <c r="S61" i="45"/>
  <c r="T61" i="45"/>
  <c r="U61" i="45"/>
  <c r="V61" i="45"/>
  <c r="C61" i="45"/>
  <c r="D60" i="45"/>
  <c r="E60" i="45"/>
  <c r="F60" i="45"/>
  <c r="G60" i="45"/>
  <c r="H60" i="45"/>
  <c r="I60" i="45"/>
  <c r="J60" i="45"/>
  <c r="K60" i="45"/>
  <c r="L60" i="45"/>
  <c r="M60" i="45"/>
  <c r="N60" i="45"/>
  <c r="O60" i="45"/>
  <c r="P60" i="45"/>
  <c r="Q60" i="45"/>
  <c r="R60" i="45"/>
  <c r="S60" i="45"/>
  <c r="T60" i="45"/>
  <c r="U60" i="45"/>
  <c r="V60" i="45"/>
  <c r="C60" i="45"/>
  <c r="E59" i="45"/>
  <c r="F59" i="45"/>
  <c r="G59" i="45"/>
  <c r="H59" i="45"/>
  <c r="I59" i="45"/>
  <c r="J59" i="45"/>
  <c r="K59" i="45"/>
  <c r="L59" i="45"/>
  <c r="M59" i="45"/>
  <c r="N59" i="45"/>
  <c r="O59" i="45"/>
  <c r="P59" i="45"/>
  <c r="Q59" i="45"/>
  <c r="R59" i="45"/>
  <c r="S59" i="45"/>
  <c r="T59" i="45"/>
  <c r="U59" i="45"/>
  <c r="V59" i="45"/>
  <c r="D59" i="45"/>
  <c r="C59" i="45"/>
  <c r="D58" i="45"/>
  <c r="E58" i="45"/>
  <c r="F58" i="45"/>
  <c r="G58" i="45"/>
  <c r="H58" i="45"/>
  <c r="I58" i="45"/>
  <c r="J58" i="45"/>
  <c r="K58" i="45"/>
  <c r="L58" i="45"/>
  <c r="M58" i="45"/>
  <c r="N58" i="45"/>
  <c r="O58" i="45"/>
  <c r="P58" i="45"/>
  <c r="Q58" i="45"/>
  <c r="R58" i="45"/>
  <c r="S58" i="45"/>
  <c r="T58" i="45"/>
  <c r="U58" i="45"/>
  <c r="V58" i="45"/>
  <c r="C58" i="45"/>
  <c r="E57" i="45"/>
  <c r="F57" i="45"/>
  <c r="G57" i="45"/>
  <c r="H57" i="45"/>
  <c r="I57" i="45"/>
  <c r="J57" i="45"/>
  <c r="K57" i="45"/>
  <c r="L57" i="45"/>
  <c r="M57" i="45"/>
  <c r="N57" i="45"/>
  <c r="O57" i="45"/>
  <c r="P57" i="45"/>
  <c r="Q57" i="45"/>
  <c r="R57" i="45"/>
  <c r="S57" i="45"/>
  <c r="T57" i="45"/>
  <c r="U57" i="45"/>
  <c r="V57" i="45"/>
  <c r="D57" i="45"/>
  <c r="C57" i="45"/>
  <c r="E56" i="45"/>
  <c r="F56" i="45"/>
  <c r="G56" i="45"/>
  <c r="H56" i="45"/>
  <c r="I56" i="45"/>
  <c r="J56" i="45"/>
  <c r="K56" i="45"/>
  <c r="L56" i="45"/>
  <c r="M56" i="45"/>
  <c r="N56" i="45"/>
  <c r="O56" i="45"/>
  <c r="P56" i="45"/>
  <c r="Q56" i="45"/>
  <c r="R56" i="45"/>
  <c r="S56" i="45"/>
  <c r="T56" i="45"/>
  <c r="U56" i="45"/>
  <c r="V56" i="45"/>
  <c r="D56" i="45"/>
  <c r="C56" i="45"/>
  <c r="E55" i="45"/>
  <c r="F55" i="45"/>
  <c r="G55" i="45"/>
  <c r="H55" i="45"/>
  <c r="I55" i="45"/>
  <c r="J55" i="45"/>
  <c r="K55" i="45"/>
  <c r="L55" i="45"/>
  <c r="M55" i="45"/>
  <c r="N55" i="45"/>
  <c r="O55" i="45"/>
  <c r="P55" i="45"/>
  <c r="Q55" i="45"/>
  <c r="R55" i="45"/>
  <c r="S55" i="45"/>
  <c r="T55" i="45"/>
  <c r="U55" i="45"/>
  <c r="V55" i="45"/>
  <c r="D55" i="45"/>
  <c r="C55" i="45"/>
  <c r="E54" i="45"/>
  <c r="F54" i="45"/>
  <c r="G54" i="45"/>
  <c r="H54" i="45"/>
  <c r="I54" i="45"/>
  <c r="J54" i="45"/>
  <c r="K54" i="45"/>
  <c r="L54" i="45"/>
  <c r="M54" i="45"/>
  <c r="N54" i="45"/>
  <c r="O54" i="45"/>
  <c r="P54" i="45"/>
  <c r="Q54" i="45"/>
  <c r="R54" i="45"/>
  <c r="S54" i="45"/>
  <c r="T54" i="45"/>
  <c r="U54" i="45"/>
  <c r="V54" i="45"/>
  <c r="D54" i="45"/>
  <c r="C54" i="45"/>
  <c r="W45" i="45"/>
  <c r="W44" i="45"/>
  <c r="W43" i="45"/>
  <c r="W40" i="45"/>
  <c r="W39" i="45"/>
  <c r="W38" i="45"/>
  <c r="W41" i="45"/>
  <c r="W37" i="45"/>
  <c r="W36" i="45"/>
  <c r="W35" i="45"/>
  <c r="W32" i="45"/>
  <c r="W31" i="45"/>
  <c r="W30" i="45"/>
  <c r="W29" i="45"/>
  <c r="W28" i="45"/>
  <c r="W27" i="45"/>
  <c r="W26" i="45"/>
  <c r="W25" i="45"/>
  <c r="W24" i="45"/>
  <c r="W23" i="45"/>
  <c r="W22" i="45"/>
  <c r="W21" i="45"/>
  <c r="W20" i="45"/>
  <c r="W19" i="45"/>
  <c r="W18" i="45"/>
  <c r="W17" i="45"/>
  <c r="W16" i="45"/>
  <c r="W15" i="45"/>
  <c r="W14" i="45"/>
  <c r="W13" i="45"/>
  <c r="W12" i="45"/>
  <c r="W11" i="45"/>
  <c r="W10" i="45"/>
  <c r="E46" i="45"/>
  <c r="F46" i="45"/>
  <c r="G46" i="45"/>
  <c r="H46" i="45"/>
  <c r="I46" i="45"/>
  <c r="J46" i="45"/>
  <c r="K46" i="45"/>
  <c r="L46" i="45"/>
  <c r="M46" i="45"/>
  <c r="N46" i="45"/>
  <c r="O46" i="45"/>
  <c r="P46" i="45"/>
  <c r="Q46" i="45"/>
  <c r="R46" i="45"/>
  <c r="S46" i="45"/>
  <c r="T46" i="45"/>
  <c r="U46" i="45"/>
  <c r="V46" i="45"/>
  <c r="D46" i="45"/>
  <c r="C46" i="45"/>
  <c r="E45" i="45"/>
  <c r="F45" i="45"/>
  <c r="G45" i="45"/>
  <c r="H45" i="45"/>
  <c r="I45" i="45"/>
  <c r="J45" i="45"/>
  <c r="K45" i="45"/>
  <c r="L45" i="45"/>
  <c r="M45" i="45"/>
  <c r="N45" i="45"/>
  <c r="O45" i="45"/>
  <c r="P45" i="45"/>
  <c r="Q45" i="45"/>
  <c r="R45" i="45"/>
  <c r="S45" i="45"/>
  <c r="T45" i="45"/>
  <c r="U45" i="45"/>
  <c r="V45" i="45"/>
  <c r="D45" i="45"/>
  <c r="C45" i="45"/>
  <c r="E44" i="45"/>
  <c r="F44" i="45"/>
  <c r="G44" i="45"/>
  <c r="H44" i="45"/>
  <c r="I44" i="45"/>
  <c r="J44" i="45"/>
  <c r="K44" i="45"/>
  <c r="L44" i="45"/>
  <c r="M44" i="45"/>
  <c r="N44" i="45"/>
  <c r="O44" i="45"/>
  <c r="P44" i="45"/>
  <c r="Q44" i="45"/>
  <c r="R44" i="45"/>
  <c r="S44" i="45"/>
  <c r="T44" i="45"/>
  <c r="U44" i="45"/>
  <c r="V44" i="45"/>
  <c r="D44" i="45"/>
  <c r="C44" i="45"/>
  <c r="D43" i="45"/>
  <c r="E43" i="45"/>
  <c r="F43" i="45"/>
  <c r="G43" i="45"/>
  <c r="H43" i="45"/>
  <c r="I43" i="45"/>
  <c r="J43" i="45"/>
  <c r="K43" i="45"/>
  <c r="L43" i="45"/>
  <c r="M43" i="45"/>
  <c r="N43" i="45"/>
  <c r="O43" i="45"/>
  <c r="P43" i="45"/>
  <c r="Q43" i="45"/>
  <c r="R43" i="45"/>
  <c r="S43" i="45"/>
  <c r="T43" i="45"/>
  <c r="U43" i="45"/>
  <c r="V43" i="45"/>
  <c r="C43" i="45"/>
  <c r="D40" i="45"/>
  <c r="E40" i="45"/>
  <c r="F40" i="45"/>
  <c r="G40" i="45"/>
  <c r="H40" i="45"/>
  <c r="I40" i="45"/>
  <c r="J40" i="45"/>
  <c r="K40" i="45"/>
  <c r="L40" i="45"/>
  <c r="M40" i="45"/>
  <c r="N40" i="45"/>
  <c r="O40" i="45"/>
  <c r="P40" i="45"/>
  <c r="Q40" i="45"/>
  <c r="R40" i="45"/>
  <c r="S40" i="45"/>
  <c r="T40" i="45"/>
  <c r="U40" i="45"/>
  <c r="V40" i="45"/>
  <c r="C40" i="45"/>
  <c r="D39" i="45"/>
  <c r="E39" i="45"/>
  <c r="F39" i="45"/>
  <c r="G39" i="45"/>
  <c r="H39" i="45"/>
  <c r="I39" i="45"/>
  <c r="J39" i="45"/>
  <c r="K39" i="45"/>
  <c r="L39" i="45"/>
  <c r="M39" i="45"/>
  <c r="N39" i="45"/>
  <c r="O39" i="45"/>
  <c r="P39" i="45"/>
  <c r="Q39" i="45"/>
  <c r="R39" i="45"/>
  <c r="S39" i="45"/>
  <c r="T39" i="45"/>
  <c r="U39" i="45"/>
  <c r="V39" i="45"/>
  <c r="C39" i="45"/>
  <c r="D38" i="45"/>
  <c r="E38" i="45"/>
  <c r="F38" i="45"/>
  <c r="G38" i="45"/>
  <c r="H38" i="45"/>
  <c r="I38" i="45"/>
  <c r="J38" i="45"/>
  <c r="K38" i="45"/>
  <c r="L38" i="45"/>
  <c r="M38" i="45"/>
  <c r="N38" i="45"/>
  <c r="O38" i="45"/>
  <c r="P38" i="45"/>
  <c r="Q38" i="45"/>
  <c r="R38" i="45"/>
  <c r="S38" i="45"/>
  <c r="T38" i="45"/>
  <c r="U38" i="45"/>
  <c r="V38" i="45"/>
  <c r="C38" i="45"/>
  <c r="D41" i="45"/>
  <c r="E41" i="45"/>
  <c r="F41" i="45"/>
  <c r="G41" i="45"/>
  <c r="H41" i="45"/>
  <c r="I41" i="45"/>
  <c r="J41" i="45"/>
  <c r="K41" i="45"/>
  <c r="L41" i="45"/>
  <c r="M41" i="45"/>
  <c r="N41" i="45"/>
  <c r="O41" i="45"/>
  <c r="P41" i="45"/>
  <c r="Q41" i="45"/>
  <c r="R41" i="45"/>
  <c r="S41" i="45"/>
  <c r="T41" i="45"/>
  <c r="U41" i="45"/>
  <c r="V41" i="45"/>
  <c r="C41" i="45"/>
  <c r="D37" i="45"/>
  <c r="E37" i="45"/>
  <c r="F37" i="45"/>
  <c r="G37" i="45"/>
  <c r="H37" i="45"/>
  <c r="I37" i="45"/>
  <c r="J37" i="45"/>
  <c r="K37" i="45"/>
  <c r="L37" i="45"/>
  <c r="M37" i="45"/>
  <c r="N37" i="45"/>
  <c r="O37" i="45"/>
  <c r="P37" i="45"/>
  <c r="Q37" i="45"/>
  <c r="R37" i="45"/>
  <c r="S37" i="45"/>
  <c r="T37" i="45"/>
  <c r="U37" i="45"/>
  <c r="V37" i="45"/>
  <c r="C37" i="45"/>
  <c r="D36" i="45"/>
  <c r="E36" i="45"/>
  <c r="F36" i="45"/>
  <c r="G36" i="45"/>
  <c r="H36" i="45"/>
  <c r="I36" i="45"/>
  <c r="J36" i="45"/>
  <c r="K36" i="45"/>
  <c r="L36" i="45"/>
  <c r="M36" i="45"/>
  <c r="N36" i="45"/>
  <c r="O36" i="45"/>
  <c r="P36" i="45"/>
  <c r="Q36" i="45"/>
  <c r="R36" i="45"/>
  <c r="S36" i="45"/>
  <c r="T36" i="45"/>
  <c r="U36" i="45"/>
  <c r="V36" i="45"/>
  <c r="C36" i="45"/>
  <c r="D35" i="45"/>
  <c r="E35" i="45"/>
  <c r="F35" i="45"/>
  <c r="G35" i="45"/>
  <c r="H35" i="45"/>
  <c r="I35" i="45"/>
  <c r="J35" i="45"/>
  <c r="K35" i="45"/>
  <c r="L35" i="45"/>
  <c r="M35" i="45"/>
  <c r="N35" i="45"/>
  <c r="O35" i="45"/>
  <c r="P35" i="45"/>
  <c r="Q35" i="45"/>
  <c r="R35" i="45"/>
  <c r="S35" i="45"/>
  <c r="T35" i="45"/>
  <c r="U35" i="45"/>
  <c r="V35" i="45"/>
  <c r="C35" i="45"/>
  <c r="C34" i="45"/>
  <c r="C33" i="45"/>
  <c r="E32" i="45"/>
  <c r="F32" i="45"/>
  <c r="G32" i="45"/>
  <c r="H32" i="45"/>
  <c r="I32" i="45"/>
  <c r="J32" i="45"/>
  <c r="K32" i="45"/>
  <c r="L32" i="45"/>
  <c r="M32" i="45"/>
  <c r="N32" i="45"/>
  <c r="O32" i="45"/>
  <c r="P32" i="45"/>
  <c r="Q32" i="45"/>
  <c r="R32" i="45"/>
  <c r="S32" i="45"/>
  <c r="T32" i="45"/>
  <c r="U32" i="45"/>
  <c r="V32" i="45"/>
  <c r="D32" i="45"/>
  <c r="C32" i="45"/>
  <c r="E31" i="45"/>
  <c r="F31" i="45"/>
  <c r="G31" i="45"/>
  <c r="H31" i="45"/>
  <c r="I31" i="45"/>
  <c r="J31" i="45"/>
  <c r="K31" i="45"/>
  <c r="L31" i="45"/>
  <c r="M31" i="45"/>
  <c r="N31" i="45"/>
  <c r="O31" i="45"/>
  <c r="P31" i="45"/>
  <c r="Q31" i="45"/>
  <c r="R31" i="45"/>
  <c r="S31" i="45"/>
  <c r="T31" i="45"/>
  <c r="U31" i="45"/>
  <c r="V31" i="45"/>
  <c r="D31" i="45"/>
  <c r="C31" i="45"/>
  <c r="D30" i="45"/>
  <c r="E30" i="45"/>
  <c r="F30" i="45"/>
  <c r="G30" i="45"/>
  <c r="H30" i="45"/>
  <c r="I30" i="45"/>
  <c r="J30" i="45"/>
  <c r="K30" i="45"/>
  <c r="L30" i="45"/>
  <c r="M30" i="45"/>
  <c r="N30" i="45"/>
  <c r="O30" i="45"/>
  <c r="P30" i="45"/>
  <c r="Q30" i="45"/>
  <c r="R30" i="45"/>
  <c r="S30" i="45"/>
  <c r="T30" i="45"/>
  <c r="U30" i="45"/>
  <c r="V30" i="45"/>
  <c r="C30" i="45"/>
  <c r="D29" i="45"/>
  <c r="E29" i="45"/>
  <c r="F29" i="45"/>
  <c r="G29" i="45"/>
  <c r="H29" i="45"/>
  <c r="I29" i="45"/>
  <c r="J29" i="45"/>
  <c r="K29" i="45"/>
  <c r="L29" i="45"/>
  <c r="M29" i="45"/>
  <c r="N29" i="45"/>
  <c r="O29" i="45"/>
  <c r="P29" i="45"/>
  <c r="Q29" i="45"/>
  <c r="R29" i="45"/>
  <c r="S29" i="45"/>
  <c r="T29" i="45"/>
  <c r="U29" i="45"/>
  <c r="V29" i="45"/>
  <c r="C29" i="45"/>
  <c r="E28" i="45"/>
  <c r="F28" i="45"/>
  <c r="G28" i="45"/>
  <c r="H28" i="45"/>
  <c r="I28" i="45"/>
  <c r="J28" i="45"/>
  <c r="K28" i="45"/>
  <c r="L28" i="45"/>
  <c r="M28" i="45"/>
  <c r="N28" i="45"/>
  <c r="O28" i="45"/>
  <c r="P28" i="45"/>
  <c r="Q28" i="45"/>
  <c r="R28" i="45"/>
  <c r="S28" i="45"/>
  <c r="T28" i="45"/>
  <c r="U28" i="45"/>
  <c r="V28" i="45"/>
  <c r="D28" i="45"/>
  <c r="C28" i="45"/>
  <c r="E27" i="45"/>
  <c r="F27" i="45"/>
  <c r="G27" i="45"/>
  <c r="H27" i="45"/>
  <c r="I27" i="45"/>
  <c r="J27" i="45"/>
  <c r="K27" i="45"/>
  <c r="L27" i="45"/>
  <c r="M27" i="45"/>
  <c r="N27" i="45"/>
  <c r="O27" i="45"/>
  <c r="P27" i="45"/>
  <c r="Q27" i="45"/>
  <c r="R27" i="45"/>
  <c r="S27" i="45"/>
  <c r="T27" i="45"/>
  <c r="U27" i="45"/>
  <c r="V27" i="45"/>
  <c r="D27" i="45"/>
  <c r="C27" i="45"/>
  <c r="E26" i="45"/>
  <c r="F26" i="45"/>
  <c r="G26" i="45"/>
  <c r="H26" i="45"/>
  <c r="I26" i="45"/>
  <c r="J26" i="45"/>
  <c r="K26" i="45"/>
  <c r="L26" i="45"/>
  <c r="M26" i="45"/>
  <c r="N26" i="45"/>
  <c r="O26" i="45"/>
  <c r="P26" i="45"/>
  <c r="Q26" i="45"/>
  <c r="R26" i="45"/>
  <c r="S26" i="45"/>
  <c r="T26" i="45"/>
  <c r="U26" i="45"/>
  <c r="V26" i="45"/>
  <c r="D26" i="45"/>
  <c r="C26" i="45"/>
  <c r="D25" i="45"/>
  <c r="E25" i="45"/>
  <c r="F25" i="45"/>
  <c r="G25" i="45"/>
  <c r="H25" i="45"/>
  <c r="I25" i="45"/>
  <c r="J25" i="45"/>
  <c r="K25" i="45"/>
  <c r="L25" i="45"/>
  <c r="M25" i="45"/>
  <c r="N25" i="45"/>
  <c r="O25" i="45"/>
  <c r="P25" i="45"/>
  <c r="Q25" i="45"/>
  <c r="R25" i="45"/>
  <c r="S25" i="45"/>
  <c r="T25" i="45"/>
  <c r="U25" i="45"/>
  <c r="V25" i="45"/>
  <c r="C25" i="45"/>
  <c r="E24" i="45"/>
  <c r="F24" i="45"/>
  <c r="G24" i="45"/>
  <c r="H24" i="45"/>
  <c r="I24" i="45"/>
  <c r="J24" i="45"/>
  <c r="K24" i="45"/>
  <c r="L24" i="45"/>
  <c r="M24" i="45"/>
  <c r="N24" i="45"/>
  <c r="O24" i="45"/>
  <c r="P24" i="45"/>
  <c r="Q24" i="45"/>
  <c r="R24" i="45"/>
  <c r="S24" i="45"/>
  <c r="T24" i="45"/>
  <c r="U24" i="45"/>
  <c r="V24" i="45"/>
  <c r="D24" i="45"/>
  <c r="C24" i="45"/>
  <c r="E23" i="45"/>
  <c r="F23" i="45"/>
  <c r="G23" i="45"/>
  <c r="H23" i="45"/>
  <c r="I23" i="45"/>
  <c r="J23" i="45"/>
  <c r="K23" i="45"/>
  <c r="L23" i="45"/>
  <c r="M23" i="45"/>
  <c r="N23" i="45"/>
  <c r="O23" i="45"/>
  <c r="P23" i="45"/>
  <c r="Q23" i="45"/>
  <c r="R23" i="45"/>
  <c r="S23" i="45"/>
  <c r="T23" i="45"/>
  <c r="U23" i="45"/>
  <c r="V23" i="45"/>
  <c r="D23" i="45"/>
  <c r="C23" i="45"/>
  <c r="E22" i="45"/>
  <c r="F22" i="45"/>
  <c r="G22" i="45"/>
  <c r="H22" i="45"/>
  <c r="I22" i="45"/>
  <c r="J22" i="45"/>
  <c r="K22" i="45"/>
  <c r="L22" i="45"/>
  <c r="M22" i="45"/>
  <c r="N22" i="45"/>
  <c r="O22" i="45"/>
  <c r="P22" i="45"/>
  <c r="Q22" i="45"/>
  <c r="R22" i="45"/>
  <c r="S22" i="45"/>
  <c r="T22" i="45"/>
  <c r="U22" i="45"/>
  <c r="V22" i="45"/>
  <c r="D22" i="45"/>
  <c r="C22" i="45"/>
  <c r="E21" i="45"/>
  <c r="F21" i="45"/>
  <c r="G21" i="45"/>
  <c r="H21" i="45"/>
  <c r="I21" i="45"/>
  <c r="J21" i="45"/>
  <c r="K21" i="45"/>
  <c r="L21" i="45"/>
  <c r="M21" i="45"/>
  <c r="N21" i="45"/>
  <c r="O21" i="45"/>
  <c r="P21" i="45"/>
  <c r="Q21" i="45"/>
  <c r="R21" i="45"/>
  <c r="S21" i="45"/>
  <c r="T21" i="45"/>
  <c r="U21" i="45"/>
  <c r="V21" i="45"/>
  <c r="D21" i="45"/>
  <c r="C21" i="45"/>
  <c r="D20" i="45"/>
  <c r="E20" i="45"/>
  <c r="F20" i="45"/>
  <c r="G20" i="45"/>
  <c r="H20" i="45"/>
  <c r="I20" i="45"/>
  <c r="J20" i="45"/>
  <c r="K20" i="45"/>
  <c r="L20" i="45"/>
  <c r="M20" i="45"/>
  <c r="N20" i="45"/>
  <c r="O20" i="45"/>
  <c r="P20" i="45"/>
  <c r="Q20" i="45"/>
  <c r="R20" i="45"/>
  <c r="S20" i="45"/>
  <c r="T20" i="45"/>
  <c r="U20" i="45"/>
  <c r="V20" i="45"/>
  <c r="C20" i="45"/>
  <c r="E19" i="45"/>
  <c r="F19" i="45"/>
  <c r="G19" i="45"/>
  <c r="H19" i="45"/>
  <c r="I19" i="45"/>
  <c r="J19" i="45"/>
  <c r="K19" i="45"/>
  <c r="L19" i="45"/>
  <c r="M19" i="45"/>
  <c r="N19" i="45"/>
  <c r="O19" i="45"/>
  <c r="P19" i="45"/>
  <c r="Q19" i="45"/>
  <c r="R19" i="45"/>
  <c r="S19" i="45"/>
  <c r="T19" i="45"/>
  <c r="U19" i="45"/>
  <c r="V19" i="45"/>
  <c r="D19" i="45"/>
  <c r="C19" i="45"/>
  <c r="E18" i="45"/>
  <c r="F18" i="45"/>
  <c r="G18" i="45"/>
  <c r="H18" i="45"/>
  <c r="I18" i="45"/>
  <c r="J18" i="45"/>
  <c r="K18" i="45"/>
  <c r="L18" i="45"/>
  <c r="M18" i="45"/>
  <c r="N18" i="45"/>
  <c r="O18" i="45"/>
  <c r="P18" i="45"/>
  <c r="Q18" i="45"/>
  <c r="R18" i="45"/>
  <c r="S18" i="45"/>
  <c r="T18" i="45"/>
  <c r="U18" i="45"/>
  <c r="V18" i="45"/>
  <c r="D18" i="45"/>
  <c r="C18" i="45"/>
  <c r="E17" i="45"/>
  <c r="F17" i="45"/>
  <c r="G17" i="45"/>
  <c r="H17" i="45"/>
  <c r="I17" i="45"/>
  <c r="J17" i="45"/>
  <c r="K17" i="45"/>
  <c r="L17" i="45"/>
  <c r="M17" i="45"/>
  <c r="N17" i="45"/>
  <c r="O17" i="45"/>
  <c r="P17" i="45"/>
  <c r="Q17" i="45"/>
  <c r="R17" i="45"/>
  <c r="S17" i="45"/>
  <c r="T17" i="45"/>
  <c r="U17" i="45"/>
  <c r="V17" i="45"/>
  <c r="D17" i="45"/>
  <c r="C17" i="45"/>
  <c r="E16" i="45"/>
  <c r="F16" i="45"/>
  <c r="G16" i="45"/>
  <c r="H16" i="45"/>
  <c r="I16" i="45"/>
  <c r="J16" i="45"/>
  <c r="K16" i="45"/>
  <c r="L16" i="45"/>
  <c r="M16" i="45"/>
  <c r="N16" i="45"/>
  <c r="O16" i="45"/>
  <c r="P16" i="45"/>
  <c r="Q16" i="45"/>
  <c r="R16" i="45"/>
  <c r="S16" i="45"/>
  <c r="T16" i="45"/>
  <c r="U16" i="45"/>
  <c r="V16" i="45"/>
  <c r="D16" i="45"/>
  <c r="C16" i="45"/>
  <c r="D15" i="45"/>
  <c r="E15" i="45"/>
  <c r="F15" i="45"/>
  <c r="G15" i="45"/>
  <c r="H15" i="45"/>
  <c r="I15" i="45"/>
  <c r="J15" i="45"/>
  <c r="K15" i="45"/>
  <c r="L15" i="45"/>
  <c r="M15" i="45"/>
  <c r="N15" i="45"/>
  <c r="O15" i="45"/>
  <c r="P15" i="45"/>
  <c r="Q15" i="45"/>
  <c r="R15" i="45"/>
  <c r="S15" i="45"/>
  <c r="T15" i="45"/>
  <c r="U15" i="45"/>
  <c r="V15" i="45"/>
  <c r="C15" i="45"/>
  <c r="E14" i="45"/>
  <c r="F14" i="45"/>
  <c r="G14" i="45"/>
  <c r="H14" i="45"/>
  <c r="I14" i="45"/>
  <c r="J14" i="45"/>
  <c r="K14" i="45"/>
  <c r="L14" i="45"/>
  <c r="M14" i="45"/>
  <c r="N14" i="45"/>
  <c r="O14" i="45"/>
  <c r="P14" i="45"/>
  <c r="Q14" i="45"/>
  <c r="R14" i="45"/>
  <c r="S14" i="45"/>
  <c r="T14" i="45"/>
  <c r="U14" i="45"/>
  <c r="V14" i="45"/>
  <c r="D14" i="45"/>
  <c r="C14" i="45"/>
  <c r="E13" i="45"/>
  <c r="F13" i="45"/>
  <c r="G13" i="45"/>
  <c r="H13" i="45"/>
  <c r="I13" i="45"/>
  <c r="J13" i="45"/>
  <c r="K13" i="45"/>
  <c r="L13" i="45"/>
  <c r="M13" i="45"/>
  <c r="N13" i="45"/>
  <c r="O13" i="45"/>
  <c r="P13" i="45"/>
  <c r="Q13" i="45"/>
  <c r="R13" i="45"/>
  <c r="S13" i="45"/>
  <c r="T13" i="45"/>
  <c r="U13" i="45"/>
  <c r="V13" i="45"/>
  <c r="D13" i="45"/>
  <c r="C13" i="45"/>
  <c r="E12" i="45"/>
  <c r="F12" i="45"/>
  <c r="G12" i="45"/>
  <c r="H12" i="45"/>
  <c r="I12" i="45"/>
  <c r="J12" i="45"/>
  <c r="K12" i="45"/>
  <c r="L12" i="45"/>
  <c r="M12" i="45"/>
  <c r="N12" i="45"/>
  <c r="O12" i="45"/>
  <c r="P12" i="45"/>
  <c r="Q12" i="45"/>
  <c r="R12" i="45"/>
  <c r="S12" i="45"/>
  <c r="T12" i="45"/>
  <c r="U12" i="45"/>
  <c r="V12" i="45"/>
  <c r="D12" i="45"/>
  <c r="C12" i="45"/>
  <c r="E11" i="45"/>
  <c r="F11" i="45"/>
  <c r="G11" i="45"/>
  <c r="H11" i="45"/>
  <c r="I11" i="45"/>
  <c r="J11" i="45"/>
  <c r="K11" i="45"/>
  <c r="L11" i="45"/>
  <c r="M11" i="45"/>
  <c r="N11" i="45"/>
  <c r="O11" i="45"/>
  <c r="P11" i="45"/>
  <c r="Q11" i="45"/>
  <c r="R11" i="45"/>
  <c r="S11" i="45"/>
  <c r="T11" i="45"/>
  <c r="U11" i="45"/>
  <c r="V11" i="45"/>
  <c r="D11" i="45"/>
  <c r="C11" i="45"/>
  <c r="E10" i="45"/>
  <c r="F10" i="45"/>
  <c r="G10" i="45"/>
  <c r="H10" i="45"/>
  <c r="I10" i="45"/>
  <c r="J10" i="45"/>
  <c r="K10" i="45"/>
  <c r="L10" i="45"/>
  <c r="M10" i="45"/>
  <c r="N10" i="45"/>
  <c r="O10" i="45"/>
  <c r="P10" i="45"/>
  <c r="Q10" i="45"/>
  <c r="R10" i="45"/>
  <c r="S10" i="45"/>
  <c r="T10" i="45"/>
  <c r="U10" i="45"/>
  <c r="V10" i="45"/>
  <c r="D10" i="45"/>
  <c r="C10" i="45"/>
  <c r="J92" i="43"/>
  <c r="K92" i="43"/>
  <c r="L92" i="43"/>
  <c r="M92" i="43"/>
  <c r="N92" i="43"/>
  <c r="O92" i="43"/>
  <c r="P92" i="43"/>
  <c r="Q92" i="43"/>
  <c r="R92" i="43"/>
  <c r="S92" i="43"/>
  <c r="T92" i="43"/>
  <c r="U92" i="43"/>
  <c r="V92" i="43"/>
  <c r="W135" i="43" s="1"/>
  <c r="I92" i="43"/>
  <c r="F91" i="43"/>
  <c r="G91" i="43"/>
  <c r="H91" i="43"/>
  <c r="I91" i="43"/>
  <c r="J91" i="43"/>
  <c r="K91" i="43"/>
  <c r="L91" i="43"/>
  <c r="M91" i="43"/>
  <c r="N91" i="43"/>
  <c r="O91" i="43"/>
  <c r="P91" i="43"/>
  <c r="Q91" i="43"/>
  <c r="R91" i="43"/>
  <c r="S91" i="43"/>
  <c r="T91" i="43"/>
  <c r="U91" i="43"/>
  <c r="V91" i="43"/>
  <c r="W134" i="43" s="1"/>
  <c r="E91" i="43"/>
  <c r="D91" i="43"/>
  <c r="C91" i="43"/>
  <c r="Y91" i="43" s="1"/>
  <c r="E90" i="43"/>
  <c r="F90" i="43"/>
  <c r="G90" i="43"/>
  <c r="H90" i="43"/>
  <c r="I90" i="43"/>
  <c r="J90" i="43"/>
  <c r="K90" i="43"/>
  <c r="L90" i="43"/>
  <c r="M90" i="43"/>
  <c r="N90" i="43"/>
  <c r="O90" i="43"/>
  <c r="P90" i="43"/>
  <c r="Q90" i="43"/>
  <c r="R90" i="43"/>
  <c r="S90" i="43"/>
  <c r="T90" i="43"/>
  <c r="U90" i="43"/>
  <c r="V90" i="43"/>
  <c r="W133" i="43" s="1"/>
  <c r="D90" i="43"/>
  <c r="C90" i="43"/>
  <c r="Y90" i="43" s="1"/>
  <c r="E88" i="43"/>
  <c r="F88" i="43"/>
  <c r="G88" i="43"/>
  <c r="H88" i="43"/>
  <c r="I88" i="43"/>
  <c r="J88" i="43"/>
  <c r="K88" i="43"/>
  <c r="L88" i="43"/>
  <c r="M88" i="43"/>
  <c r="N88" i="43"/>
  <c r="O88" i="43"/>
  <c r="P88" i="43"/>
  <c r="Q88" i="43"/>
  <c r="R88" i="43"/>
  <c r="S88" i="43"/>
  <c r="T88" i="43"/>
  <c r="U88" i="43"/>
  <c r="V131" i="43" s="1"/>
  <c r="D88" i="43"/>
  <c r="C88" i="43"/>
  <c r="Y88" i="43" s="1"/>
  <c r="E86" i="43"/>
  <c r="F86" i="43"/>
  <c r="G86" i="43"/>
  <c r="H86" i="43"/>
  <c r="I86" i="43"/>
  <c r="J86" i="43"/>
  <c r="K86" i="43"/>
  <c r="L86" i="43"/>
  <c r="M86" i="43"/>
  <c r="N86" i="43"/>
  <c r="O86" i="43"/>
  <c r="P86" i="43"/>
  <c r="Q86" i="43"/>
  <c r="R86" i="43"/>
  <c r="S86" i="43"/>
  <c r="T86" i="43"/>
  <c r="U86" i="43"/>
  <c r="V86" i="43"/>
  <c r="D86" i="43"/>
  <c r="C86" i="43"/>
  <c r="E85" i="43"/>
  <c r="F85" i="43"/>
  <c r="G85" i="43"/>
  <c r="H85" i="43"/>
  <c r="I85" i="43"/>
  <c r="J85" i="43"/>
  <c r="K85" i="43"/>
  <c r="L85" i="43"/>
  <c r="M85" i="43"/>
  <c r="N85" i="43"/>
  <c r="O85" i="43"/>
  <c r="P85" i="43"/>
  <c r="Q85" i="43"/>
  <c r="R85" i="43"/>
  <c r="S85" i="43"/>
  <c r="T85" i="43"/>
  <c r="U85" i="43"/>
  <c r="V85" i="43"/>
  <c r="D85" i="43"/>
  <c r="C85" i="43"/>
  <c r="E84" i="43"/>
  <c r="F84" i="43"/>
  <c r="G84" i="43"/>
  <c r="H84" i="43"/>
  <c r="I84" i="43"/>
  <c r="J84" i="43"/>
  <c r="K84" i="43"/>
  <c r="L84" i="43"/>
  <c r="M84" i="43"/>
  <c r="N84" i="43"/>
  <c r="O84" i="43"/>
  <c r="P84" i="43"/>
  <c r="Q84" i="43"/>
  <c r="R84" i="43"/>
  <c r="S84" i="43"/>
  <c r="T84" i="43"/>
  <c r="U84" i="43"/>
  <c r="V84" i="43"/>
  <c r="D84" i="43"/>
  <c r="C84" i="43"/>
  <c r="D87" i="43"/>
  <c r="E87" i="43"/>
  <c r="F87" i="43"/>
  <c r="G87" i="43"/>
  <c r="H87" i="43"/>
  <c r="I87" i="43"/>
  <c r="J87" i="43"/>
  <c r="K87" i="43"/>
  <c r="L87" i="43"/>
  <c r="M87" i="43"/>
  <c r="N87" i="43"/>
  <c r="O87" i="43"/>
  <c r="P87" i="43"/>
  <c r="Q87" i="43"/>
  <c r="R87" i="43"/>
  <c r="S87" i="43"/>
  <c r="T87" i="43"/>
  <c r="U87" i="43"/>
  <c r="V87" i="43"/>
  <c r="C87" i="43"/>
  <c r="E83" i="43"/>
  <c r="F83" i="43"/>
  <c r="G83" i="43"/>
  <c r="H83" i="43"/>
  <c r="I83" i="43"/>
  <c r="J83" i="43"/>
  <c r="K83" i="43"/>
  <c r="L83" i="43"/>
  <c r="M83" i="43"/>
  <c r="N83" i="43"/>
  <c r="O83" i="43"/>
  <c r="P83" i="43"/>
  <c r="Q83" i="43"/>
  <c r="R83" i="43"/>
  <c r="S83" i="43"/>
  <c r="T83" i="43"/>
  <c r="U83" i="43"/>
  <c r="V83" i="43"/>
  <c r="D83" i="43"/>
  <c r="C83" i="43"/>
  <c r="E82" i="43"/>
  <c r="F82" i="43"/>
  <c r="G82" i="43"/>
  <c r="H82" i="43"/>
  <c r="I82" i="43"/>
  <c r="J82" i="43"/>
  <c r="K82" i="43"/>
  <c r="L82" i="43"/>
  <c r="M82" i="43"/>
  <c r="N82" i="43"/>
  <c r="O82" i="43"/>
  <c r="P82" i="43"/>
  <c r="Q82" i="43"/>
  <c r="R82" i="43"/>
  <c r="S82" i="43"/>
  <c r="T82" i="43"/>
  <c r="U82" i="43"/>
  <c r="V82" i="43"/>
  <c r="D82" i="43"/>
  <c r="C82" i="43"/>
  <c r="D81" i="43"/>
  <c r="E81" i="43"/>
  <c r="F81" i="43"/>
  <c r="G81" i="43"/>
  <c r="H81" i="43"/>
  <c r="I81" i="43"/>
  <c r="J81" i="43"/>
  <c r="K81" i="43"/>
  <c r="L81" i="43"/>
  <c r="M81" i="43"/>
  <c r="N81" i="43"/>
  <c r="O81" i="43"/>
  <c r="P81" i="43"/>
  <c r="Q81" i="43"/>
  <c r="R81" i="43"/>
  <c r="S81" i="43"/>
  <c r="T81" i="43"/>
  <c r="U81" i="43"/>
  <c r="V81" i="43"/>
  <c r="C81" i="43"/>
  <c r="D80" i="43"/>
  <c r="E80" i="43"/>
  <c r="F80" i="43"/>
  <c r="G80" i="43"/>
  <c r="H80" i="43"/>
  <c r="I80" i="43"/>
  <c r="J80" i="43"/>
  <c r="K80" i="43"/>
  <c r="L80" i="43"/>
  <c r="M80" i="43"/>
  <c r="N80" i="43"/>
  <c r="O80" i="43"/>
  <c r="P80" i="43"/>
  <c r="Q80" i="43"/>
  <c r="R80" i="43"/>
  <c r="S80" i="43"/>
  <c r="T80" i="43"/>
  <c r="U80" i="43"/>
  <c r="V80" i="43"/>
  <c r="C80" i="43"/>
  <c r="D79" i="43"/>
  <c r="E79" i="43"/>
  <c r="F79" i="43"/>
  <c r="G79" i="43"/>
  <c r="H79" i="43"/>
  <c r="I79" i="43"/>
  <c r="J79" i="43"/>
  <c r="K79" i="43"/>
  <c r="L79" i="43"/>
  <c r="M79" i="43"/>
  <c r="N79" i="43"/>
  <c r="O79" i="43"/>
  <c r="P79" i="43"/>
  <c r="Q79" i="43"/>
  <c r="R79" i="43"/>
  <c r="S79" i="43"/>
  <c r="T79" i="43"/>
  <c r="U79" i="43"/>
  <c r="V79" i="43"/>
  <c r="C79" i="43"/>
  <c r="D78" i="43"/>
  <c r="E78" i="43"/>
  <c r="F78" i="43"/>
  <c r="G78" i="43"/>
  <c r="H78" i="43"/>
  <c r="I78" i="43"/>
  <c r="J78" i="43"/>
  <c r="K78" i="43"/>
  <c r="L78" i="43"/>
  <c r="M78" i="43"/>
  <c r="N78" i="43"/>
  <c r="O78" i="43"/>
  <c r="P78" i="43"/>
  <c r="Q78" i="43"/>
  <c r="R78" i="43"/>
  <c r="S78" i="43"/>
  <c r="T78" i="43"/>
  <c r="U78" i="43"/>
  <c r="V78" i="43"/>
  <c r="C78" i="43"/>
  <c r="E77" i="43"/>
  <c r="F77" i="43"/>
  <c r="G77" i="43"/>
  <c r="H77" i="43"/>
  <c r="I77" i="43"/>
  <c r="J77" i="43"/>
  <c r="K77" i="43"/>
  <c r="L77" i="43"/>
  <c r="M77" i="43"/>
  <c r="N77" i="43"/>
  <c r="O77" i="43"/>
  <c r="P77" i="43"/>
  <c r="Q77" i="43"/>
  <c r="R77" i="43"/>
  <c r="S77" i="43"/>
  <c r="T77" i="43"/>
  <c r="U77" i="43"/>
  <c r="V77" i="43"/>
  <c r="D77" i="43"/>
  <c r="C77" i="43"/>
  <c r="D76" i="43"/>
  <c r="E76" i="43"/>
  <c r="F76" i="43"/>
  <c r="G76" i="43"/>
  <c r="H76" i="43"/>
  <c r="I76" i="43"/>
  <c r="J76" i="43"/>
  <c r="K76" i="43"/>
  <c r="L76" i="43"/>
  <c r="M76" i="43"/>
  <c r="N76" i="43"/>
  <c r="O76" i="43"/>
  <c r="P76" i="43"/>
  <c r="Q76" i="43"/>
  <c r="R76" i="43"/>
  <c r="S76" i="43"/>
  <c r="T76" i="43"/>
  <c r="U76" i="43"/>
  <c r="V76" i="43"/>
  <c r="C76" i="43"/>
  <c r="D75" i="43"/>
  <c r="E75" i="43"/>
  <c r="F75" i="43"/>
  <c r="G75" i="43"/>
  <c r="H75" i="43"/>
  <c r="I75" i="43"/>
  <c r="J75" i="43"/>
  <c r="K75" i="43"/>
  <c r="L75" i="43"/>
  <c r="M75" i="43"/>
  <c r="N75" i="43"/>
  <c r="O75" i="43"/>
  <c r="P75" i="43"/>
  <c r="Q75" i="43"/>
  <c r="R75" i="43"/>
  <c r="S75" i="43"/>
  <c r="T75" i="43"/>
  <c r="U75" i="43"/>
  <c r="V75" i="43"/>
  <c r="C75" i="43"/>
  <c r="D74" i="43"/>
  <c r="E74" i="43"/>
  <c r="F74" i="43"/>
  <c r="G74" i="43"/>
  <c r="H74" i="43"/>
  <c r="I74" i="43"/>
  <c r="J74" i="43"/>
  <c r="K74" i="43"/>
  <c r="L74" i="43"/>
  <c r="M74" i="43"/>
  <c r="N74" i="43"/>
  <c r="O74" i="43"/>
  <c r="P74" i="43"/>
  <c r="Q74" i="43"/>
  <c r="R74" i="43"/>
  <c r="S74" i="43"/>
  <c r="T74" i="43"/>
  <c r="U74" i="43"/>
  <c r="V74" i="43"/>
  <c r="C74" i="43"/>
  <c r="D73" i="43"/>
  <c r="E73" i="43"/>
  <c r="F73" i="43"/>
  <c r="G73" i="43"/>
  <c r="H73" i="43"/>
  <c r="I73" i="43"/>
  <c r="J73" i="43"/>
  <c r="K73" i="43"/>
  <c r="L73" i="43"/>
  <c r="M73" i="43"/>
  <c r="N73" i="43"/>
  <c r="O73" i="43"/>
  <c r="P73" i="43"/>
  <c r="Q73" i="43"/>
  <c r="R73" i="43"/>
  <c r="S73" i="43"/>
  <c r="T73" i="43"/>
  <c r="U73" i="43"/>
  <c r="V73" i="43"/>
  <c r="C73" i="43"/>
  <c r="D72" i="43"/>
  <c r="E72" i="43"/>
  <c r="F72" i="43"/>
  <c r="G72" i="43"/>
  <c r="H72" i="43"/>
  <c r="I72" i="43"/>
  <c r="J72" i="43"/>
  <c r="K72" i="43"/>
  <c r="L72" i="43"/>
  <c r="M72" i="43"/>
  <c r="N72" i="43"/>
  <c r="O72" i="43"/>
  <c r="P72" i="43"/>
  <c r="Q72" i="43"/>
  <c r="R72" i="43"/>
  <c r="S72" i="43"/>
  <c r="T72" i="43"/>
  <c r="U72" i="43"/>
  <c r="V72" i="43"/>
  <c r="C72" i="43"/>
  <c r="D71" i="43"/>
  <c r="E71" i="43"/>
  <c r="F71" i="43"/>
  <c r="G71" i="43"/>
  <c r="H71" i="43"/>
  <c r="I71" i="43"/>
  <c r="J71" i="43"/>
  <c r="K71" i="43"/>
  <c r="L71" i="43"/>
  <c r="M71" i="43"/>
  <c r="N71" i="43"/>
  <c r="O71" i="43"/>
  <c r="P71" i="43"/>
  <c r="Q71" i="43"/>
  <c r="R71" i="43"/>
  <c r="S71" i="43"/>
  <c r="T71" i="43"/>
  <c r="U71" i="43"/>
  <c r="V71" i="43"/>
  <c r="C71" i="43"/>
  <c r="D70" i="43"/>
  <c r="E70" i="43"/>
  <c r="F70" i="43"/>
  <c r="G70" i="43"/>
  <c r="H70" i="43"/>
  <c r="I70" i="43"/>
  <c r="J70" i="43"/>
  <c r="K70" i="43"/>
  <c r="L70" i="43"/>
  <c r="M70" i="43"/>
  <c r="N70" i="43"/>
  <c r="O70" i="43"/>
  <c r="P70" i="43"/>
  <c r="Q70" i="43"/>
  <c r="R70" i="43"/>
  <c r="S70" i="43"/>
  <c r="T70" i="43"/>
  <c r="U70" i="43"/>
  <c r="V70" i="43"/>
  <c r="C70" i="43"/>
  <c r="D69" i="43"/>
  <c r="E69" i="43"/>
  <c r="F69" i="43"/>
  <c r="G69" i="43"/>
  <c r="H69" i="43"/>
  <c r="I69" i="43"/>
  <c r="J69" i="43"/>
  <c r="K69" i="43"/>
  <c r="L69" i="43"/>
  <c r="M69" i="43"/>
  <c r="N69" i="43"/>
  <c r="O69" i="43"/>
  <c r="P69" i="43"/>
  <c r="Q69" i="43"/>
  <c r="R69" i="43"/>
  <c r="S69" i="43"/>
  <c r="T69" i="43"/>
  <c r="U69" i="43"/>
  <c r="V69" i="43"/>
  <c r="C69" i="43"/>
  <c r="D68" i="43"/>
  <c r="E68" i="43"/>
  <c r="F68" i="43"/>
  <c r="G68" i="43"/>
  <c r="H68" i="43"/>
  <c r="I68" i="43"/>
  <c r="J68" i="43"/>
  <c r="K68" i="43"/>
  <c r="L68" i="43"/>
  <c r="M68" i="43"/>
  <c r="N68" i="43"/>
  <c r="O68" i="43"/>
  <c r="P68" i="43"/>
  <c r="Q68" i="43"/>
  <c r="R68" i="43"/>
  <c r="S68" i="43"/>
  <c r="T68" i="43"/>
  <c r="U68" i="43"/>
  <c r="V68" i="43"/>
  <c r="C68" i="43"/>
  <c r="D67" i="43"/>
  <c r="E67" i="43"/>
  <c r="F67" i="43"/>
  <c r="G67" i="43"/>
  <c r="H67" i="43"/>
  <c r="I67" i="43"/>
  <c r="J67" i="43"/>
  <c r="K67" i="43"/>
  <c r="L67" i="43"/>
  <c r="M67" i="43"/>
  <c r="N67" i="43"/>
  <c r="O67" i="43"/>
  <c r="P67" i="43"/>
  <c r="Q67" i="43"/>
  <c r="R67" i="43"/>
  <c r="S67" i="43"/>
  <c r="T67" i="43"/>
  <c r="U67" i="43"/>
  <c r="V67" i="43"/>
  <c r="C67" i="43"/>
  <c r="D66" i="43"/>
  <c r="E66" i="43"/>
  <c r="F66" i="43"/>
  <c r="G66" i="43"/>
  <c r="H66" i="43"/>
  <c r="I66" i="43"/>
  <c r="J66" i="43"/>
  <c r="K66" i="43"/>
  <c r="L66" i="43"/>
  <c r="M66" i="43"/>
  <c r="N66" i="43"/>
  <c r="O66" i="43"/>
  <c r="P66" i="43"/>
  <c r="Q66" i="43"/>
  <c r="R66" i="43"/>
  <c r="S66" i="43"/>
  <c r="T66" i="43"/>
  <c r="U66" i="43"/>
  <c r="V66" i="43"/>
  <c r="C66" i="43"/>
  <c r="D65" i="43"/>
  <c r="E65" i="43"/>
  <c r="F65" i="43"/>
  <c r="G65" i="43"/>
  <c r="H65" i="43"/>
  <c r="I65" i="43"/>
  <c r="J65" i="43"/>
  <c r="K65" i="43"/>
  <c r="L65" i="43"/>
  <c r="M65" i="43"/>
  <c r="N65" i="43"/>
  <c r="O65" i="43"/>
  <c r="P65" i="43"/>
  <c r="Q65" i="43"/>
  <c r="R65" i="43"/>
  <c r="S65" i="43"/>
  <c r="T65" i="43"/>
  <c r="U65" i="43"/>
  <c r="V65" i="43"/>
  <c r="C65" i="43"/>
  <c r="D64" i="43"/>
  <c r="E64" i="43"/>
  <c r="F64" i="43"/>
  <c r="G64" i="43"/>
  <c r="H64" i="43"/>
  <c r="I64" i="43"/>
  <c r="J64" i="43"/>
  <c r="K64" i="43"/>
  <c r="L64" i="43"/>
  <c r="M64" i="43"/>
  <c r="N64" i="43"/>
  <c r="O64" i="43"/>
  <c r="P64" i="43"/>
  <c r="Q64" i="43"/>
  <c r="R64" i="43"/>
  <c r="S64" i="43"/>
  <c r="T64" i="43"/>
  <c r="U64" i="43"/>
  <c r="V64" i="43"/>
  <c r="C64" i="43"/>
  <c r="D63" i="43"/>
  <c r="E63" i="43"/>
  <c r="F63" i="43"/>
  <c r="G63" i="43"/>
  <c r="H63" i="43"/>
  <c r="I63" i="43"/>
  <c r="J63" i="43"/>
  <c r="K63" i="43"/>
  <c r="L63" i="43"/>
  <c r="M63" i="43"/>
  <c r="N63" i="43"/>
  <c r="O63" i="43"/>
  <c r="P63" i="43"/>
  <c r="Q63" i="43"/>
  <c r="R63" i="43"/>
  <c r="S63" i="43"/>
  <c r="T63" i="43"/>
  <c r="U63" i="43"/>
  <c r="V63" i="43"/>
  <c r="C63" i="43"/>
  <c r="D62" i="43"/>
  <c r="E62" i="43"/>
  <c r="F62" i="43"/>
  <c r="G62" i="43"/>
  <c r="H62" i="43"/>
  <c r="I62" i="43"/>
  <c r="J62" i="43"/>
  <c r="K62" i="43"/>
  <c r="L62" i="43"/>
  <c r="M62" i="43"/>
  <c r="N62" i="43"/>
  <c r="O62" i="43"/>
  <c r="P62" i="43"/>
  <c r="Q62" i="43"/>
  <c r="R62" i="43"/>
  <c r="S62" i="43"/>
  <c r="T62" i="43"/>
  <c r="U62" i="43"/>
  <c r="V62" i="43"/>
  <c r="C62" i="43"/>
  <c r="E61" i="43"/>
  <c r="F61" i="43"/>
  <c r="G61" i="43"/>
  <c r="H61" i="43"/>
  <c r="I61" i="43"/>
  <c r="J61" i="43"/>
  <c r="K61" i="43"/>
  <c r="L61" i="43"/>
  <c r="M61" i="43"/>
  <c r="N61" i="43"/>
  <c r="O61" i="43"/>
  <c r="P61" i="43"/>
  <c r="Q61" i="43"/>
  <c r="R61" i="43"/>
  <c r="S61" i="43"/>
  <c r="T61" i="43"/>
  <c r="U61" i="43"/>
  <c r="V61" i="43"/>
  <c r="D61" i="43"/>
  <c r="C61" i="43"/>
  <c r="D60" i="43"/>
  <c r="E60" i="43"/>
  <c r="F60" i="43"/>
  <c r="G60" i="43"/>
  <c r="H60" i="43"/>
  <c r="I60" i="43"/>
  <c r="J60" i="43"/>
  <c r="K60" i="43"/>
  <c r="L60" i="43"/>
  <c r="M60" i="43"/>
  <c r="N60" i="43"/>
  <c r="O60" i="43"/>
  <c r="P60" i="43"/>
  <c r="Q60" i="43"/>
  <c r="R60" i="43"/>
  <c r="S60" i="43"/>
  <c r="T60" i="43"/>
  <c r="U60" i="43"/>
  <c r="V60" i="43"/>
  <c r="C60" i="43"/>
  <c r="E59" i="43"/>
  <c r="F59" i="43"/>
  <c r="G59" i="43"/>
  <c r="H59" i="43"/>
  <c r="I59" i="43"/>
  <c r="J59" i="43"/>
  <c r="K59" i="43"/>
  <c r="L59" i="43"/>
  <c r="M59" i="43"/>
  <c r="N59" i="43"/>
  <c r="O59" i="43"/>
  <c r="P59" i="43"/>
  <c r="Q59" i="43"/>
  <c r="R59" i="43"/>
  <c r="S59" i="43"/>
  <c r="T59" i="43"/>
  <c r="U59" i="43"/>
  <c r="V59" i="43"/>
  <c r="D59" i="43"/>
  <c r="C59" i="43"/>
  <c r="E58" i="43"/>
  <c r="F58" i="43"/>
  <c r="G58" i="43"/>
  <c r="H58" i="43"/>
  <c r="I58" i="43"/>
  <c r="J58" i="43"/>
  <c r="K58" i="43"/>
  <c r="L58" i="43"/>
  <c r="M58" i="43"/>
  <c r="N58" i="43"/>
  <c r="O58" i="43"/>
  <c r="P58" i="43"/>
  <c r="Q58" i="43"/>
  <c r="R58" i="43"/>
  <c r="S58" i="43"/>
  <c r="T58" i="43"/>
  <c r="U58" i="43"/>
  <c r="V58" i="43"/>
  <c r="D58" i="43"/>
  <c r="C58" i="43"/>
  <c r="D57" i="43"/>
  <c r="E57" i="43"/>
  <c r="F57" i="43"/>
  <c r="G57" i="43"/>
  <c r="H57" i="43"/>
  <c r="I57" i="43"/>
  <c r="J57" i="43"/>
  <c r="K57" i="43"/>
  <c r="L57" i="43"/>
  <c r="M57" i="43"/>
  <c r="N57" i="43"/>
  <c r="O57" i="43"/>
  <c r="P57" i="43"/>
  <c r="Q57" i="43"/>
  <c r="R57" i="43"/>
  <c r="S57" i="43"/>
  <c r="T57" i="43"/>
  <c r="U57" i="43"/>
  <c r="V57" i="43"/>
  <c r="C57" i="43"/>
  <c r="E56" i="43"/>
  <c r="F56" i="43"/>
  <c r="G56" i="43"/>
  <c r="H56" i="43"/>
  <c r="I56" i="43"/>
  <c r="J56" i="43"/>
  <c r="K56" i="43"/>
  <c r="L56" i="43"/>
  <c r="M56" i="43"/>
  <c r="N56" i="43"/>
  <c r="O56" i="43"/>
  <c r="P56" i="43"/>
  <c r="Q56" i="43"/>
  <c r="R56" i="43"/>
  <c r="S56" i="43"/>
  <c r="T56" i="43"/>
  <c r="U56" i="43"/>
  <c r="V56" i="43"/>
  <c r="W99" i="43" s="1"/>
  <c r="D56" i="43"/>
  <c r="C56" i="43"/>
  <c r="Y56" i="43" s="1"/>
  <c r="I47" i="43"/>
  <c r="J47" i="43"/>
  <c r="K47" i="43"/>
  <c r="L47" i="43"/>
  <c r="M47" i="43"/>
  <c r="N47" i="43"/>
  <c r="O47" i="43"/>
  <c r="P47" i="43"/>
  <c r="Q47" i="43"/>
  <c r="R47" i="43"/>
  <c r="S47" i="43"/>
  <c r="T47" i="43"/>
  <c r="E41" i="25" s="1"/>
  <c r="U47" i="43"/>
  <c r="V47" i="43"/>
  <c r="H47" i="43"/>
  <c r="F46" i="43"/>
  <c r="G46" i="43"/>
  <c r="H46" i="43"/>
  <c r="I46" i="43"/>
  <c r="J46" i="43"/>
  <c r="K46" i="43"/>
  <c r="L46" i="43"/>
  <c r="M46" i="43"/>
  <c r="N46" i="43"/>
  <c r="O46" i="43"/>
  <c r="P46" i="43"/>
  <c r="Q46" i="43"/>
  <c r="R46" i="43"/>
  <c r="S46" i="43"/>
  <c r="T46" i="43"/>
  <c r="U46" i="43"/>
  <c r="V46" i="43"/>
  <c r="D46" i="43"/>
  <c r="E46" i="43"/>
  <c r="C46" i="43"/>
  <c r="E45" i="43"/>
  <c r="F45" i="43"/>
  <c r="G45" i="43"/>
  <c r="H45" i="43"/>
  <c r="I45" i="43"/>
  <c r="J45" i="43"/>
  <c r="K45" i="43"/>
  <c r="L45" i="43"/>
  <c r="M45" i="43"/>
  <c r="N45" i="43"/>
  <c r="O45" i="43"/>
  <c r="P45" i="43"/>
  <c r="Q45" i="43"/>
  <c r="R45" i="43"/>
  <c r="S45" i="43"/>
  <c r="T45" i="43"/>
  <c r="U45" i="43"/>
  <c r="V45" i="43"/>
  <c r="D45" i="43"/>
  <c r="C45" i="43"/>
  <c r="V102" i="43" l="1"/>
  <c r="W102" i="43"/>
  <c r="V104" i="43"/>
  <c r="W104" i="43"/>
  <c r="V103" i="43"/>
  <c r="W103" i="43"/>
  <c r="V105" i="43"/>
  <c r="W105" i="43"/>
  <c r="V107" i="43"/>
  <c r="W107" i="43"/>
  <c r="V109" i="43"/>
  <c r="W109" i="43"/>
  <c r="V111" i="43"/>
  <c r="W111" i="43"/>
  <c r="V113" i="43"/>
  <c r="W113" i="43"/>
  <c r="V115" i="43"/>
  <c r="W115" i="43"/>
  <c r="V117" i="43"/>
  <c r="W117" i="43"/>
  <c r="V119" i="43"/>
  <c r="W119" i="43"/>
  <c r="V121" i="43"/>
  <c r="W121" i="43"/>
  <c r="V123" i="43"/>
  <c r="W123" i="43"/>
  <c r="V130" i="43"/>
  <c r="W130" i="43"/>
  <c r="V101" i="43"/>
  <c r="W101" i="43"/>
  <c r="V125" i="43"/>
  <c r="W125" i="43"/>
  <c r="V128" i="43"/>
  <c r="W128" i="43"/>
  <c r="V100" i="43"/>
  <c r="W100" i="43"/>
  <c r="V106" i="43"/>
  <c r="W106" i="43"/>
  <c r="V108" i="43"/>
  <c r="W108" i="43"/>
  <c r="V110" i="43"/>
  <c r="W110" i="43"/>
  <c r="V112" i="43"/>
  <c r="W112" i="43"/>
  <c r="V114" i="43"/>
  <c r="W114" i="43"/>
  <c r="V116" i="43"/>
  <c r="W116" i="43"/>
  <c r="V118" i="43"/>
  <c r="W118" i="43"/>
  <c r="V122" i="43"/>
  <c r="W122" i="43"/>
  <c r="V124" i="43"/>
  <c r="W124" i="43"/>
  <c r="V120" i="43"/>
  <c r="W120" i="43"/>
  <c r="V126" i="43"/>
  <c r="W126" i="43"/>
  <c r="V127" i="43"/>
  <c r="W127" i="43"/>
  <c r="V129" i="43"/>
  <c r="W129" i="43"/>
  <c r="P37" i="35"/>
  <c r="P35" i="35"/>
  <c r="P40" i="35"/>
  <c r="P39" i="35"/>
  <c r="P41" i="35"/>
  <c r="V134" i="43"/>
  <c r="E44" i="43"/>
  <c r="F44" i="43"/>
  <c r="G44" i="43"/>
  <c r="H44" i="43"/>
  <c r="I44" i="43"/>
  <c r="J44" i="43"/>
  <c r="K44" i="43"/>
  <c r="L44" i="43"/>
  <c r="M44" i="43"/>
  <c r="N44" i="43"/>
  <c r="O44" i="43"/>
  <c r="P44" i="43"/>
  <c r="Q44" i="43"/>
  <c r="R44" i="43"/>
  <c r="S44" i="43"/>
  <c r="T44" i="43"/>
  <c r="U44" i="43"/>
  <c r="V44" i="43"/>
  <c r="D44" i="43"/>
  <c r="C44" i="43"/>
  <c r="V43" i="43"/>
  <c r="E37" i="25" s="1"/>
  <c r="E43" i="43"/>
  <c r="F43" i="43"/>
  <c r="G43" i="43"/>
  <c r="H43" i="43"/>
  <c r="I43" i="43"/>
  <c r="J43" i="43"/>
  <c r="K43" i="43"/>
  <c r="L43" i="43"/>
  <c r="M43" i="43"/>
  <c r="N43" i="43"/>
  <c r="O43" i="43"/>
  <c r="P43" i="43"/>
  <c r="Q43" i="43"/>
  <c r="R43" i="43"/>
  <c r="S43" i="43"/>
  <c r="T43" i="43"/>
  <c r="U43" i="43"/>
  <c r="D43" i="43"/>
  <c r="C43" i="43"/>
  <c r="E41" i="43"/>
  <c r="F41" i="43"/>
  <c r="G41" i="43"/>
  <c r="H41" i="43"/>
  <c r="I41" i="43"/>
  <c r="J41" i="43"/>
  <c r="K41" i="43"/>
  <c r="L41" i="43"/>
  <c r="M41" i="43"/>
  <c r="N41" i="43"/>
  <c r="O41" i="43"/>
  <c r="P41" i="43"/>
  <c r="Q41" i="43"/>
  <c r="R41" i="43"/>
  <c r="S41" i="43"/>
  <c r="T41" i="43"/>
  <c r="U41" i="43"/>
  <c r="V41" i="43"/>
  <c r="D41" i="43"/>
  <c r="C41" i="43"/>
  <c r="E40" i="43"/>
  <c r="F40" i="43"/>
  <c r="G40" i="43"/>
  <c r="H40" i="43"/>
  <c r="I40" i="43"/>
  <c r="J40" i="43"/>
  <c r="K40" i="43"/>
  <c r="L40" i="43"/>
  <c r="M40" i="43"/>
  <c r="N40" i="43"/>
  <c r="O40" i="43"/>
  <c r="P40" i="43"/>
  <c r="Q40" i="43"/>
  <c r="R40" i="43"/>
  <c r="S40" i="43"/>
  <c r="T40" i="43"/>
  <c r="U40" i="43"/>
  <c r="V40" i="43"/>
  <c r="D40" i="43"/>
  <c r="C40" i="43"/>
  <c r="E39" i="43"/>
  <c r="F39" i="43"/>
  <c r="G39" i="43"/>
  <c r="H39" i="43"/>
  <c r="I39" i="43"/>
  <c r="J39" i="43"/>
  <c r="K39" i="43"/>
  <c r="L39" i="43"/>
  <c r="M39" i="43"/>
  <c r="N39" i="43"/>
  <c r="O39" i="43"/>
  <c r="P39" i="43"/>
  <c r="Q39" i="43"/>
  <c r="R39" i="43"/>
  <c r="S39" i="43"/>
  <c r="T39" i="43"/>
  <c r="U39" i="43"/>
  <c r="V39" i="43"/>
  <c r="D39" i="43"/>
  <c r="C39" i="43"/>
  <c r="F42" i="43"/>
  <c r="G42" i="43"/>
  <c r="H42" i="43"/>
  <c r="I42" i="43"/>
  <c r="J42" i="43"/>
  <c r="K42" i="43"/>
  <c r="L42" i="43"/>
  <c r="M42" i="43"/>
  <c r="N42" i="43"/>
  <c r="O42" i="43"/>
  <c r="P42" i="43"/>
  <c r="Q42" i="43"/>
  <c r="R42" i="43"/>
  <c r="S42" i="43"/>
  <c r="T42" i="43"/>
  <c r="U42" i="43"/>
  <c r="V42" i="43"/>
  <c r="D42" i="43"/>
  <c r="E42" i="43"/>
  <c r="C42" i="43"/>
  <c r="E38" i="43"/>
  <c r="F38" i="43"/>
  <c r="G38" i="43"/>
  <c r="H38" i="43"/>
  <c r="I38" i="43"/>
  <c r="J38" i="43"/>
  <c r="K38" i="43"/>
  <c r="L38" i="43"/>
  <c r="M38" i="43"/>
  <c r="N38" i="43"/>
  <c r="O38" i="43"/>
  <c r="P38" i="43"/>
  <c r="Q38" i="43"/>
  <c r="R38" i="43"/>
  <c r="S38" i="43"/>
  <c r="T38" i="43"/>
  <c r="U38" i="43"/>
  <c r="V38" i="43"/>
  <c r="D38" i="43"/>
  <c r="C38" i="43"/>
  <c r="E37" i="43"/>
  <c r="F37" i="43"/>
  <c r="G37" i="43"/>
  <c r="H37" i="43"/>
  <c r="I37" i="43"/>
  <c r="J37" i="43"/>
  <c r="K37" i="43"/>
  <c r="L37" i="43"/>
  <c r="M37" i="43"/>
  <c r="N37" i="43"/>
  <c r="O37" i="43"/>
  <c r="P37" i="43"/>
  <c r="Q37" i="43"/>
  <c r="R37" i="43"/>
  <c r="S37" i="43"/>
  <c r="T37" i="43"/>
  <c r="U37" i="43"/>
  <c r="V37" i="43"/>
  <c r="D37" i="43"/>
  <c r="C37" i="43"/>
  <c r="E36" i="43"/>
  <c r="F36" i="43"/>
  <c r="G36" i="43"/>
  <c r="H36" i="43"/>
  <c r="I36" i="43"/>
  <c r="J36" i="43"/>
  <c r="K36" i="43"/>
  <c r="L36" i="43"/>
  <c r="M36" i="43"/>
  <c r="N36" i="43"/>
  <c r="O36" i="43"/>
  <c r="P36" i="43"/>
  <c r="Q36" i="43"/>
  <c r="R36" i="43"/>
  <c r="S36" i="43"/>
  <c r="T36" i="43"/>
  <c r="U36" i="43"/>
  <c r="V36" i="43"/>
  <c r="D36" i="43"/>
  <c r="C36" i="43"/>
  <c r="E35" i="43"/>
  <c r="F35" i="43"/>
  <c r="G35" i="43"/>
  <c r="H35" i="43"/>
  <c r="I35" i="43"/>
  <c r="J35" i="43"/>
  <c r="K35" i="43"/>
  <c r="L35" i="43"/>
  <c r="M35" i="43"/>
  <c r="N35" i="43"/>
  <c r="O35" i="43"/>
  <c r="P35" i="43"/>
  <c r="Q35" i="43"/>
  <c r="R35" i="43"/>
  <c r="S35" i="43"/>
  <c r="T35" i="43"/>
  <c r="U35" i="43"/>
  <c r="V35" i="43"/>
  <c r="D35" i="43"/>
  <c r="C35" i="43"/>
  <c r="E34" i="43"/>
  <c r="F34" i="43"/>
  <c r="G34" i="43"/>
  <c r="H34" i="43"/>
  <c r="I34" i="43"/>
  <c r="J34" i="43"/>
  <c r="K34" i="43"/>
  <c r="L34" i="43"/>
  <c r="M34" i="43"/>
  <c r="N34" i="43"/>
  <c r="O34" i="43"/>
  <c r="P34" i="43"/>
  <c r="Q34" i="43"/>
  <c r="R34" i="43"/>
  <c r="S34" i="43"/>
  <c r="T34" i="43"/>
  <c r="U34" i="43"/>
  <c r="V34" i="43"/>
  <c r="D34" i="43"/>
  <c r="C34" i="43"/>
  <c r="E33" i="43"/>
  <c r="F33" i="43"/>
  <c r="G33" i="43"/>
  <c r="H33" i="43"/>
  <c r="I33" i="43"/>
  <c r="J33" i="43"/>
  <c r="K33" i="43"/>
  <c r="L33" i="43"/>
  <c r="M33" i="43"/>
  <c r="N33" i="43"/>
  <c r="O33" i="43"/>
  <c r="P33" i="43"/>
  <c r="Q33" i="43"/>
  <c r="R33" i="43"/>
  <c r="S33" i="43"/>
  <c r="T33" i="43"/>
  <c r="U33" i="43"/>
  <c r="V33" i="43"/>
  <c r="D33" i="43"/>
  <c r="C33" i="43"/>
  <c r="F32" i="43"/>
  <c r="G32" i="43"/>
  <c r="H32" i="43"/>
  <c r="I32" i="43"/>
  <c r="J32" i="43"/>
  <c r="K32" i="43"/>
  <c r="L32" i="43"/>
  <c r="M32" i="43"/>
  <c r="N32" i="43"/>
  <c r="O32" i="43"/>
  <c r="P32" i="43"/>
  <c r="Q32" i="43"/>
  <c r="R32" i="43"/>
  <c r="S32" i="43"/>
  <c r="T32" i="43"/>
  <c r="U32" i="43"/>
  <c r="V32" i="43"/>
  <c r="E32" i="43"/>
  <c r="D32" i="43"/>
  <c r="C32" i="43"/>
  <c r="E31" i="43"/>
  <c r="F31" i="43"/>
  <c r="G31" i="43"/>
  <c r="H31" i="43"/>
  <c r="I31" i="43"/>
  <c r="J31" i="43"/>
  <c r="K31" i="43"/>
  <c r="L31" i="43"/>
  <c r="M31" i="43"/>
  <c r="N31" i="43"/>
  <c r="O31" i="43"/>
  <c r="P31" i="43"/>
  <c r="Q31" i="43"/>
  <c r="R31" i="43"/>
  <c r="S31" i="43"/>
  <c r="T31" i="43"/>
  <c r="U31" i="43"/>
  <c r="V31" i="43"/>
  <c r="D31" i="43"/>
  <c r="C31" i="43"/>
  <c r="E30" i="43"/>
  <c r="F30" i="43"/>
  <c r="G30" i="43"/>
  <c r="H30" i="43"/>
  <c r="I30" i="43"/>
  <c r="J30" i="43"/>
  <c r="K30" i="43"/>
  <c r="L30" i="43"/>
  <c r="M30" i="43"/>
  <c r="N30" i="43"/>
  <c r="O30" i="43"/>
  <c r="P30" i="43"/>
  <c r="Q30" i="43"/>
  <c r="R30" i="43"/>
  <c r="S30" i="43"/>
  <c r="T30" i="43"/>
  <c r="U30" i="43"/>
  <c r="V30" i="43"/>
  <c r="D30" i="43"/>
  <c r="C30" i="43"/>
  <c r="F29" i="43"/>
  <c r="G29" i="43"/>
  <c r="H29" i="43"/>
  <c r="I29" i="43"/>
  <c r="J29" i="43"/>
  <c r="K29" i="43"/>
  <c r="L29" i="43"/>
  <c r="M29" i="43"/>
  <c r="N29" i="43"/>
  <c r="O29" i="43"/>
  <c r="P29" i="43"/>
  <c r="Q29" i="43"/>
  <c r="R29" i="43"/>
  <c r="S29" i="43"/>
  <c r="T29" i="43"/>
  <c r="U29" i="43"/>
  <c r="V29" i="43"/>
  <c r="E29" i="43"/>
  <c r="D29" i="43"/>
  <c r="C29" i="43"/>
  <c r="E28" i="43"/>
  <c r="F28" i="43"/>
  <c r="G28" i="43"/>
  <c r="H28" i="43"/>
  <c r="I28" i="43"/>
  <c r="J28" i="43"/>
  <c r="K28" i="43"/>
  <c r="L28" i="43"/>
  <c r="M28" i="43"/>
  <c r="N28" i="43"/>
  <c r="O28" i="43"/>
  <c r="P28" i="43"/>
  <c r="Q28" i="43"/>
  <c r="R28" i="43"/>
  <c r="S28" i="43"/>
  <c r="T28" i="43"/>
  <c r="U28" i="43"/>
  <c r="V28" i="43"/>
  <c r="D28" i="43"/>
  <c r="C28" i="43"/>
  <c r="F27" i="43"/>
  <c r="G27" i="43"/>
  <c r="H27" i="43"/>
  <c r="I27" i="43"/>
  <c r="J27" i="43"/>
  <c r="K27" i="43"/>
  <c r="L27" i="43"/>
  <c r="M27" i="43"/>
  <c r="N27" i="43"/>
  <c r="O27" i="43"/>
  <c r="P27" i="43"/>
  <c r="Q27" i="43"/>
  <c r="R27" i="43"/>
  <c r="S27" i="43"/>
  <c r="T27" i="43"/>
  <c r="U27" i="43"/>
  <c r="V27" i="43"/>
  <c r="D27" i="43"/>
  <c r="E27" i="43"/>
  <c r="C27" i="43"/>
  <c r="E26" i="43"/>
  <c r="F26" i="43"/>
  <c r="G26" i="43"/>
  <c r="H26" i="43"/>
  <c r="I26" i="43"/>
  <c r="J26" i="43"/>
  <c r="K26" i="43"/>
  <c r="L26" i="43"/>
  <c r="M26" i="43"/>
  <c r="N26" i="43"/>
  <c r="O26" i="43"/>
  <c r="P26" i="43"/>
  <c r="Q26" i="43"/>
  <c r="R26" i="43"/>
  <c r="S26" i="43"/>
  <c r="T26" i="43"/>
  <c r="U26" i="43"/>
  <c r="V26" i="43"/>
  <c r="D26" i="43"/>
  <c r="C26" i="43"/>
  <c r="D25" i="43"/>
  <c r="E25" i="43"/>
  <c r="F25" i="43"/>
  <c r="G25" i="43"/>
  <c r="H25" i="43"/>
  <c r="I25" i="43"/>
  <c r="J25" i="43"/>
  <c r="K25" i="43"/>
  <c r="L25" i="43"/>
  <c r="M25" i="43"/>
  <c r="N25" i="43"/>
  <c r="O25" i="43"/>
  <c r="P25" i="43"/>
  <c r="Q25" i="43"/>
  <c r="R25" i="43"/>
  <c r="S25" i="43"/>
  <c r="T25" i="43"/>
  <c r="U25" i="43"/>
  <c r="V25" i="43"/>
  <c r="C25" i="43"/>
  <c r="F24" i="43"/>
  <c r="G24" i="43"/>
  <c r="H24" i="43"/>
  <c r="I24" i="43"/>
  <c r="J24" i="43"/>
  <c r="K24" i="43"/>
  <c r="L24" i="43"/>
  <c r="M24" i="43"/>
  <c r="N24" i="43"/>
  <c r="O24" i="43"/>
  <c r="P24" i="43"/>
  <c r="Q24" i="43"/>
  <c r="R24" i="43"/>
  <c r="S24" i="43"/>
  <c r="T24" i="43"/>
  <c r="U24" i="43"/>
  <c r="V24" i="43"/>
  <c r="E24" i="43"/>
  <c r="D24" i="43"/>
  <c r="C24" i="43"/>
  <c r="D23" i="43"/>
  <c r="E23" i="43"/>
  <c r="F23" i="43"/>
  <c r="G23" i="43"/>
  <c r="H23" i="43"/>
  <c r="I23" i="43"/>
  <c r="J23" i="43"/>
  <c r="K23" i="43"/>
  <c r="L23" i="43"/>
  <c r="M23" i="43"/>
  <c r="N23" i="43"/>
  <c r="O23" i="43"/>
  <c r="P23" i="43"/>
  <c r="Q23" i="43"/>
  <c r="R23" i="43"/>
  <c r="S23" i="43"/>
  <c r="T23" i="43"/>
  <c r="U23" i="43"/>
  <c r="V23" i="43"/>
  <c r="C23" i="43"/>
  <c r="E22" i="43"/>
  <c r="F22" i="43"/>
  <c r="G22" i="43"/>
  <c r="H22" i="43"/>
  <c r="I22" i="43"/>
  <c r="J22" i="43"/>
  <c r="K22" i="43"/>
  <c r="L22" i="43"/>
  <c r="M22" i="43"/>
  <c r="N22" i="43"/>
  <c r="O22" i="43"/>
  <c r="P22" i="43"/>
  <c r="Q22" i="43"/>
  <c r="R22" i="43"/>
  <c r="S22" i="43"/>
  <c r="T22" i="43"/>
  <c r="U22" i="43"/>
  <c r="V22" i="43"/>
  <c r="D22" i="43"/>
  <c r="C22" i="43"/>
  <c r="E21" i="43"/>
  <c r="F21" i="43"/>
  <c r="G21" i="43"/>
  <c r="H21" i="43"/>
  <c r="I21" i="43"/>
  <c r="J21" i="43"/>
  <c r="K21" i="43"/>
  <c r="L21" i="43"/>
  <c r="M21" i="43"/>
  <c r="N21" i="43"/>
  <c r="O21" i="43"/>
  <c r="P21" i="43"/>
  <c r="Q21" i="43"/>
  <c r="R21" i="43"/>
  <c r="S21" i="43"/>
  <c r="T21" i="43"/>
  <c r="U21" i="43"/>
  <c r="V21" i="43"/>
  <c r="D21" i="43"/>
  <c r="C21" i="43"/>
  <c r="E20" i="43"/>
  <c r="F20" i="43"/>
  <c r="G20" i="43"/>
  <c r="H20" i="43"/>
  <c r="I20" i="43"/>
  <c r="J20" i="43"/>
  <c r="K20" i="43"/>
  <c r="L20" i="43"/>
  <c r="M20" i="43"/>
  <c r="N20" i="43"/>
  <c r="O20" i="43"/>
  <c r="P20" i="43"/>
  <c r="Q20" i="43"/>
  <c r="R20" i="43"/>
  <c r="S20" i="43"/>
  <c r="T20" i="43"/>
  <c r="U20" i="43"/>
  <c r="V20" i="43"/>
  <c r="D20" i="43"/>
  <c r="C20" i="43"/>
  <c r="E19" i="43"/>
  <c r="F19" i="43"/>
  <c r="G19" i="43"/>
  <c r="H19" i="43"/>
  <c r="I19" i="43"/>
  <c r="J19" i="43"/>
  <c r="K19" i="43"/>
  <c r="L19" i="43"/>
  <c r="M19" i="43"/>
  <c r="N19" i="43"/>
  <c r="O19" i="43"/>
  <c r="P19" i="43"/>
  <c r="Q19" i="43"/>
  <c r="R19" i="43"/>
  <c r="S19" i="43"/>
  <c r="T19" i="43"/>
  <c r="U19" i="43"/>
  <c r="V19" i="43"/>
  <c r="D19" i="43"/>
  <c r="C19" i="43"/>
  <c r="E18" i="43"/>
  <c r="F18" i="43"/>
  <c r="G18" i="43"/>
  <c r="H18" i="43"/>
  <c r="I18" i="43"/>
  <c r="J18" i="43"/>
  <c r="K18" i="43"/>
  <c r="L18" i="43"/>
  <c r="M18" i="43"/>
  <c r="N18" i="43"/>
  <c r="O18" i="43"/>
  <c r="P18" i="43"/>
  <c r="Q18" i="43"/>
  <c r="R18" i="43"/>
  <c r="S18" i="43"/>
  <c r="T18" i="43"/>
  <c r="U18" i="43"/>
  <c r="V18" i="43"/>
  <c r="D18" i="43"/>
  <c r="C18" i="43"/>
  <c r="E17" i="43"/>
  <c r="F17" i="43"/>
  <c r="G17" i="43"/>
  <c r="H17" i="43"/>
  <c r="I17" i="43"/>
  <c r="J17" i="43"/>
  <c r="K17" i="43"/>
  <c r="L17" i="43"/>
  <c r="M17" i="43"/>
  <c r="N17" i="43"/>
  <c r="O17" i="43"/>
  <c r="P17" i="43"/>
  <c r="Q17" i="43"/>
  <c r="R17" i="43"/>
  <c r="S17" i="43"/>
  <c r="T17" i="43"/>
  <c r="U17" i="43"/>
  <c r="V17" i="43"/>
  <c r="D17" i="43"/>
  <c r="C17" i="43"/>
  <c r="E16" i="43"/>
  <c r="F16" i="43"/>
  <c r="G16" i="43"/>
  <c r="H16" i="43"/>
  <c r="I16" i="43"/>
  <c r="J16" i="43"/>
  <c r="K16" i="43"/>
  <c r="L16" i="43"/>
  <c r="M16" i="43"/>
  <c r="N16" i="43"/>
  <c r="O16" i="43"/>
  <c r="P16" i="43"/>
  <c r="Q16" i="43"/>
  <c r="R16" i="43"/>
  <c r="S16" i="43"/>
  <c r="T16" i="43"/>
  <c r="U16" i="43"/>
  <c r="V16" i="43"/>
  <c r="D16" i="43"/>
  <c r="C16" i="43"/>
  <c r="E15" i="43"/>
  <c r="F15" i="43"/>
  <c r="G15" i="43"/>
  <c r="H15" i="43"/>
  <c r="I15" i="43"/>
  <c r="J15" i="43"/>
  <c r="K15" i="43"/>
  <c r="L15" i="43"/>
  <c r="M15" i="43"/>
  <c r="N15" i="43"/>
  <c r="O15" i="43"/>
  <c r="P15" i="43"/>
  <c r="Q15" i="43"/>
  <c r="R15" i="43"/>
  <c r="S15" i="43"/>
  <c r="T15" i="43"/>
  <c r="U15" i="43"/>
  <c r="V15" i="43"/>
  <c r="D15" i="43"/>
  <c r="C15" i="43"/>
  <c r="E14" i="43"/>
  <c r="F14" i="43"/>
  <c r="G14" i="43"/>
  <c r="H14" i="43"/>
  <c r="I14" i="43"/>
  <c r="J14" i="43"/>
  <c r="K14" i="43"/>
  <c r="L14" i="43"/>
  <c r="M14" i="43"/>
  <c r="N14" i="43"/>
  <c r="O14" i="43"/>
  <c r="P14" i="43"/>
  <c r="Q14" i="43"/>
  <c r="R14" i="43"/>
  <c r="S14" i="43"/>
  <c r="T14" i="43"/>
  <c r="U14" i="43"/>
  <c r="V14" i="43"/>
  <c r="D14" i="43"/>
  <c r="C14" i="43"/>
  <c r="E13" i="43"/>
  <c r="F13" i="43"/>
  <c r="G13" i="43"/>
  <c r="H13" i="43"/>
  <c r="I13" i="43"/>
  <c r="J13" i="43"/>
  <c r="K13" i="43"/>
  <c r="L13" i="43"/>
  <c r="M13" i="43"/>
  <c r="N13" i="43"/>
  <c r="O13" i="43"/>
  <c r="P13" i="43"/>
  <c r="Q13" i="43"/>
  <c r="R13" i="43"/>
  <c r="S13" i="43"/>
  <c r="T13" i="43"/>
  <c r="U13" i="43"/>
  <c r="V13" i="43"/>
  <c r="D13" i="43"/>
  <c r="C13" i="43"/>
  <c r="E12" i="43"/>
  <c r="F12" i="43"/>
  <c r="G12" i="43"/>
  <c r="H12" i="43"/>
  <c r="I12" i="43"/>
  <c r="J12" i="43"/>
  <c r="K12" i="43"/>
  <c r="L12" i="43"/>
  <c r="M12" i="43"/>
  <c r="N12" i="43"/>
  <c r="O12" i="43"/>
  <c r="P12" i="43"/>
  <c r="Q12" i="43"/>
  <c r="R12" i="43"/>
  <c r="S12" i="43"/>
  <c r="T12" i="43"/>
  <c r="U12" i="43"/>
  <c r="V12" i="43"/>
  <c r="D12" i="43"/>
  <c r="C12" i="43"/>
  <c r="E11" i="43"/>
  <c r="F11" i="43"/>
  <c r="G11" i="43"/>
  <c r="H11" i="43"/>
  <c r="I11" i="43"/>
  <c r="J11" i="43"/>
  <c r="K11" i="43"/>
  <c r="L11" i="43"/>
  <c r="M11" i="43"/>
  <c r="N11" i="43"/>
  <c r="O11" i="43"/>
  <c r="P11" i="43"/>
  <c r="Q11" i="43"/>
  <c r="R11" i="43"/>
  <c r="S11" i="43"/>
  <c r="T11" i="43"/>
  <c r="U11" i="43"/>
  <c r="V11" i="43"/>
  <c r="D11" i="43"/>
  <c r="E14" i="41"/>
  <c r="F14" i="41"/>
  <c r="G14" i="41"/>
  <c r="H14" i="41"/>
  <c r="I14" i="41"/>
  <c r="J14" i="41"/>
  <c r="K14" i="41"/>
  <c r="L14" i="41"/>
  <c r="M14" i="41"/>
  <c r="N14" i="41"/>
  <c r="O14" i="41"/>
  <c r="P14" i="41"/>
  <c r="Q14" i="41"/>
  <c r="R14" i="41"/>
  <c r="S14" i="41"/>
  <c r="T14" i="41"/>
  <c r="U14" i="41"/>
  <c r="V14" i="41"/>
  <c r="D14" i="41"/>
  <c r="C14" i="41"/>
  <c r="W22" i="41" s="1"/>
  <c r="F13" i="41"/>
  <c r="G13" i="41"/>
  <c r="H13" i="41"/>
  <c r="I13" i="41"/>
  <c r="J13" i="41"/>
  <c r="K13" i="41"/>
  <c r="L13" i="41"/>
  <c r="M13" i="41"/>
  <c r="N13" i="41"/>
  <c r="O13" i="41"/>
  <c r="P13" i="41"/>
  <c r="Q13" i="41"/>
  <c r="R13" i="41"/>
  <c r="S13" i="41"/>
  <c r="T13" i="41"/>
  <c r="U13" i="41"/>
  <c r="V13" i="41"/>
  <c r="E13" i="41"/>
  <c r="D13" i="41"/>
  <c r="C13" i="41"/>
  <c r="W21" i="41" s="1"/>
  <c r="X58" i="30" s="1"/>
  <c r="J12" i="41"/>
  <c r="K12" i="41"/>
  <c r="L12" i="41"/>
  <c r="M12" i="41"/>
  <c r="N12" i="41"/>
  <c r="O12" i="41"/>
  <c r="P12" i="41"/>
  <c r="Q12" i="41"/>
  <c r="R12" i="41"/>
  <c r="S12" i="41"/>
  <c r="T12" i="41"/>
  <c r="U12" i="41"/>
  <c r="V12" i="41"/>
  <c r="D12" i="41"/>
  <c r="E12" i="41"/>
  <c r="F12" i="41"/>
  <c r="G12" i="41"/>
  <c r="H12" i="41"/>
  <c r="I12" i="41"/>
  <c r="C12" i="41"/>
  <c r="U11" i="41"/>
  <c r="V11" i="41"/>
  <c r="L11" i="41"/>
  <c r="M11" i="41"/>
  <c r="N11" i="41"/>
  <c r="O11" i="41"/>
  <c r="P11" i="41"/>
  <c r="Q11" i="41"/>
  <c r="R11" i="41"/>
  <c r="S11" i="41"/>
  <c r="T11" i="41"/>
  <c r="E11" i="41"/>
  <c r="F11" i="41"/>
  <c r="G11" i="41"/>
  <c r="H11" i="41"/>
  <c r="I11" i="41"/>
  <c r="J11" i="41"/>
  <c r="K11" i="41"/>
  <c r="D11" i="41"/>
  <c r="C11" i="41"/>
  <c r="V21" i="41" l="1"/>
  <c r="D177" i="42"/>
  <c r="E177" i="42"/>
  <c r="F177" i="42"/>
  <c r="G177" i="42"/>
  <c r="H177" i="42"/>
  <c r="I177" i="42"/>
  <c r="J177" i="42"/>
  <c r="K177" i="42"/>
  <c r="L177" i="42"/>
  <c r="M177" i="42"/>
  <c r="N177" i="42"/>
  <c r="O177" i="42"/>
  <c r="P177" i="42"/>
  <c r="Q177" i="42"/>
  <c r="R177" i="42"/>
  <c r="S177" i="42"/>
  <c r="T177" i="42"/>
  <c r="C177" i="42"/>
  <c r="D172" i="42"/>
  <c r="E172" i="42"/>
  <c r="F172" i="42"/>
  <c r="G172" i="42"/>
  <c r="H172" i="42"/>
  <c r="I172" i="42"/>
  <c r="J172" i="42"/>
  <c r="K172" i="42"/>
  <c r="L172" i="42"/>
  <c r="M172" i="42"/>
  <c r="N172" i="42"/>
  <c r="O172" i="42"/>
  <c r="P172" i="42"/>
  <c r="Q172" i="42"/>
  <c r="R172" i="42"/>
  <c r="S172" i="42"/>
  <c r="T172" i="42"/>
  <c r="U172" i="42"/>
  <c r="C172" i="42"/>
  <c r="D173" i="42"/>
  <c r="E173" i="42"/>
  <c r="F173" i="42"/>
  <c r="G173" i="42"/>
  <c r="H173" i="42"/>
  <c r="I173" i="42"/>
  <c r="J173" i="42"/>
  <c r="K173" i="42"/>
  <c r="L173" i="42"/>
  <c r="M173" i="42"/>
  <c r="N173" i="42"/>
  <c r="O173" i="42"/>
  <c r="P173" i="42"/>
  <c r="Q173" i="42"/>
  <c r="R173" i="42"/>
  <c r="S173" i="42"/>
  <c r="T173" i="42"/>
  <c r="U173" i="42"/>
  <c r="C173" i="42"/>
  <c r="D169" i="42"/>
  <c r="E169" i="42"/>
  <c r="F169" i="42"/>
  <c r="G169" i="42"/>
  <c r="H169" i="42"/>
  <c r="I169" i="42"/>
  <c r="J169" i="42"/>
  <c r="K169" i="42"/>
  <c r="L169" i="42"/>
  <c r="M169" i="42"/>
  <c r="N169" i="42"/>
  <c r="O169" i="42"/>
  <c r="P169" i="42"/>
  <c r="Q169" i="42"/>
  <c r="R169" i="42"/>
  <c r="S169" i="42"/>
  <c r="T169" i="42"/>
  <c r="U169" i="42"/>
  <c r="C169" i="42"/>
  <c r="D168" i="42"/>
  <c r="E168" i="42"/>
  <c r="F168" i="42"/>
  <c r="G168" i="42"/>
  <c r="H168" i="42"/>
  <c r="I168" i="42"/>
  <c r="J168" i="42"/>
  <c r="K168" i="42"/>
  <c r="L168" i="42"/>
  <c r="M168" i="42"/>
  <c r="N168" i="42"/>
  <c r="O168" i="42"/>
  <c r="P168" i="42"/>
  <c r="Q168" i="42"/>
  <c r="R168" i="42"/>
  <c r="S168" i="42"/>
  <c r="T168" i="42"/>
  <c r="U168" i="42"/>
  <c r="C168" i="42"/>
  <c r="D167" i="42"/>
  <c r="E167" i="42"/>
  <c r="F167" i="42"/>
  <c r="G167" i="42"/>
  <c r="H167" i="42"/>
  <c r="I167" i="42"/>
  <c r="J167" i="42"/>
  <c r="K167" i="42"/>
  <c r="L167" i="42"/>
  <c r="M167" i="42"/>
  <c r="N167" i="42"/>
  <c r="O167" i="42"/>
  <c r="P167" i="42"/>
  <c r="Q167" i="42"/>
  <c r="R167" i="42"/>
  <c r="S167" i="42"/>
  <c r="T167" i="42"/>
  <c r="U167" i="42"/>
  <c r="C167" i="42"/>
  <c r="D166" i="42"/>
  <c r="E166" i="42"/>
  <c r="F166" i="42"/>
  <c r="G166" i="42"/>
  <c r="H166" i="42"/>
  <c r="I166" i="42"/>
  <c r="J166" i="42"/>
  <c r="K166" i="42"/>
  <c r="L166" i="42"/>
  <c r="M166" i="42"/>
  <c r="N166" i="42"/>
  <c r="O166" i="42"/>
  <c r="P166" i="42"/>
  <c r="Q166" i="42"/>
  <c r="R166" i="42"/>
  <c r="S166" i="42"/>
  <c r="T166" i="42"/>
  <c r="U166" i="42"/>
  <c r="C166" i="42"/>
  <c r="D165" i="42"/>
  <c r="E165" i="42"/>
  <c r="F165" i="42"/>
  <c r="G165" i="42"/>
  <c r="H165" i="42"/>
  <c r="I165" i="42"/>
  <c r="J165" i="42"/>
  <c r="K165" i="42"/>
  <c r="L165" i="42"/>
  <c r="M165" i="42"/>
  <c r="N165" i="42"/>
  <c r="O165" i="42"/>
  <c r="P165" i="42"/>
  <c r="Q165" i="42"/>
  <c r="R165" i="42"/>
  <c r="S165" i="42"/>
  <c r="T165" i="42"/>
  <c r="U165" i="42"/>
  <c r="C165" i="42"/>
  <c r="D164" i="42"/>
  <c r="E164" i="42"/>
  <c r="F164" i="42"/>
  <c r="G164" i="42"/>
  <c r="H164" i="42"/>
  <c r="I164" i="42"/>
  <c r="J164" i="42"/>
  <c r="K164" i="42"/>
  <c r="L164" i="42"/>
  <c r="M164" i="42"/>
  <c r="N164" i="42"/>
  <c r="O164" i="42"/>
  <c r="P164" i="42"/>
  <c r="Q164" i="42"/>
  <c r="R164" i="42"/>
  <c r="S164" i="42"/>
  <c r="T164" i="42"/>
  <c r="U164" i="42"/>
  <c r="C164" i="42"/>
  <c r="D163" i="42"/>
  <c r="E163" i="42"/>
  <c r="F163" i="42"/>
  <c r="G163" i="42"/>
  <c r="H163" i="42"/>
  <c r="I163" i="42"/>
  <c r="J163" i="42"/>
  <c r="K163" i="42"/>
  <c r="L163" i="42"/>
  <c r="M163" i="42"/>
  <c r="N163" i="42"/>
  <c r="O163" i="42"/>
  <c r="P163" i="42"/>
  <c r="Q163" i="42"/>
  <c r="R163" i="42"/>
  <c r="S163" i="42"/>
  <c r="T163" i="42"/>
  <c r="U163" i="42"/>
  <c r="C163" i="42"/>
  <c r="D162" i="42"/>
  <c r="E162" i="42"/>
  <c r="F162" i="42"/>
  <c r="G162" i="42"/>
  <c r="H162" i="42"/>
  <c r="I162" i="42"/>
  <c r="J162" i="42"/>
  <c r="K162" i="42"/>
  <c r="L162" i="42"/>
  <c r="M162" i="42"/>
  <c r="N162" i="42"/>
  <c r="O162" i="42"/>
  <c r="P162" i="42"/>
  <c r="Q162" i="42"/>
  <c r="R162" i="42"/>
  <c r="S162" i="42"/>
  <c r="T162" i="42"/>
  <c r="U162" i="42"/>
  <c r="C162" i="42"/>
  <c r="M161" i="42"/>
  <c r="N161" i="42"/>
  <c r="O161" i="42"/>
  <c r="P161" i="42"/>
  <c r="Q161" i="42"/>
  <c r="R161" i="42"/>
  <c r="S161" i="42"/>
  <c r="T161" i="42"/>
  <c r="U161" i="42"/>
  <c r="D161" i="42"/>
  <c r="E161" i="42"/>
  <c r="F161" i="42"/>
  <c r="G161" i="42"/>
  <c r="H161" i="42"/>
  <c r="I161" i="42"/>
  <c r="J161" i="42"/>
  <c r="K161" i="42"/>
  <c r="L161" i="42"/>
  <c r="C161" i="42"/>
  <c r="D160" i="42"/>
  <c r="E160" i="42"/>
  <c r="F160" i="42"/>
  <c r="G160" i="42"/>
  <c r="H160" i="42"/>
  <c r="I160" i="42"/>
  <c r="J160" i="42"/>
  <c r="K160" i="42"/>
  <c r="L160" i="42"/>
  <c r="M160" i="42"/>
  <c r="N160" i="42"/>
  <c r="O160" i="42"/>
  <c r="P160" i="42"/>
  <c r="Q160" i="42"/>
  <c r="R160" i="42"/>
  <c r="S160" i="42"/>
  <c r="T160" i="42"/>
  <c r="U160" i="42"/>
  <c r="C160" i="42"/>
  <c r="D159" i="42"/>
  <c r="E159" i="42"/>
  <c r="F159" i="42"/>
  <c r="G159" i="42"/>
  <c r="H159" i="42"/>
  <c r="I159" i="42"/>
  <c r="J159" i="42"/>
  <c r="K159" i="42"/>
  <c r="L159" i="42"/>
  <c r="M159" i="42"/>
  <c r="N159" i="42"/>
  <c r="O159" i="42"/>
  <c r="P159" i="42"/>
  <c r="Q159" i="42"/>
  <c r="R159" i="42"/>
  <c r="S159" i="42"/>
  <c r="T159" i="42"/>
  <c r="U159" i="42"/>
  <c r="C159" i="42"/>
  <c r="D158" i="42"/>
  <c r="E158" i="42"/>
  <c r="F158" i="42"/>
  <c r="G158" i="42"/>
  <c r="H158" i="42"/>
  <c r="I158" i="42"/>
  <c r="J158" i="42"/>
  <c r="K158" i="42"/>
  <c r="L158" i="42"/>
  <c r="M158" i="42"/>
  <c r="N158" i="42"/>
  <c r="O158" i="42"/>
  <c r="P158" i="42"/>
  <c r="Q158" i="42"/>
  <c r="R158" i="42"/>
  <c r="S158" i="42"/>
  <c r="T158" i="42"/>
  <c r="U158" i="42"/>
  <c r="C158" i="42"/>
  <c r="D157" i="42"/>
  <c r="E157" i="42"/>
  <c r="F157" i="42"/>
  <c r="G157" i="42"/>
  <c r="H157" i="42"/>
  <c r="I157" i="42"/>
  <c r="J157" i="42"/>
  <c r="K157" i="42"/>
  <c r="L157" i="42"/>
  <c r="M157" i="42"/>
  <c r="N157" i="42"/>
  <c r="O157" i="42"/>
  <c r="P157" i="42"/>
  <c r="Q157" i="42"/>
  <c r="R157" i="42"/>
  <c r="S157" i="42"/>
  <c r="T157" i="42"/>
  <c r="U157" i="42"/>
  <c r="C157" i="42"/>
  <c r="D156" i="42"/>
  <c r="E156" i="42"/>
  <c r="F156" i="42"/>
  <c r="G156" i="42"/>
  <c r="H156" i="42"/>
  <c r="I156" i="42"/>
  <c r="J156" i="42"/>
  <c r="K156" i="42"/>
  <c r="L156" i="42"/>
  <c r="M156" i="42"/>
  <c r="N156" i="42"/>
  <c r="O156" i="42"/>
  <c r="P156" i="42"/>
  <c r="Q156" i="42"/>
  <c r="R156" i="42"/>
  <c r="S156" i="42"/>
  <c r="T156" i="42"/>
  <c r="U156" i="42"/>
  <c r="C156" i="42"/>
  <c r="D155" i="42"/>
  <c r="E155" i="42"/>
  <c r="F155" i="42"/>
  <c r="G155" i="42"/>
  <c r="H155" i="42"/>
  <c r="I155" i="42"/>
  <c r="J155" i="42"/>
  <c r="K155" i="42"/>
  <c r="L155" i="42"/>
  <c r="M155" i="42"/>
  <c r="N155" i="42"/>
  <c r="O155" i="42"/>
  <c r="P155" i="42"/>
  <c r="Q155" i="42"/>
  <c r="R155" i="42"/>
  <c r="S155" i="42"/>
  <c r="T155" i="42"/>
  <c r="U155" i="42"/>
  <c r="C155" i="42"/>
  <c r="D154" i="42"/>
  <c r="E154" i="42"/>
  <c r="F154" i="42"/>
  <c r="G154" i="42"/>
  <c r="H154" i="42"/>
  <c r="I154" i="42"/>
  <c r="J154" i="42"/>
  <c r="K154" i="42"/>
  <c r="L154" i="42"/>
  <c r="M154" i="42"/>
  <c r="N154" i="42"/>
  <c r="O154" i="42"/>
  <c r="P154" i="42"/>
  <c r="Q154" i="42"/>
  <c r="R154" i="42"/>
  <c r="S154" i="42"/>
  <c r="T154" i="42"/>
  <c r="U154" i="42"/>
  <c r="C154" i="42"/>
  <c r="D153" i="42"/>
  <c r="E153" i="42"/>
  <c r="F153" i="42"/>
  <c r="G153" i="42"/>
  <c r="H153" i="42"/>
  <c r="I153" i="42"/>
  <c r="J153" i="42"/>
  <c r="K153" i="42"/>
  <c r="L153" i="42"/>
  <c r="M153" i="42"/>
  <c r="N153" i="42"/>
  <c r="O153" i="42"/>
  <c r="P153" i="42"/>
  <c r="Q153" i="42"/>
  <c r="R153" i="42"/>
  <c r="S153" i="42"/>
  <c r="T153" i="42"/>
  <c r="U153" i="42"/>
  <c r="C153" i="42"/>
  <c r="D152" i="42"/>
  <c r="E152" i="42"/>
  <c r="F152" i="42"/>
  <c r="G152" i="42"/>
  <c r="H152" i="42"/>
  <c r="I152" i="42"/>
  <c r="J152" i="42"/>
  <c r="K152" i="42"/>
  <c r="L152" i="42"/>
  <c r="M152" i="42"/>
  <c r="N152" i="42"/>
  <c r="O152" i="42"/>
  <c r="P152" i="42"/>
  <c r="Q152" i="42"/>
  <c r="R152" i="42"/>
  <c r="S152" i="42"/>
  <c r="T152" i="42"/>
  <c r="U152" i="42"/>
  <c r="C152" i="42"/>
  <c r="D151" i="42"/>
  <c r="E151" i="42"/>
  <c r="F151" i="42"/>
  <c r="G151" i="42"/>
  <c r="H151" i="42"/>
  <c r="I151" i="42"/>
  <c r="J151" i="42"/>
  <c r="K151" i="42"/>
  <c r="L151" i="42"/>
  <c r="M151" i="42"/>
  <c r="N151" i="42"/>
  <c r="O151" i="42"/>
  <c r="P151" i="42"/>
  <c r="Q151" i="42"/>
  <c r="R151" i="42"/>
  <c r="S151" i="42"/>
  <c r="T151" i="42"/>
  <c r="U151" i="42"/>
  <c r="C151" i="42"/>
  <c r="D150" i="42"/>
  <c r="E150" i="42"/>
  <c r="F150" i="42"/>
  <c r="G150" i="42"/>
  <c r="H150" i="42"/>
  <c r="I150" i="42"/>
  <c r="J150" i="42"/>
  <c r="K150" i="42"/>
  <c r="L150" i="42"/>
  <c r="M150" i="42"/>
  <c r="N150" i="42"/>
  <c r="O150" i="42"/>
  <c r="P150" i="42"/>
  <c r="Q150" i="42"/>
  <c r="R150" i="42"/>
  <c r="S150" i="42"/>
  <c r="T150" i="42"/>
  <c r="U150" i="42"/>
  <c r="C150" i="42"/>
  <c r="D149" i="42"/>
  <c r="E149" i="42"/>
  <c r="F149" i="42"/>
  <c r="G149" i="42"/>
  <c r="H149" i="42"/>
  <c r="I149" i="42"/>
  <c r="J149" i="42"/>
  <c r="K149" i="42"/>
  <c r="L149" i="42"/>
  <c r="M149" i="42"/>
  <c r="N149" i="42"/>
  <c r="O149" i="42"/>
  <c r="P149" i="42"/>
  <c r="Q149" i="42"/>
  <c r="R149" i="42"/>
  <c r="S149" i="42"/>
  <c r="T149" i="42"/>
  <c r="U149" i="42"/>
  <c r="C149" i="42"/>
  <c r="D148" i="42"/>
  <c r="E148" i="42"/>
  <c r="F148" i="42"/>
  <c r="G148" i="42"/>
  <c r="H148" i="42"/>
  <c r="I148" i="42"/>
  <c r="J148" i="42"/>
  <c r="K148" i="42"/>
  <c r="L148" i="42"/>
  <c r="M148" i="42"/>
  <c r="N148" i="42"/>
  <c r="O148" i="42"/>
  <c r="P148" i="42"/>
  <c r="Q148" i="42"/>
  <c r="R148" i="42"/>
  <c r="S148" i="42"/>
  <c r="T148" i="42"/>
  <c r="U148" i="42"/>
  <c r="V148" i="42"/>
  <c r="C148" i="42"/>
  <c r="D147" i="42"/>
  <c r="E147" i="42"/>
  <c r="F147" i="42"/>
  <c r="G147" i="42"/>
  <c r="H147" i="42"/>
  <c r="I147" i="42"/>
  <c r="J147" i="42"/>
  <c r="K147" i="42"/>
  <c r="L147" i="42"/>
  <c r="M147" i="42"/>
  <c r="N147" i="42"/>
  <c r="O147" i="42"/>
  <c r="P147" i="42"/>
  <c r="Q147" i="42"/>
  <c r="R147" i="42"/>
  <c r="S147" i="42"/>
  <c r="T147" i="42"/>
  <c r="U147" i="42"/>
  <c r="V147" i="42"/>
  <c r="C147" i="42"/>
  <c r="D146" i="42"/>
  <c r="E146" i="42"/>
  <c r="F146" i="42"/>
  <c r="G146" i="42"/>
  <c r="H146" i="42"/>
  <c r="I146" i="42"/>
  <c r="J146" i="42"/>
  <c r="K146" i="42"/>
  <c r="L146" i="42"/>
  <c r="M146" i="42"/>
  <c r="N146" i="42"/>
  <c r="O146" i="42"/>
  <c r="P146" i="42"/>
  <c r="Q146" i="42"/>
  <c r="R146" i="42"/>
  <c r="S146" i="42"/>
  <c r="T146" i="42"/>
  <c r="U146" i="42"/>
  <c r="V146" i="42"/>
  <c r="C146" i="42"/>
  <c r="D145" i="42"/>
  <c r="E145" i="42"/>
  <c r="F145" i="42"/>
  <c r="G145" i="42"/>
  <c r="H145" i="42"/>
  <c r="I145" i="42"/>
  <c r="J145" i="42"/>
  <c r="K145" i="42"/>
  <c r="L145" i="42"/>
  <c r="M145" i="42"/>
  <c r="N145" i="42"/>
  <c r="O145" i="42"/>
  <c r="P145" i="42"/>
  <c r="Q145" i="42"/>
  <c r="R145" i="42"/>
  <c r="S145" i="42"/>
  <c r="T145" i="42"/>
  <c r="U145" i="42"/>
  <c r="V145" i="42"/>
  <c r="C145" i="42"/>
  <c r="D144" i="42"/>
  <c r="E144" i="42"/>
  <c r="F144" i="42"/>
  <c r="G144" i="42"/>
  <c r="H144" i="42"/>
  <c r="I144" i="42"/>
  <c r="J144" i="42"/>
  <c r="K144" i="42"/>
  <c r="L144" i="42"/>
  <c r="M144" i="42"/>
  <c r="N144" i="42"/>
  <c r="O144" i="42"/>
  <c r="P144" i="42"/>
  <c r="Q144" i="42"/>
  <c r="R144" i="42"/>
  <c r="S144" i="42"/>
  <c r="T144" i="42"/>
  <c r="U144" i="42"/>
  <c r="V144" i="42"/>
  <c r="C144" i="42"/>
  <c r="D143" i="42"/>
  <c r="E143" i="42"/>
  <c r="F143" i="42"/>
  <c r="G143" i="42"/>
  <c r="H143" i="42"/>
  <c r="I143" i="42"/>
  <c r="J143" i="42"/>
  <c r="K143" i="42"/>
  <c r="L143" i="42"/>
  <c r="M143" i="42"/>
  <c r="N143" i="42"/>
  <c r="O143" i="42"/>
  <c r="P143" i="42"/>
  <c r="Q143" i="42"/>
  <c r="R143" i="42"/>
  <c r="S143" i="42"/>
  <c r="T143" i="42"/>
  <c r="U143" i="42"/>
  <c r="V143" i="42"/>
  <c r="C143" i="42"/>
  <c r="D142" i="42"/>
  <c r="E142" i="42"/>
  <c r="F142" i="42"/>
  <c r="G142" i="42"/>
  <c r="H142" i="42"/>
  <c r="I142" i="42"/>
  <c r="J142" i="42"/>
  <c r="K142" i="42"/>
  <c r="L142" i="42"/>
  <c r="M142" i="42"/>
  <c r="N142" i="42"/>
  <c r="O142" i="42"/>
  <c r="P142" i="42"/>
  <c r="Q142" i="42"/>
  <c r="R142" i="42"/>
  <c r="S142" i="42"/>
  <c r="T142" i="42"/>
  <c r="U142" i="42"/>
  <c r="V142" i="42"/>
  <c r="C142" i="42"/>
  <c r="S134" i="42"/>
  <c r="T134" i="42"/>
  <c r="G41" i="25" s="1"/>
  <c r="R134" i="42"/>
  <c r="D133" i="42"/>
  <c r="E133" i="42"/>
  <c r="F133" i="42"/>
  <c r="G133" i="42"/>
  <c r="H133" i="42"/>
  <c r="I133" i="42"/>
  <c r="J133" i="42"/>
  <c r="K133" i="42"/>
  <c r="L133" i="42"/>
  <c r="M133" i="42"/>
  <c r="N133" i="42"/>
  <c r="O133" i="42"/>
  <c r="P133" i="42"/>
  <c r="Q133" i="42"/>
  <c r="R133" i="42"/>
  <c r="S133" i="42"/>
  <c r="T133" i="42"/>
  <c r="C133" i="42"/>
  <c r="E132" i="42"/>
  <c r="F132" i="42"/>
  <c r="G132" i="42"/>
  <c r="H132" i="42"/>
  <c r="I132" i="42"/>
  <c r="J132" i="42"/>
  <c r="K132" i="42"/>
  <c r="L132" i="42"/>
  <c r="M132" i="42"/>
  <c r="N132" i="42"/>
  <c r="O132" i="42"/>
  <c r="P132" i="42"/>
  <c r="Q132" i="42"/>
  <c r="R132" i="42"/>
  <c r="S132" i="42"/>
  <c r="T132" i="42"/>
  <c r="U132" i="42"/>
  <c r="D132" i="42"/>
  <c r="N131" i="42"/>
  <c r="O131" i="42"/>
  <c r="P131" i="42"/>
  <c r="Q131" i="42"/>
  <c r="R131" i="42"/>
  <c r="S131" i="42"/>
  <c r="T131" i="42"/>
  <c r="M131" i="42"/>
  <c r="N130" i="42"/>
  <c r="O130" i="42"/>
  <c r="P130" i="42"/>
  <c r="Q130" i="42"/>
  <c r="R130" i="42"/>
  <c r="S130" i="42"/>
  <c r="T130" i="42"/>
  <c r="U130" i="42"/>
  <c r="M130" i="42"/>
  <c r="D128" i="42"/>
  <c r="E128" i="42"/>
  <c r="F128" i="42"/>
  <c r="G128" i="42"/>
  <c r="H128" i="42"/>
  <c r="I128" i="42"/>
  <c r="J128" i="42"/>
  <c r="K128" i="42"/>
  <c r="L128" i="42"/>
  <c r="M128" i="42"/>
  <c r="N128" i="42"/>
  <c r="O128" i="42"/>
  <c r="P128" i="42"/>
  <c r="Q128" i="42"/>
  <c r="R128" i="42"/>
  <c r="S128" i="42"/>
  <c r="T128" i="42"/>
  <c r="U128" i="42"/>
  <c r="C128" i="42"/>
  <c r="J127" i="42"/>
  <c r="K127" i="42"/>
  <c r="L127" i="42"/>
  <c r="M127" i="42"/>
  <c r="N127" i="42"/>
  <c r="O127" i="42"/>
  <c r="P127" i="42"/>
  <c r="Q127" i="42"/>
  <c r="R127" i="42"/>
  <c r="S127" i="42"/>
  <c r="T127" i="42"/>
  <c r="U127" i="42"/>
  <c r="I127" i="42"/>
  <c r="O126" i="42"/>
  <c r="P126" i="42"/>
  <c r="Q126" i="42"/>
  <c r="R126" i="42"/>
  <c r="S126" i="42"/>
  <c r="T126" i="42"/>
  <c r="N126" i="42"/>
  <c r="D129" i="42"/>
  <c r="E129" i="42"/>
  <c r="F129" i="42"/>
  <c r="G129" i="42"/>
  <c r="H129" i="42"/>
  <c r="I129" i="42"/>
  <c r="J129" i="42"/>
  <c r="K129" i="42"/>
  <c r="L129" i="42"/>
  <c r="M129" i="42"/>
  <c r="N129" i="42"/>
  <c r="O129" i="42"/>
  <c r="P129" i="42"/>
  <c r="Q129" i="42"/>
  <c r="R129" i="42"/>
  <c r="S129" i="42"/>
  <c r="T129" i="42"/>
  <c r="U129" i="42"/>
  <c r="V129" i="42"/>
  <c r="C129" i="42"/>
  <c r="D125" i="42"/>
  <c r="E125" i="42"/>
  <c r="F125" i="42"/>
  <c r="G125" i="42"/>
  <c r="H125" i="42"/>
  <c r="I125" i="42"/>
  <c r="J125" i="42"/>
  <c r="K125" i="42"/>
  <c r="L125" i="42"/>
  <c r="M125" i="42"/>
  <c r="N125" i="42"/>
  <c r="O125" i="42"/>
  <c r="P125" i="42"/>
  <c r="Q125" i="42"/>
  <c r="R125" i="42"/>
  <c r="S125" i="42"/>
  <c r="T125" i="42"/>
  <c r="U125" i="42"/>
  <c r="V125" i="42"/>
  <c r="C125" i="42"/>
  <c r="D124" i="42"/>
  <c r="E124" i="42"/>
  <c r="F124" i="42"/>
  <c r="G124" i="42"/>
  <c r="H124" i="42"/>
  <c r="I124" i="42"/>
  <c r="J124" i="42"/>
  <c r="K124" i="42"/>
  <c r="L124" i="42"/>
  <c r="M124" i="42"/>
  <c r="N124" i="42"/>
  <c r="O124" i="42"/>
  <c r="P124" i="42"/>
  <c r="Q124" i="42"/>
  <c r="R124" i="42"/>
  <c r="S124" i="42"/>
  <c r="T124" i="42"/>
  <c r="U124" i="42"/>
  <c r="V124" i="42"/>
  <c r="C124" i="42"/>
  <c r="D123" i="42"/>
  <c r="E123" i="42"/>
  <c r="F123" i="42"/>
  <c r="G123" i="42"/>
  <c r="H123" i="42"/>
  <c r="I123" i="42"/>
  <c r="J123" i="42"/>
  <c r="K123" i="42"/>
  <c r="L123" i="42"/>
  <c r="M123" i="42"/>
  <c r="N123" i="42"/>
  <c r="O123" i="42"/>
  <c r="P123" i="42"/>
  <c r="Q123" i="42"/>
  <c r="R123" i="42"/>
  <c r="S123" i="42"/>
  <c r="T123" i="42"/>
  <c r="U123" i="42"/>
  <c r="V123" i="42"/>
  <c r="C123" i="42"/>
  <c r="D122" i="42"/>
  <c r="E122" i="42"/>
  <c r="F122" i="42"/>
  <c r="G122" i="42"/>
  <c r="H122" i="42"/>
  <c r="I122" i="42"/>
  <c r="J122" i="42"/>
  <c r="K122" i="42"/>
  <c r="L122" i="42"/>
  <c r="M122" i="42"/>
  <c r="N122" i="42"/>
  <c r="O122" i="42"/>
  <c r="P122" i="42"/>
  <c r="Q122" i="42"/>
  <c r="R122" i="42"/>
  <c r="S122" i="42"/>
  <c r="T122" i="42"/>
  <c r="U122" i="42"/>
  <c r="V122" i="42"/>
  <c r="C122" i="42"/>
  <c r="D121" i="42"/>
  <c r="E121" i="42"/>
  <c r="F121" i="42"/>
  <c r="G121" i="42"/>
  <c r="H121" i="42"/>
  <c r="I121" i="42"/>
  <c r="J121" i="42"/>
  <c r="K121" i="42"/>
  <c r="L121" i="42"/>
  <c r="M121" i="42"/>
  <c r="N121" i="42"/>
  <c r="O121" i="42"/>
  <c r="P121" i="42"/>
  <c r="Q121" i="42"/>
  <c r="R121" i="42"/>
  <c r="S121" i="42"/>
  <c r="T121" i="42"/>
  <c r="U121" i="42"/>
  <c r="V121" i="42"/>
  <c r="C121" i="42"/>
  <c r="D120" i="42"/>
  <c r="E120" i="42"/>
  <c r="F120" i="42"/>
  <c r="G120" i="42"/>
  <c r="H120" i="42"/>
  <c r="I120" i="42"/>
  <c r="J120" i="42"/>
  <c r="K120" i="42"/>
  <c r="L120" i="42"/>
  <c r="M120" i="42"/>
  <c r="N120" i="42"/>
  <c r="O120" i="42"/>
  <c r="P120" i="42"/>
  <c r="Q120" i="42"/>
  <c r="R120" i="42"/>
  <c r="S120" i="42"/>
  <c r="T120" i="42"/>
  <c r="U120" i="42"/>
  <c r="V120" i="42"/>
  <c r="C120" i="42"/>
  <c r="D119" i="42"/>
  <c r="E119" i="42"/>
  <c r="F119" i="42"/>
  <c r="G119" i="42"/>
  <c r="H119" i="42"/>
  <c r="I119" i="42"/>
  <c r="J119" i="42"/>
  <c r="K119" i="42"/>
  <c r="L119" i="42"/>
  <c r="M119" i="42"/>
  <c r="N119" i="42"/>
  <c r="O119" i="42"/>
  <c r="P119" i="42"/>
  <c r="Q119" i="42"/>
  <c r="R119" i="42"/>
  <c r="S119" i="42"/>
  <c r="T119" i="42"/>
  <c r="U119" i="42"/>
  <c r="V119" i="42"/>
  <c r="C119" i="42"/>
  <c r="D118" i="42"/>
  <c r="E118" i="42"/>
  <c r="F118" i="42"/>
  <c r="G118" i="42"/>
  <c r="H118" i="42"/>
  <c r="I118" i="42"/>
  <c r="J118" i="42"/>
  <c r="K118" i="42"/>
  <c r="L118" i="42"/>
  <c r="M118" i="42"/>
  <c r="N118" i="42"/>
  <c r="O118" i="42"/>
  <c r="P118" i="42"/>
  <c r="Q118" i="42"/>
  <c r="R118" i="42"/>
  <c r="S118" i="42"/>
  <c r="T118" i="42"/>
  <c r="U118" i="42"/>
  <c r="V118" i="42"/>
  <c r="C118" i="42"/>
  <c r="D117" i="42"/>
  <c r="E117" i="42"/>
  <c r="F117" i="42"/>
  <c r="G117" i="42"/>
  <c r="H117" i="42"/>
  <c r="I117" i="42"/>
  <c r="J117" i="42"/>
  <c r="K117" i="42"/>
  <c r="L117" i="42"/>
  <c r="M117" i="42"/>
  <c r="N117" i="42"/>
  <c r="O117" i="42"/>
  <c r="P117" i="42"/>
  <c r="Q117" i="42"/>
  <c r="R117" i="42"/>
  <c r="S117" i="42"/>
  <c r="T117" i="42"/>
  <c r="U117" i="42"/>
  <c r="V117" i="42"/>
  <c r="C117" i="42"/>
  <c r="D116" i="42"/>
  <c r="E116" i="42"/>
  <c r="F116" i="42"/>
  <c r="G116" i="42"/>
  <c r="H116" i="42"/>
  <c r="I116" i="42"/>
  <c r="J116" i="42"/>
  <c r="K116" i="42"/>
  <c r="L116" i="42"/>
  <c r="M116" i="42"/>
  <c r="N116" i="42"/>
  <c r="O116" i="42"/>
  <c r="P116" i="42"/>
  <c r="Q116" i="42"/>
  <c r="R116" i="42"/>
  <c r="S116" i="42"/>
  <c r="T116" i="42"/>
  <c r="U116" i="42"/>
  <c r="V116" i="42"/>
  <c r="C116" i="42"/>
  <c r="D115" i="42"/>
  <c r="E115" i="42"/>
  <c r="F115" i="42"/>
  <c r="G115" i="42"/>
  <c r="H115" i="42"/>
  <c r="I115" i="42"/>
  <c r="J115" i="42"/>
  <c r="K115" i="42"/>
  <c r="L115" i="42"/>
  <c r="M115" i="42"/>
  <c r="N115" i="42"/>
  <c r="O115" i="42"/>
  <c r="P115" i="42"/>
  <c r="Q115" i="42"/>
  <c r="R115" i="42"/>
  <c r="S115" i="42"/>
  <c r="T115" i="42"/>
  <c r="U115" i="42"/>
  <c r="V115" i="42"/>
  <c r="C115" i="42"/>
  <c r="D114" i="42"/>
  <c r="E114" i="42"/>
  <c r="F114" i="42"/>
  <c r="G114" i="42"/>
  <c r="H114" i="42"/>
  <c r="I114" i="42"/>
  <c r="J114" i="42"/>
  <c r="K114" i="42"/>
  <c r="L114" i="42"/>
  <c r="M114" i="42"/>
  <c r="N114" i="42"/>
  <c r="O114" i="42"/>
  <c r="P114" i="42"/>
  <c r="Q114" i="42"/>
  <c r="R114" i="42"/>
  <c r="S114" i="42"/>
  <c r="T114" i="42"/>
  <c r="U114" i="42"/>
  <c r="V114" i="42"/>
  <c r="C114" i="42"/>
  <c r="D113" i="42"/>
  <c r="E113" i="42"/>
  <c r="F113" i="42"/>
  <c r="G113" i="42"/>
  <c r="H113" i="42"/>
  <c r="I113" i="42"/>
  <c r="J113" i="42"/>
  <c r="K113" i="42"/>
  <c r="L113" i="42"/>
  <c r="M113" i="42"/>
  <c r="N113" i="42"/>
  <c r="O113" i="42"/>
  <c r="P113" i="42"/>
  <c r="Q113" i="42"/>
  <c r="R113" i="42"/>
  <c r="S113" i="42"/>
  <c r="T113" i="42"/>
  <c r="U113" i="42"/>
  <c r="V113" i="42"/>
  <c r="C113" i="42"/>
  <c r="D112" i="42"/>
  <c r="E112" i="42"/>
  <c r="F112" i="42"/>
  <c r="G112" i="42"/>
  <c r="H112" i="42"/>
  <c r="I112" i="42"/>
  <c r="J112" i="42"/>
  <c r="K112" i="42"/>
  <c r="L112" i="42"/>
  <c r="M112" i="42"/>
  <c r="N112" i="42"/>
  <c r="O112" i="42"/>
  <c r="P112" i="42"/>
  <c r="Q112" i="42"/>
  <c r="R112" i="42"/>
  <c r="S112" i="42"/>
  <c r="T112" i="42"/>
  <c r="U112" i="42"/>
  <c r="V112" i="42"/>
  <c r="C112" i="42"/>
  <c r="D111" i="42"/>
  <c r="E111" i="42"/>
  <c r="F111" i="42"/>
  <c r="G111" i="42"/>
  <c r="H111" i="42"/>
  <c r="I111" i="42"/>
  <c r="J111" i="42"/>
  <c r="K111" i="42"/>
  <c r="L111" i="42"/>
  <c r="M111" i="42"/>
  <c r="N111" i="42"/>
  <c r="O111" i="42"/>
  <c r="P111" i="42"/>
  <c r="Q111" i="42"/>
  <c r="R111" i="42"/>
  <c r="S111" i="42"/>
  <c r="T111" i="42"/>
  <c r="U111" i="42"/>
  <c r="V111" i="42"/>
  <c r="C111" i="42"/>
  <c r="D110" i="42"/>
  <c r="E110" i="42"/>
  <c r="F110" i="42"/>
  <c r="G110" i="42"/>
  <c r="H110" i="42"/>
  <c r="I110" i="42"/>
  <c r="J110" i="42"/>
  <c r="K110" i="42"/>
  <c r="L110" i="42"/>
  <c r="M110" i="42"/>
  <c r="N110" i="42"/>
  <c r="O110" i="42"/>
  <c r="P110" i="42"/>
  <c r="Q110" i="42"/>
  <c r="R110" i="42"/>
  <c r="S110" i="42"/>
  <c r="T110" i="42"/>
  <c r="U110" i="42"/>
  <c r="V110" i="42"/>
  <c r="C110" i="42"/>
  <c r="D109" i="42"/>
  <c r="E109" i="42"/>
  <c r="F109" i="42"/>
  <c r="G109" i="42"/>
  <c r="H109" i="42"/>
  <c r="I109" i="42"/>
  <c r="J109" i="42"/>
  <c r="K109" i="42"/>
  <c r="L109" i="42"/>
  <c r="M109" i="42"/>
  <c r="N109" i="42"/>
  <c r="O109" i="42"/>
  <c r="P109" i="42"/>
  <c r="Q109" i="42"/>
  <c r="R109" i="42"/>
  <c r="S109" i="42"/>
  <c r="T109" i="42"/>
  <c r="U109" i="42"/>
  <c r="V109" i="42"/>
  <c r="C109" i="42"/>
  <c r="D108" i="42"/>
  <c r="E108" i="42"/>
  <c r="F108" i="42"/>
  <c r="G108" i="42"/>
  <c r="H108" i="42"/>
  <c r="I108" i="42"/>
  <c r="J108" i="42"/>
  <c r="K108" i="42"/>
  <c r="L108" i="42"/>
  <c r="M108" i="42"/>
  <c r="N108" i="42"/>
  <c r="O108" i="42"/>
  <c r="P108" i="42"/>
  <c r="Q108" i="42"/>
  <c r="R108" i="42"/>
  <c r="S108" i="42"/>
  <c r="T108" i="42"/>
  <c r="U108" i="42"/>
  <c r="V108" i="42"/>
  <c r="C108" i="42"/>
  <c r="D107" i="42"/>
  <c r="E107" i="42"/>
  <c r="F107" i="42"/>
  <c r="G107" i="42"/>
  <c r="H107" i="42"/>
  <c r="I107" i="42"/>
  <c r="J107" i="42"/>
  <c r="K107" i="42"/>
  <c r="L107" i="42"/>
  <c r="M107" i="42"/>
  <c r="N107" i="42"/>
  <c r="O107" i="42"/>
  <c r="P107" i="42"/>
  <c r="Q107" i="42"/>
  <c r="R107" i="42"/>
  <c r="S107" i="42"/>
  <c r="T107" i="42"/>
  <c r="U107" i="42"/>
  <c r="V107" i="42"/>
  <c r="C107" i="42"/>
  <c r="D106" i="42"/>
  <c r="E106" i="42"/>
  <c r="F106" i="42"/>
  <c r="G106" i="42"/>
  <c r="H106" i="42"/>
  <c r="I106" i="42"/>
  <c r="J106" i="42"/>
  <c r="K106" i="42"/>
  <c r="L106" i="42"/>
  <c r="M106" i="42"/>
  <c r="N106" i="42"/>
  <c r="O106" i="42"/>
  <c r="P106" i="42"/>
  <c r="Q106" i="42"/>
  <c r="R106" i="42"/>
  <c r="S106" i="42"/>
  <c r="T106" i="42"/>
  <c r="U106" i="42"/>
  <c r="V106" i="42"/>
  <c r="C106" i="42"/>
  <c r="D105" i="42"/>
  <c r="E105" i="42"/>
  <c r="F105" i="42"/>
  <c r="G105" i="42"/>
  <c r="H105" i="42"/>
  <c r="I105" i="42"/>
  <c r="J105" i="42"/>
  <c r="K105" i="42"/>
  <c r="L105" i="42"/>
  <c r="M105" i="42"/>
  <c r="N105" i="42"/>
  <c r="O105" i="42"/>
  <c r="P105" i="42"/>
  <c r="Q105" i="42"/>
  <c r="R105" i="42"/>
  <c r="S105" i="42"/>
  <c r="T105" i="42"/>
  <c r="U105" i="42"/>
  <c r="V105" i="42"/>
  <c r="C105" i="42"/>
  <c r="D104" i="42"/>
  <c r="E104" i="42"/>
  <c r="F104" i="42"/>
  <c r="G104" i="42"/>
  <c r="H104" i="42"/>
  <c r="I104" i="42"/>
  <c r="J104" i="42"/>
  <c r="K104" i="42"/>
  <c r="L104" i="42"/>
  <c r="M104" i="42"/>
  <c r="N104" i="42"/>
  <c r="O104" i="42"/>
  <c r="P104" i="42"/>
  <c r="Q104" i="42"/>
  <c r="R104" i="42"/>
  <c r="S104" i="42"/>
  <c r="T104" i="42"/>
  <c r="U104" i="42"/>
  <c r="V104" i="42"/>
  <c r="C104" i="42"/>
  <c r="D103" i="42"/>
  <c r="E103" i="42"/>
  <c r="F103" i="42"/>
  <c r="G103" i="42"/>
  <c r="H103" i="42"/>
  <c r="I103" i="42"/>
  <c r="J103" i="42"/>
  <c r="K103" i="42"/>
  <c r="L103" i="42"/>
  <c r="M103" i="42"/>
  <c r="N103" i="42"/>
  <c r="O103" i="42"/>
  <c r="P103" i="42"/>
  <c r="Q103" i="42"/>
  <c r="R103" i="42"/>
  <c r="S103" i="42"/>
  <c r="T103" i="42"/>
  <c r="U103" i="42"/>
  <c r="V103" i="42"/>
  <c r="C103" i="42"/>
  <c r="F102" i="42"/>
  <c r="G102" i="42"/>
  <c r="H102" i="42"/>
  <c r="I102" i="42"/>
  <c r="J102" i="42"/>
  <c r="K102" i="42"/>
  <c r="L102" i="42"/>
  <c r="M102" i="42"/>
  <c r="N102" i="42"/>
  <c r="O102" i="42"/>
  <c r="P102" i="42"/>
  <c r="Q102" i="42"/>
  <c r="R102" i="42"/>
  <c r="S102" i="42"/>
  <c r="T102" i="42"/>
  <c r="U102" i="42"/>
  <c r="V102" i="42"/>
  <c r="D102" i="42"/>
  <c r="E102" i="42"/>
  <c r="C102" i="42"/>
  <c r="D101" i="42"/>
  <c r="E101" i="42"/>
  <c r="F101" i="42"/>
  <c r="G101" i="42"/>
  <c r="H101" i="42"/>
  <c r="I101" i="42"/>
  <c r="J101" i="42"/>
  <c r="K101" i="42"/>
  <c r="L101" i="42"/>
  <c r="M101" i="42"/>
  <c r="N101" i="42"/>
  <c r="O101" i="42"/>
  <c r="P101" i="42"/>
  <c r="Q101" i="42"/>
  <c r="R101" i="42"/>
  <c r="S101" i="42"/>
  <c r="T101" i="42"/>
  <c r="U101" i="42"/>
  <c r="V101" i="42"/>
  <c r="C101" i="42"/>
  <c r="D100" i="42"/>
  <c r="E100" i="42"/>
  <c r="F100" i="42"/>
  <c r="G100" i="42"/>
  <c r="H100" i="42"/>
  <c r="I100" i="42"/>
  <c r="J100" i="42"/>
  <c r="K100" i="42"/>
  <c r="L100" i="42"/>
  <c r="M100" i="42"/>
  <c r="N100" i="42"/>
  <c r="O100" i="42"/>
  <c r="P100" i="42"/>
  <c r="Q100" i="42"/>
  <c r="R100" i="42"/>
  <c r="S100" i="42"/>
  <c r="T100" i="42"/>
  <c r="U100" i="42"/>
  <c r="V100" i="42"/>
  <c r="C100" i="42"/>
  <c r="D99" i="42"/>
  <c r="E99" i="42"/>
  <c r="F99" i="42"/>
  <c r="G99" i="42"/>
  <c r="H99" i="42"/>
  <c r="I99" i="42"/>
  <c r="J99" i="42"/>
  <c r="K99" i="42"/>
  <c r="L99" i="42"/>
  <c r="M99" i="42"/>
  <c r="N99" i="42"/>
  <c r="O99" i="42"/>
  <c r="P99" i="42"/>
  <c r="Q99" i="42"/>
  <c r="R99" i="42"/>
  <c r="S99" i="42"/>
  <c r="T99" i="42"/>
  <c r="U99" i="42"/>
  <c r="V99" i="42"/>
  <c r="C99" i="42" l="1"/>
  <c r="D98" i="42"/>
  <c r="E98" i="42"/>
  <c r="F98" i="42"/>
  <c r="G98" i="42"/>
  <c r="H98" i="42"/>
  <c r="I98" i="42"/>
  <c r="J98" i="42"/>
  <c r="K98" i="42"/>
  <c r="L98" i="42"/>
  <c r="M98" i="42"/>
  <c r="N98" i="42"/>
  <c r="O98" i="42"/>
  <c r="P98" i="42"/>
  <c r="Q98" i="42"/>
  <c r="R98" i="42"/>
  <c r="S98" i="42"/>
  <c r="T98" i="42"/>
  <c r="U98" i="42"/>
  <c r="V98" i="42"/>
  <c r="C98" i="42"/>
  <c r="R90" i="42"/>
  <c r="D89" i="42"/>
  <c r="E89" i="42"/>
  <c r="F89" i="42"/>
  <c r="G89" i="42"/>
  <c r="H89" i="42"/>
  <c r="I89" i="42"/>
  <c r="J89" i="42"/>
  <c r="K89" i="42"/>
  <c r="L89" i="42"/>
  <c r="M89" i="42"/>
  <c r="N89" i="42"/>
  <c r="O89" i="42"/>
  <c r="P89" i="42"/>
  <c r="Q89" i="42"/>
  <c r="R89" i="42"/>
  <c r="S89" i="42"/>
  <c r="T89" i="42"/>
  <c r="C89" i="42"/>
  <c r="E88" i="42"/>
  <c r="F88" i="42"/>
  <c r="G88" i="42"/>
  <c r="H88" i="42"/>
  <c r="I88" i="42"/>
  <c r="J88" i="42"/>
  <c r="K88" i="42"/>
  <c r="L88" i="42"/>
  <c r="M88" i="42"/>
  <c r="N88" i="42"/>
  <c r="O88" i="42"/>
  <c r="P88" i="42"/>
  <c r="Q88" i="42"/>
  <c r="R88" i="42"/>
  <c r="S88" i="42"/>
  <c r="T88" i="42"/>
  <c r="U88" i="42"/>
  <c r="D88" i="42"/>
  <c r="N86" i="42"/>
  <c r="O86" i="42"/>
  <c r="P86" i="42"/>
  <c r="Q86" i="42"/>
  <c r="R86" i="42"/>
  <c r="S86" i="42"/>
  <c r="T86" i="42"/>
  <c r="U86" i="42"/>
  <c r="M86" i="42"/>
  <c r="D84" i="42"/>
  <c r="E84" i="42"/>
  <c r="F84" i="42"/>
  <c r="G84" i="42"/>
  <c r="H84" i="42"/>
  <c r="I84" i="42"/>
  <c r="J84" i="42"/>
  <c r="K84" i="42"/>
  <c r="L84" i="42"/>
  <c r="M84" i="42"/>
  <c r="N84" i="42"/>
  <c r="O84" i="42"/>
  <c r="P84" i="42"/>
  <c r="Q84" i="42"/>
  <c r="R84" i="42"/>
  <c r="S84" i="42"/>
  <c r="T84" i="42"/>
  <c r="U84" i="42"/>
  <c r="C84" i="42"/>
  <c r="K83" i="42"/>
  <c r="L83" i="42"/>
  <c r="M83" i="42"/>
  <c r="N83" i="42"/>
  <c r="O83" i="42"/>
  <c r="P83" i="42"/>
  <c r="Q83" i="42"/>
  <c r="R83" i="42"/>
  <c r="S83" i="42"/>
  <c r="T83" i="42"/>
  <c r="U83" i="42"/>
  <c r="J83" i="42"/>
  <c r="I83" i="42"/>
  <c r="O82" i="42"/>
  <c r="P82" i="42"/>
  <c r="Q82" i="42"/>
  <c r="R82" i="42"/>
  <c r="S82" i="42"/>
  <c r="T82" i="42"/>
  <c r="N82" i="42"/>
  <c r="D85" i="42"/>
  <c r="E85" i="42"/>
  <c r="F85" i="42"/>
  <c r="G85" i="42"/>
  <c r="H85" i="42"/>
  <c r="I85" i="42"/>
  <c r="J85" i="42"/>
  <c r="K85" i="42"/>
  <c r="L85" i="42"/>
  <c r="M85" i="42"/>
  <c r="N85" i="42"/>
  <c r="O85" i="42"/>
  <c r="P85" i="42"/>
  <c r="Q85" i="42"/>
  <c r="R85" i="42"/>
  <c r="S85" i="42"/>
  <c r="T85" i="42"/>
  <c r="U85" i="42"/>
  <c r="V85" i="42"/>
  <c r="C85" i="42"/>
  <c r="D81" i="42"/>
  <c r="E81" i="42"/>
  <c r="F81" i="42"/>
  <c r="G81" i="42"/>
  <c r="H81" i="42"/>
  <c r="I81" i="42"/>
  <c r="J81" i="42"/>
  <c r="K81" i="42"/>
  <c r="L81" i="42"/>
  <c r="M81" i="42"/>
  <c r="N81" i="42"/>
  <c r="O81" i="42"/>
  <c r="P81" i="42"/>
  <c r="Q81" i="42"/>
  <c r="R81" i="42"/>
  <c r="S81" i="42"/>
  <c r="T81" i="42"/>
  <c r="U81" i="42"/>
  <c r="V81" i="42"/>
  <c r="C81" i="42"/>
  <c r="D80" i="42"/>
  <c r="E80" i="42"/>
  <c r="F80" i="42"/>
  <c r="G80" i="42"/>
  <c r="H80" i="42"/>
  <c r="I80" i="42"/>
  <c r="J80" i="42"/>
  <c r="K80" i="42"/>
  <c r="L80" i="42"/>
  <c r="M80" i="42"/>
  <c r="N80" i="42"/>
  <c r="O80" i="42"/>
  <c r="P80" i="42"/>
  <c r="Q80" i="42"/>
  <c r="R80" i="42"/>
  <c r="S80" i="42"/>
  <c r="T80" i="42"/>
  <c r="U80" i="42"/>
  <c r="V80" i="42"/>
  <c r="C80" i="42"/>
  <c r="D79" i="42"/>
  <c r="E79" i="42"/>
  <c r="F79" i="42"/>
  <c r="G79" i="42"/>
  <c r="H79" i="42"/>
  <c r="I79" i="42"/>
  <c r="J79" i="42"/>
  <c r="K79" i="42"/>
  <c r="L79" i="42"/>
  <c r="M79" i="42"/>
  <c r="N79" i="42"/>
  <c r="O79" i="42"/>
  <c r="P79" i="42"/>
  <c r="Q79" i="42"/>
  <c r="R79" i="42"/>
  <c r="S79" i="42"/>
  <c r="T79" i="42"/>
  <c r="U79" i="42"/>
  <c r="V79" i="42"/>
  <c r="C79" i="42"/>
  <c r="D78" i="42"/>
  <c r="E78" i="42"/>
  <c r="F78" i="42"/>
  <c r="G78" i="42"/>
  <c r="H78" i="42"/>
  <c r="I78" i="42"/>
  <c r="J78" i="42"/>
  <c r="K78" i="42"/>
  <c r="L78" i="42"/>
  <c r="M78" i="42"/>
  <c r="N78" i="42"/>
  <c r="O78" i="42"/>
  <c r="P78" i="42"/>
  <c r="Q78" i="42"/>
  <c r="R78" i="42"/>
  <c r="S78" i="42"/>
  <c r="T78" i="42"/>
  <c r="U78" i="42"/>
  <c r="V78" i="42"/>
  <c r="C78" i="42"/>
  <c r="D77" i="42"/>
  <c r="E77" i="42"/>
  <c r="F77" i="42"/>
  <c r="G77" i="42"/>
  <c r="H77" i="42"/>
  <c r="I77" i="42"/>
  <c r="J77" i="42"/>
  <c r="K77" i="42"/>
  <c r="L77" i="42"/>
  <c r="M77" i="42"/>
  <c r="N77" i="42"/>
  <c r="O77" i="42"/>
  <c r="P77" i="42"/>
  <c r="Q77" i="42"/>
  <c r="R77" i="42"/>
  <c r="S77" i="42"/>
  <c r="T77" i="42"/>
  <c r="U77" i="42"/>
  <c r="V77" i="42"/>
  <c r="C77" i="42"/>
  <c r="D76" i="42"/>
  <c r="E76" i="42"/>
  <c r="F76" i="42"/>
  <c r="G76" i="42"/>
  <c r="H76" i="42"/>
  <c r="I76" i="42"/>
  <c r="J76" i="42"/>
  <c r="K76" i="42"/>
  <c r="L76" i="42"/>
  <c r="M76" i="42"/>
  <c r="N76" i="42"/>
  <c r="O76" i="42"/>
  <c r="P76" i="42"/>
  <c r="Q76" i="42"/>
  <c r="R76" i="42"/>
  <c r="S76" i="42"/>
  <c r="T76" i="42"/>
  <c r="U76" i="42"/>
  <c r="V76" i="42"/>
  <c r="C76" i="42"/>
  <c r="D75" i="42"/>
  <c r="E75" i="42"/>
  <c r="F75" i="42"/>
  <c r="G75" i="42"/>
  <c r="H75" i="42"/>
  <c r="I75" i="42"/>
  <c r="J75" i="42"/>
  <c r="K75" i="42"/>
  <c r="L75" i="42"/>
  <c r="M75" i="42"/>
  <c r="N75" i="42"/>
  <c r="O75" i="42"/>
  <c r="P75" i="42"/>
  <c r="Q75" i="42"/>
  <c r="R75" i="42"/>
  <c r="S75" i="42"/>
  <c r="T75" i="42"/>
  <c r="U75" i="42"/>
  <c r="V75" i="42"/>
  <c r="C75" i="42"/>
  <c r="D74" i="42"/>
  <c r="E74" i="42"/>
  <c r="F74" i="42"/>
  <c r="G74" i="42"/>
  <c r="H74" i="42"/>
  <c r="I74" i="42"/>
  <c r="J74" i="42"/>
  <c r="K74" i="42"/>
  <c r="L74" i="42"/>
  <c r="M74" i="42"/>
  <c r="N74" i="42"/>
  <c r="O74" i="42"/>
  <c r="P74" i="42"/>
  <c r="Q74" i="42"/>
  <c r="R74" i="42"/>
  <c r="S74" i="42"/>
  <c r="T74" i="42"/>
  <c r="U74" i="42"/>
  <c r="V74" i="42"/>
  <c r="C74" i="42"/>
  <c r="D73" i="42"/>
  <c r="E73" i="42"/>
  <c r="F73" i="42"/>
  <c r="G73" i="42"/>
  <c r="H73" i="42"/>
  <c r="I73" i="42"/>
  <c r="J73" i="42"/>
  <c r="K73" i="42"/>
  <c r="L73" i="42"/>
  <c r="M73" i="42"/>
  <c r="N73" i="42"/>
  <c r="O73" i="42"/>
  <c r="P73" i="42"/>
  <c r="Q73" i="42"/>
  <c r="R73" i="42"/>
  <c r="S73" i="42"/>
  <c r="T73" i="42"/>
  <c r="U73" i="42"/>
  <c r="V73" i="42"/>
  <c r="C73" i="42"/>
  <c r="D72" i="42"/>
  <c r="E72" i="42"/>
  <c r="F72" i="42"/>
  <c r="G72" i="42"/>
  <c r="H72" i="42"/>
  <c r="I72" i="42"/>
  <c r="J72" i="42"/>
  <c r="K72" i="42"/>
  <c r="L72" i="42"/>
  <c r="M72" i="42"/>
  <c r="N72" i="42"/>
  <c r="O72" i="42"/>
  <c r="P72" i="42"/>
  <c r="Q72" i="42"/>
  <c r="R72" i="42"/>
  <c r="S72" i="42"/>
  <c r="T72" i="42"/>
  <c r="U72" i="42"/>
  <c r="V72" i="42"/>
  <c r="C72" i="42"/>
  <c r="D71" i="42"/>
  <c r="E71" i="42"/>
  <c r="F71" i="42"/>
  <c r="G71" i="42"/>
  <c r="H71" i="42"/>
  <c r="I71" i="42"/>
  <c r="J71" i="42"/>
  <c r="K71" i="42"/>
  <c r="L71" i="42"/>
  <c r="M71" i="42"/>
  <c r="N71" i="42"/>
  <c r="O71" i="42"/>
  <c r="P71" i="42"/>
  <c r="Q71" i="42"/>
  <c r="R71" i="42"/>
  <c r="S71" i="42"/>
  <c r="T71" i="42"/>
  <c r="U71" i="42"/>
  <c r="V71" i="42"/>
  <c r="C71" i="42"/>
  <c r="D70" i="42"/>
  <c r="E70" i="42"/>
  <c r="F70" i="42"/>
  <c r="G70" i="42"/>
  <c r="H70" i="42"/>
  <c r="I70" i="42"/>
  <c r="J70" i="42"/>
  <c r="K70" i="42"/>
  <c r="L70" i="42"/>
  <c r="M70" i="42"/>
  <c r="N70" i="42"/>
  <c r="O70" i="42"/>
  <c r="P70" i="42"/>
  <c r="Q70" i="42"/>
  <c r="R70" i="42"/>
  <c r="S70" i="42"/>
  <c r="T70" i="42"/>
  <c r="U70" i="42"/>
  <c r="V70" i="42"/>
  <c r="C70" i="42"/>
  <c r="D69" i="42"/>
  <c r="E69" i="42"/>
  <c r="F69" i="42"/>
  <c r="G69" i="42"/>
  <c r="H69" i="42"/>
  <c r="I69" i="42"/>
  <c r="J69" i="42"/>
  <c r="K69" i="42"/>
  <c r="L69" i="42"/>
  <c r="M69" i="42"/>
  <c r="N69" i="42"/>
  <c r="O69" i="42"/>
  <c r="P69" i="42"/>
  <c r="Q69" i="42"/>
  <c r="R69" i="42"/>
  <c r="S69" i="42"/>
  <c r="T69" i="42"/>
  <c r="U69" i="42"/>
  <c r="V69" i="42"/>
  <c r="C69" i="42"/>
  <c r="D68" i="42"/>
  <c r="E68" i="42"/>
  <c r="F68" i="42"/>
  <c r="G68" i="42"/>
  <c r="H68" i="42"/>
  <c r="I68" i="42"/>
  <c r="J68" i="42"/>
  <c r="K68" i="42"/>
  <c r="L68" i="42"/>
  <c r="M68" i="42"/>
  <c r="N68" i="42"/>
  <c r="O68" i="42"/>
  <c r="P68" i="42"/>
  <c r="Q68" i="42"/>
  <c r="R68" i="42"/>
  <c r="S68" i="42"/>
  <c r="T68" i="42"/>
  <c r="U68" i="42"/>
  <c r="V68" i="42"/>
  <c r="C68" i="42"/>
  <c r="D67" i="42"/>
  <c r="E67" i="42"/>
  <c r="F67" i="42"/>
  <c r="G67" i="42"/>
  <c r="H67" i="42"/>
  <c r="I67" i="42"/>
  <c r="J67" i="42"/>
  <c r="K67" i="42"/>
  <c r="L67" i="42"/>
  <c r="M67" i="42"/>
  <c r="N67" i="42"/>
  <c r="O67" i="42"/>
  <c r="P67" i="42"/>
  <c r="Q67" i="42"/>
  <c r="R67" i="42"/>
  <c r="S67" i="42"/>
  <c r="T67" i="42"/>
  <c r="U67" i="42"/>
  <c r="V67" i="42"/>
  <c r="C67" i="42"/>
  <c r="D66" i="42"/>
  <c r="E66" i="42"/>
  <c r="F66" i="42"/>
  <c r="G66" i="42"/>
  <c r="H66" i="42"/>
  <c r="I66" i="42"/>
  <c r="J66" i="42"/>
  <c r="K66" i="42"/>
  <c r="L66" i="42"/>
  <c r="M66" i="42"/>
  <c r="N66" i="42"/>
  <c r="O66" i="42"/>
  <c r="P66" i="42"/>
  <c r="Q66" i="42"/>
  <c r="R66" i="42"/>
  <c r="S66" i="42"/>
  <c r="T66" i="42"/>
  <c r="U66" i="42"/>
  <c r="V66" i="42"/>
  <c r="C66" i="42"/>
  <c r="D65" i="42"/>
  <c r="E65" i="42"/>
  <c r="F65" i="42"/>
  <c r="G65" i="42"/>
  <c r="H65" i="42"/>
  <c r="I65" i="42"/>
  <c r="J65" i="42"/>
  <c r="K65" i="42"/>
  <c r="L65" i="42"/>
  <c r="M65" i="42"/>
  <c r="N65" i="42"/>
  <c r="O65" i="42"/>
  <c r="P65" i="42"/>
  <c r="Q65" i="42"/>
  <c r="R65" i="42"/>
  <c r="S65" i="42"/>
  <c r="T65" i="42"/>
  <c r="U65" i="42"/>
  <c r="V65" i="42"/>
  <c r="C65" i="42"/>
  <c r="D64" i="42"/>
  <c r="E64" i="42"/>
  <c r="F64" i="42"/>
  <c r="G64" i="42"/>
  <c r="H64" i="42"/>
  <c r="I64" i="42"/>
  <c r="J64" i="42"/>
  <c r="K64" i="42"/>
  <c r="L64" i="42"/>
  <c r="M64" i="42"/>
  <c r="N64" i="42"/>
  <c r="O64" i="42"/>
  <c r="P64" i="42"/>
  <c r="Q64" i="42"/>
  <c r="R64" i="42"/>
  <c r="S64" i="42"/>
  <c r="T64" i="42"/>
  <c r="U64" i="42"/>
  <c r="V64" i="42"/>
  <c r="C64" i="42"/>
  <c r="D63" i="42"/>
  <c r="E63" i="42"/>
  <c r="F63" i="42"/>
  <c r="G63" i="42"/>
  <c r="H63" i="42"/>
  <c r="I63" i="42"/>
  <c r="J63" i="42"/>
  <c r="K63" i="42"/>
  <c r="L63" i="42"/>
  <c r="M63" i="42"/>
  <c r="N63" i="42"/>
  <c r="O63" i="42"/>
  <c r="P63" i="42"/>
  <c r="Q63" i="42"/>
  <c r="R63" i="42"/>
  <c r="S63" i="42"/>
  <c r="T63" i="42"/>
  <c r="U63" i="42"/>
  <c r="V63" i="42"/>
  <c r="C63" i="42"/>
  <c r="D62" i="42"/>
  <c r="E62" i="42"/>
  <c r="F62" i="42"/>
  <c r="G62" i="42"/>
  <c r="H62" i="42"/>
  <c r="I62" i="42"/>
  <c r="J62" i="42"/>
  <c r="K62" i="42"/>
  <c r="L62" i="42"/>
  <c r="M62" i="42"/>
  <c r="N62" i="42"/>
  <c r="O62" i="42"/>
  <c r="P62" i="42"/>
  <c r="Q62" i="42"/>
  <c r="R62" i="42"/>
  <c r="S62" i="42"/>
  <c r="T62" i="42"/>
  <c r="U62" i="42"/>
  <c r="V62" i="42"/>
  <c r="C62" i="42"/>
  <c r="D61" i="42"/>
  <c r="E61" i="42"/>
  <c r="F61" i="42"/>
  <c r="G61" i="42"/>
  <c r="H61" i="42"/>
  <c r="I61" i="42"/>
  <c r="J61" i="42"/>
  <c r="K61" i="42"/>
  <c r="L61" i="42"/>
  <c r="M61" i="42"/>
  <c r="N61" i="42"/>
  <c r="O61" i="42"/>
  <c r="P61" i="42"/>
  <c r="Q61" i="42"/>
  <c r="R61" i="42"/>
  <c r="S61" i="42"/>
  <c r="T61" i="42"/>
  <c r="U61" i="42"/>
  <c r="V61" i="42"/>
  <c r="C61" i="42"/>
  <c r="D60" i="42"/>
  <c r="E60" i="42"/>
  <c r="F60" i="42"/>
  <c r="G60" i="42"/>
  <c r="H60" i="42"/>
  <c r="I60" i="42"/>
  <c r="J60" i="42"/>
  <c r="K60" i="42"/>
  <c r="L60" i="42"/>
  <c r="M60" i="42"/>
  <c r="N60" i="42"/>
  <c r="O60" i="42"/>
  <c r="P60" i="42"/>
  <c r="Q60" i="42"/>
  <c r="R60" i="42"/>
  <c r="S60" i="42"/>
  <c r="T60" i="42"/>
  <c r="U60" i="42"/>
  <c r="V60" i="42"/>
  <c r="C60" i="42"/>
  <c r="G59" i="42"/>
  <c r="H59" i="42"/>
  <c r="I59" i="42"/>
  <c r="J59" i="42"/>
  <c r="K59" i="42"/>
  <c r="L59" i="42"/>
  <c r="M59" i="42"/>
  <c r="N59" i="42"/>
  <c r="O59" i="42"/>
  <c r="P59" i="42"/>
  <c r="Q59" i="42"/>
  <c r="R59" i="42"/>
  <c r="S59" i="42"/>
  <c r="T59" i="42"/>
  <c r="U59" i="42"/>
  <c r="V59" i="42"/>
  <c r="D59" i="42"/>
  <c r="E59" i="42"/>
  <c r="F59" i="42"/>
  <c r="C59" i="42"/>
  <c r="D58" i="42"/>
  <c r="E58" i="42"/>
  <c r="F58" i="42"/>
  <c r="G58" i="42"/>
  <c r="H58" i="42"/>
  <c r="I58" i="42"/>
  <c r="J58" i="42"/>
  <c r="K58" i="42"/>
  <c r="L58" i="42"/>
  <c r="M58" i="42"/>
  <c r="N58" i="42"/>
  <c r="O58" i="42"/>
  <c r="P58" i="42"/>
  <c r="Q58" i="42"/>
  <c r="R58" i="42"/>
  <c r="S58" i="42"/>
  <c r="T58" i="42"/>
  <c r="U58" i="42"/>
  <c r="V58" i="42"/>
  <c r="C58" i="42"/>
  <c r="G57" i="42"/>
  <c r="H57" i="42"/>
  <c r="I57" i="42"/>
  <c r="J57" i="42"/>
  <c r="K57" i="42"/>
  <c r="L57" i="42"/>
  <c r="M57" i="42"/>
  <c r="N57" i="42"/>
  <c r="O57" i="42"/>
  <c r="P57" i="42"/>
  <c r="Q57" i="42"/>
  <c r="R57" i="42"/>
  <c r="S57" i="42"/>
  <c r="T57" i="42"/>
  <c r="U57" i="42"/>
  <c r="V57" i="42"/>
  <c r="D57" i="42"/>
  <c r="E57" i="42"/>
  <c r="F57" i="42"/>
  <c r="C57" i="42"/>
  <c r="D56" i="42"/>
  <c r="E56" i="42"/>
  <c r="F56" i="42"/>
  <c r="G56" i="42"/>
  <c r="H56" i="42"/>
  <c r="I56" i="42"/>
  <c r="J56" i="42"/>
  <c r="K56" i="42"/>
  <c r="L56" i="42"/>
  <c r="M56" i="42"/>
  <c r="N56" i="42"/>
  <c r="O56" i="42"/>
  <c r="P56" i="42"/>
  <c r="Q56" i="42"/>
  <c r="R56" i="42"/>
  <c r="S56" i="42"/>
  <c r="T56" i="42"/>
  <c r="U56" i="42"/>
  <c r="V56" i="42"/>
  <c r="C56" i="42"/>
  <c r="D55" i="42"/>
  <c r="E55" i="42"/>
  <c r="F55" i="42"/>
  <c r="G55" i="42"/>
  <c r="H55" i="42"/>
  <c r="I55" i="42"/>
  <c r="J55" i="42"/>
  <c r="K55" i="42"/>
  <c r="L55" i="42"/>
  <c r="M55" i="42"/>
  <c r="N55" i="42"/>
  <c r="O55" i="42"/>
  <c r="P55" i="42"/>
  <c r="Q55" i="42"/>
  <c r="R55" i="42"/>
  <c r="S55" i="42"/>
  <c r="T55" i="42"/>
  <c r="U55" i="42"/>
  <c r="V55" i="42"/>
  <c r="C55" i="42"/>
  <c r="G54" i="42"/>
  <c r="H54" i="42"/>
  <c r="I54" i="42"/>
  <c r="J54" i="42"/>
  <c r="K54" i="42"/>
  <c r="L54" i="42"/>
  <c r="M54" i="42"/>
  <c r="N54" i="42"/>
  <c r="O54" i="42"/>
  <c r="P54" i="42"/>
  <c r="Q54" i="42"/>
  <c r="R54" i="42"/>
  <c r="S54" i="42"/>
  <c r="T54" i="42"/>
  <c r="U54" i="42"/>
  <c r="V54" i="42"/>
  <c r="D54" i="42"/>
  <c r="E54" i="42"/>
  <c r="F54" i="42"/>
  <c r="C54" i="42"/>
  <c r="R46" i="42"/>
  <c r="D45" i="42"/>
  <c r="E45" i="42"/>
  <c r="F45" i="42"/>
  <c r="G45" i="42"/>
  <c r="H45" i="42"/>
  <c r="I45" i="42"/>
  <c r="J45" i="42"/>
  <c r="K45" i="42"/>
  <c r="L45" i="42"/>
  <c r="M45" i="42"/>
  <c r="N45" i="42"/>
  <c r="O45" i="42"/>
  <c r="P45" i="42"/>
  <c r="Q45" i="42"/>
  <c r="R45" i="42"/>
  <c r="S45" i="42"/>
  <c r="T45" i="42"/>
  <c r="C45" i="42"/>
  <c r="F44" i="42"/>
  <c r="G44" i="42"/>
  <c r="H44" i="42"/>
  <c r="I44" i="42"/>
  <c r="J44" i="42"/>
  <c r="K44" i="42"/>
  <c r="L44" i="42"/>
  <c r="M44" i="42"/>
  <c r="N44" i="42"/>
  <c r="O44" i="42"/>
  <c r="P44" i="42"/>
  <c r="Q44" i="42"/>
  <c r="R44" i="42"/>
  <c r="S44" i="42"/>
  <c r="T44" i="42"/>
  <c r="U44" i="42"/>
  <c r="E44" i="42"/>
  <c r="N43" i="42"/>
  <c r="O43" i="42"/>
  <c r="P43" i="42"/>
  <c r="Q43" i="42"/>
  <c r="R43" i="42"/>
  <c r="S43" i="42"/>
  <c r="T43" i="42"/>
  <c r="M43" i="42"/>
  <c r="N42" i="42"/>
  <c r="O42" i="42"/>
  <c r="P42" i="42"/>
  <c r="Q42" i="42"/>
  <c r="R42" i="42"/>
  <c r="S42" i="42"/>
  <c r="T42" i="42"/>
  <c r="U42" i="42"/>
  <c r="M42" i="42"/>
  <c r="D40" i="42"/>
  <c r="E40" i="42"/>
  <c r="F40" i="42"/>
  <c r="G40" i="42"/>
  <c r="H40" i="42"/>
  <c r="I40" i="42"/>
  <c r="J40" i="42"/>
  <c r="K40" i="42"/>
  <c r="L40" i="42"/>
  <c r="M40" i="42"/>
  <c r="N40" i="42"/>
  <c r="O40" i="42"/>
  <c r="P40" i="42"/>
  <c r="Q40" i="42"/>
  <c r="R40" i="42"/>
  <c r="S40" i="42"/>
  <c r="T40" i="42"/>
  <c r="U40" i="42"/>
  <c r="C40" i="42"/>
  <c r="J39" i="42"/>
  <c r="K39" i="42"/>
  <c r="L39" i="42"/>
  <c r="M39" i="42"/>
  <c r="N39" i="42"/>
  <c r="O39" i="42"/>
  <c r="P39" i="42"/>
  <c r="Q39" i="42"/>
  <c r="R39" i="42"/>
  <c r="S39" i="42"/>
  <c r="T39" i="42"/>
  <c r="U39" i="42"/>
  <c r="I39" i="42"/>
  <c r="O38" i="42"/>
  <c r="P38" i="42"/>
  <c r="Q38" i="42"/>
  <c r="R38" i="42"/>
  <c r="S38" i="42"/>
  <c r="T38" i="42"/>
  <c r="N38" i="42"/>
  <c r="D41" i="42"/>
  <c r="E41" i="42"/>
  <c r="F41" i="42"/>
  <c r="G41" i="42"/>
  <c r="H41" i="42"/>
  <c r="I41" i="42"/>
  <c r="J41" i="42"/>
  <c r="K41" i="42"/>
  <c r="L41" i="42"/>
  <c r="M41" i="42"/>
  <c r="N41" i="42"/>
  <c r="O41" i="42"/>
  <c r="P41" i="42"/>
  <c r="Q41" i="42"/>
  <c r="R41" i="42"/>
  <c r="S41" i="42"/>
  <c r="T41" i="42"/>
  <c r="U41" i="42"/>
  <c r="V41" i="42"/>
  <c r="C41" i="42"/>
  <c r="D37" i="42"/>
  <c r="E37" i="42"/>
  <c r="F37" i="42"/>
  <c r="G37" i="42"/>
  <c r="H37" i="42"/>
  <c r="I37" i="42"/>
  <c r="J37" i="42"/>
  <c r="K37" i="42"/>
  <c r="L37" i="42"/>
  <c r="M37" i="42"/>
  <c r="N37" i="42"/>
  <c r="O37" i="42"/>
  <c r="P37" i="42"/>
  <c r="Q37" i="42"/>
  <c r="R37" i="42"/>
  <c r="S37" i="42"/>
  <c r="T37" i="42"/>
  <c r="U37" i="42"/>
  <c r="V37" i="42"/>
  <c r="C37" i="42"/>
  <c r="D36" i="42"/>
  <c r="E36" i="42"/>
  <c r="F36" i="42"/>
  <c r="G36" i="42"/>
  <c r="H36" i="42"/>
  <c r="I36" i="42"/>
  <c r="J36" i="42"/>
  <c r="K36" i="42"/>
  <c r="L36" i="42"/>
  <c r="M36" i="42"/>
  <c r="N36" i="42"/>
  <c r="O36" i="42"/>
  <c r="P36" i="42"/>
  <c r="Q36" i="42"/>
  <c r="R36" i="42"/>
  <c r="S36" i="42"/>
  <c r="T36" i="42"/>
  <c r="U36" i="42"/>
  <c r="V36" i="42"/>
  <c r="C36" i="42"/>
  <c r="D35" i="42"/>
  <c r="E35" i="42"/>
  <c r="F35" i="42"/>
  <c r="G35" i="42"/>
  <c r="H35" i="42"/>
  <c r="I35" i="42"/>
  <c r="J35" i="42"/>
  <c r="K35" i="42"/>
  <c r="L35" i="42"/>
  <c r="M35" i="42"/>
  <c r="N35" i="42"/>
  <c r="O35" i="42"/>
  <c r="P35" i="42"/>
  <c r="Q35" i="42"/>
  <c r="R35" i="42"/>
  <c r="S35" i="42"/>
  <c r="T35" i="42"/>
  <c r="U35" i="42"/>
  <c r="V35" i="42"/>
  <c r="C35" i="42"/>
  <c r="D34" i="42"/>
  <c r="E34" i="42"/>
  <c r="F34" i="42"/>
  <c r="G34" i="42"/>
  <c r="H34" i="42"/>
  <c r="I34" i="42"/>
  <c r="J34" i="42"/>
  <c r="K34" i="42"/>
  <c r="L34" i="42"/>
  <c r="M34" i="42"/>
  <c r="N34" i="42"/>
  <c r="O34" i="42"/>
  <c r="P34" i="42"/>
  <c r="Q34" i="42"/>
  <c r="R34" i="42"/>
  <c r="S34" i="42"/>
  <c r="T34" i="42"/>
  <c r="U34" i="42"/>
  <c r="V34" i="42"/>
  <c r="C34" i="42"/>
  <c r="D33" i="42"/>
  <c r="E33" i="42"/>
  <c r="F33" i="42"/>
  <c r="G33" i="42"/>
  <c r="H33" i="42"/>
  <c r="I33" i="42"/>
  <c r="J33" i="42"/>
  <c r="K33" i="42"/>
  <c r="L33" i="42"/>
  <c r="M33" i="42"/>
  <c r="N33" i="42"/>
  <c r="O33" i="42"/>
  <c r="P33" i="42"/>
  <c r="Q33" i="42"/>
  <c r="R33" i="42"/>
  <c r="S33" i="42"/>
  <c r="T33" i="42"/>
  <c r="U33" i="42"/>
  <c r="V33" i="42"/>
  <c r="C33" i="42"/>
  <c r="D32" i="42"/>
  <c r="E32" i="42"/>
  <c r="F32" i="42"/>
  <c r="G32" i="42"/>
  <c r="H32" i="42"/>
  <c r="I32" i="42"/>
  <c r="J32" i="42"/>
  <c r="K32" i="42"/>
  <c r="L32" i="42"/>
  <c r="M32" i="42"/>
  <c r="N32" i="42"/>
  <c r="O32" i="42"/>
  <c r="P32" i="42"/>
  <c r="Q32" i="42"/>
  <c r="R32" i="42"/>
  <c r="S32" i="42"/>
  <c r="T32" i="42"/>
  <c r="U32" i="42"/>
  <c r="V32" i="42"/>
  <c r="C32" i="42"/>
  <c r="D31" i="42"/>
  <c r="E31" i="42"/>
  <c r="F31" i="42"/>
  <c r="G31" i="42"/>
  <c r="H31" i="42"/>
  <c r="I31" i="42"/>
  <c r="J31" i="42"/>
  <c r="K31" i="42"/>
  <c r="L31" i="42"/>
  <c r="M31" i="42"/>
  <c r="N31" i="42"/>
  <c r="O31" i="42"/>
  <c r="P31" i="42"/>
  <c r="Q31" i="42"/>
  <c r="R31" i="42"/>
  <c r="S31" i="42"/>
  <c r="T31" i="42"/>
  <c r="U31" i="42"/>
  <c r="V31" i="42"/>
  <c r="C31" i="42"/>
  <c r="D30" i="42"/>
  <c r="E30" i="42"/>
  <c r="F30" i="42"/>
  <c r="G30" i="42"/>
  <c r="H30" i="42"/>
  <c r="I30" i="42"/>
  <c r="J30" i="42"/>
  <c r="K30" i="42"/>
  <c r="L30" i="42"/>
  <c r="M30" i="42"/>
  <c r="N30" i="42"/>
  <c r="O30" i="42"/>
  <c r="P30" i="42"/>
  <c r="Q30" i="42"/>
  <c r="R30" i="42"/>
  <c r="S30" i="42"/>
  <c r="T30" i="42"/>
  <c r="U30" i="42"/>
  <c r="V30" i="42"/>
  <c r="C30" i="42"/>
  <c r="D29" i="42"/>
  <c r="E29" i="42"/>
  <c r="F29" i="42"/>
  <c r="G29" i="42"/>
  <c r="H29" i="42"/>
  <c r="I29" i="42"/>
  <c r="J29" i="42"/>
  <c r="K29" i="42"/>
  <c r="L29" i="42"/>
  <c r="M29" i="42"/>
  <c r="N29" i="42"/>
  <c r="O29" i="42"/>
  <c r="P29" i="42"/>
  <c r="Q29" i="42"/>
  <c r="R29" i="42"/>
  <c r="S29" i="42"/>
  <c r="T29" i="42"/>
  <c r="U29" i="42"/>
  <c r="V29" i="42"/>
  <c r="C29" i="42"/>
  <c r="D28" i="42"/>
  <c r="E28" i="42"/>
  <c r="F28" i="42"/>
  <c r="G28" i="42"/>
  <c r="H28" i="42"/>
  <c r="I28" i="42"/>
  <c r="J28" i="42"/>
  <c r="K28" i="42"/>
  <c r="L28" i="42"/>
  <c r="M28" i="42"/>
  <c r="N28" i="42"/>
  <c r="O28" i="42"/>
  <c r="P28" i="42"/>
  <c r="Q28" i="42"/>
  <c r="R28" i="42"/>
  <c r="S28" i="42"/>
  <c r="T28" i="42"/>
  <c r="U28" i="42"/>
  <c r="V28" i="42"/>
  <c r="C28" i="42"/>
  <c r="D27" i="42"/>
  <c r="E27" i="42"/>
  <c r="F27" i="42"/>
  <c r="G27" i="42"/>
  <c r="H27" i="42"/>
  <c r="I27" i="42"/>
  <c r="J27" i="42"/>
  <c r="K27" i="42"/>
  <c r="L27" i="42"/>
  <c r="M27" i="42"/>
  <c r="N27" i="42"/>
  <c r="O27" i="42"/>
  <c r="P27" i="42"/>
  <c r="Q27" i="42"/>
  <c r="R27" i="42"/>
  <c r="S27" i="42"/>
  <c r="T27" i="42"/>
  <c r="U27" i="42"/>
  <c r="V27" i="42"/>
  <c r="C27" i="42"/>
  <c r="D26" i="42"/>
  <c r="E26" i="42"/>
  <c r="F26" i="42"/>
  <c r="G26" i="42"/>
  <c r="H26" i="42"/>
  <c r="I26" i="42"/>
  <c r="J26" i="42"/>
  <c r="K26" i="42"/>
  <c r="L26" i="42"/>
  <c r="M26" i="42"/>
  <c r="N26" i="42"/>
  <c r="O26" i="42"/>
  <c r="P26" i="42"/>
  <c r="Q26" i="42"/>
  <c r="R26" i="42"/>
  <c r="S26" i="42"/>
  <c r="T26" i="42"/>
  <c r="U26" i="42"/>
  <c r="V26" i="42"/>
  <c r="C26" i="42"/>
  <c r="D25" i="42"/>
  <c r="E25" i="42"/>
  <c r="F25" i="42"/>
  <c r="G25" i="42"/>
  <c r="H25" i="42"/>
  <c r="I25" i="42"/>
  <c r="J25" i="42"/>
  <c r="K25" i="42"/>
  <c r="L25" i="42"/>
  <c r="M25" i="42"/>
  <c r="N25" i="42"/>
  <c r="O25" i="42"/>
  <c r="P25" i="42"/>
  <c r="Q25" i="42"/>
  <c r="R25" i="42"/>
  <c r="S25" i="42"/>
  <c r="T25" i="42"/>
  <c r="U25" i="42"/>
  <c r="V25" i="42"/>
  <c r="C25" i="42"/>
  <c r="D24" i="42"/>
  <c r="E24" i="42"/>
  <c r="F24" i="42"/>
  <c r="G24" i="42"/>
  <c r="H24" i="42"/>
  <c r="I24" i="42"/>
  <c r="J24" i="42"/>
  <c r="K24" i="42"/>
  <c r="L24" i="42"/>
  <c r="M24" i="42"/>
  <c r="N24" i="42"/>
  <c r="O24" i="42"/>
  <c r="P24" i="42"/>
  <c r="Q24" i="42"/>
  <c r="R24" i="42"/>
  <c r="S24" i="42"/>
  <c r="T24" i="42"/>
  <c r="U24" i="42"/>
  <c r="V24" i="42"/>
  <c r="C24" i="42"/>
  <c r="G23" i="42"/>
  <c r="H23" i="42"/>
  <c r="I23" i="42"/>
  <c r="J23" i="42"/>
  <c r="K23" i="42"/>
  <c r="L23" i="42"/>
  <c r="M23" i="42"/>
  <c r="N23" i="42"/>
  <c r="O23" i="42"/>
  <c r="P23" i="42"/>
  <c r="Q23" i="42"/>
  <c r="R23" i="42"/>
  <c r="S23" i="42"/>
  <c r="T23" i="42"/>
  <c r="U23" i="42"/>
  <c r="V23" i="42"/>
  <c r="D23" i="42"/>
  <c r="E23" i="42"/>
  <c r="F23" i="42"/>
  <c r="C23" i="42"/>
  <c r="D22" i="42"/>
  <c r="E22" i="42"/>
  <c r="F22" i="42"/>
  <c r="G22" i="42"/>
  <c r="H22" i="42"/>
  <c r="I22" i="42"/>
  <c r="J22" i="42"/>
  <c r="K22" i="42"/>
  <c r="L22" i="42"/>
  <c r="M22" i="42"/>
  <c r="N22" i="42"/>
  <c r="O22" i="42"/>
  <c r="P22" i="42"/>
  <c r="Q22" i="42"/>
  <c r="R22" i="42"/>
  <c r="S22" i="42"/>
  <c r="T22" i="42"/>
  <c r="U22" i="42"/>
  <c r="V22" i="42"/>
  <c r="C22" i="42"/>
  <c r="D21" i="42"/>
  <c r="E21" i="42"/>
  <c r="F21" i="42"/>
  <c r="G21" i="42"/>
  <c r="H21" i="42"/>
  <c r="I21" i="42"/>
  <c r="J21" i="42"/>
  <c r="K21" i="42"/>
  <c r="L21" i="42"/>
  <c r="M21" i="42"/>
  <c r="N21" i="42"/>
  <c r="O21" i="42"/>
  <c r="P21" i="42"/>
  <c r="Q21" i="42"/>
  <c r="R21" i="42"/>
  <c r="S21" i="42"/>
  <c r="T21" i="42"/>
  <c r="U21" i="42"/>
  <c r="V21" i="42"/>
  <c r="C21" i="42"/>
  <c r="F20" i="42"/>
  <c r="G20" i="42"/>
  <c r="H20" i="42"/>
  <c r="I20" i="42"/>
  <c r="J20" i="42"/>
  <c r="K20" i="42"/>
  <c r="L20" i="42"/>
  <c r="M20" i="42"/>
  <c r="N20" i="42"/>
  <c r="O20" i="42"/>
  <c r="P20" i="42"/>
  <c r="Q20" i="42"/>
  <c r="R20" i="42"/>
  <c r="S20" i="42"/>
  <c r="T20" i="42"/>
  <c r="U20" i="42"/>
  <c r="V20" i="42"/>
  <c r="D20" i="42"/>
  <c r="E20" i="42"/>
  <c r="C20" i="42"/>
  <c r="G19" i="42"/>
  <c r="H19" i="42"/>
  <c r="I19" i="42"/>
  <c r="J19" i="42"/>
  <c r="K19" i="42"/>
  <c r="L19" i="42"/>
  <c r="M19" i="42"/>
  <c r="N19" i="42"/>
  <c r="O19" i="42"/>
  <c r="P19" i="42"/>
  <c r="Q19" i="42"/>
  <c r="R19" i="42"/>
  <c r="S19" i="42"/>
  <c r="T19" i="42"/>
  <c r="U19" i="42"/>
  <c r="V19" i="42"/>
  <c r="D19" i="42"/>
  <c r="E19" i="42"/>
  <c r="F19" i="42"/>
  <c r="C19" i="42"/>
  <c r="N18" i="42"/>
  <c r="O18" i="42"/>
  <c r="P18" i="42"/>
  <c r="Q18" i="42"/>
  <c r="R18" i="42"/>
  <c r="S18" i="42"/>
  <c r="T18" i="42"/>
  <c r="U18" i="42"/>
  <c r="V18" i="42"/>
  <c r="F18" i="42"/>
  <c r="G18" i="42"/>
  <c r="H18" i="42"/>
  <c r="I18" i="42"/>
  <c r="J18" i="42"/>
  <c r="K18" i="42"/>
  <c r="L18" i="42"/>
  <c r="M18" i="42"/>
  <c r="D18" i="42"/>
  <c r="E18" i="42"/>
  <c r="C18" i="42"/>
  <c r="E17" i="42"/>
  <c r="F17" i="42"/>
  <c r="G17" i="42"/>
  <c r="H17" i="42"/>
  <c r="I17" i="42"/>
  <c r="J17" i="42"/>
  <c r="K17" i="42"/>
  <c r="L17" i="42"/>
  <c r="M17" i="42"/>
  <c r="N17" i="42"/>
  <c r="O17" i="42"/>
  <c r="P17" i="42"/>
  <c r="Q17" i="42"/>
  <c r="R17" i="42"/>
  <c r="S17" i="42"/>
  <c r="T17" i="42"/>
  <c r="U17" i="42"/>
  <c r="V17" i="42"/>
  <c r="D17" i="42"/>
  <c r="C17" i="42"/>
  <c r="H16" i="42"/>
  <c r="I16" i="42"/>
  <c r="J16" i="42"/>
  <c r="K16" i="42"/>
  <c r="L16" i="42"/>
  <c r="M16" i="42"/>
  <c r="N16" i="42"/>
  <c r="O16" i="42"/>
  <c r="P16" i="42"/>
  <c r="Q16" i="42"/>
  <c r="R16" i="42"/>
  <c r="S16" i="42"/>
  <c r="T16" i="42"/>
  <c r="U16" i="42"/>
  <c r="V16" i="42"/>
  <c r="D16" i="42"/>
  <c r="E16" i="42"/>
  <c r="F16" i="42"/>
  <c r="G16" i="42"/>
  <c r="C16" i="42"/>
  <c r="F15" i="42"/>
  <c r="G15" i="42"/>
  <c r="H15" i="42"/>
  <c r="I15" i="42"/>
  <c r="J15" i="42"/>
  <c r="K15" i="42"/>
  <c r="L15" i="42"/>
  <c r="M15" i="42"/>
  <c r="N15" i="42"/>
  <c r="O15" i="42"/>
  <c r="P15" i="42"/>
  <c r="Q15" i="42"/>
  <c r="R15" i="42"/>
  <c r="S15" i="42"/>
  <c r="T15" i="42"/>
  <c r="U15" i="42"/>
  <c r="V15" i="42"/>
  <c r="D15" i="42"/>
  <c r="E15" i="42"/>
  <c r="C15" i="42"/>
  <c r="E14" i="42"/>
  <c r="F14" i="42"/>
  <c r="G14" i="42"/>
  <c r="H14" i="42"/>
  <c r="I14" i="42"/>
  <c r="J14" i="42"/>
  <c r="K14" i="42"/>
  <c r="L14" i="42"/>
  <c r="M14" i="42"/>
  <c r="N14" i="42"/>
  <c r="O14" i="42"/>
  <c r="P14" i="42"/>
  <c r="Q14" i="42"/>
  <c r="R14" i="42"/>
  <c r="S14" i="42"/>
  <c r="T14" i="42"/>
  <c r="U14" i="42"/>
  <c r="V14" i="42"/>
  <c r="D14" i="42"/>
  <c r="C14" i="42"/>
  <c r="J13" i="42"/>
  <c r="K13" i="42"/>
  <c r="L13" i="42"/>
  <c r="M13" i="42"/>
  <c r="N13" i="42"/>
  <c r="O13" i="42"/>
  <c r="P13" i="42"/>
  <c r="Q13" i="42"/>
  <c r="R13" i="42"/>
  <c r="S13" i="42"/>
  <c r="T13" i="42"/>
  <c r="U13" i="42"/>
  <c r="V13" i="42"/>
  <c r="E13" i="42"/>
  <c r="F13" i="42"/>
  <c r="G13" i="42"/>
  <c r="H13" i="42"/>
  <c r="I13" i="42"/>
  <c r="D13" i="42"/>
  <c r="C13" i="42"/>
  <c r="G12" i="42"/>
  <c r="H12" i="42"/>
  <c r="I12" i="42"/>
  <c r="J12" i="42"/>
  <c r="K12" i="42"/>
  <c r="L12" i="42"/>
  <c r="M12" i="42"/>
  <c r="N12" i="42"/>
  <c r="O12" i="42"/>
  <c r="P12" i="42"/>
  <c r="Q12" i="42"/>
  <c r="R12" i="42"/>
  <c r="S12" i="42"/>
  <c r="T12" i="42"/>
  <c r="U12" i="42"/>
  <c r="V12" i="42"/>
  <c r="D12" i="42"/>
  <c r="E12" i="42"/>
  <c r="F12" i="42"/>
  <c r="C12" i="42"/>
  <c r="E11" i="42"/>
  <c r="F11" i="42"/>
  <c r="G11" i="42"/>
  <c r="H11" i="42"/>
  <c r="I11" i="42"/>
  <c r="J11" i="42"/>
  <c r="K11" i="42"/>
  <c r="L11" i="42"/>
  <c r="M11" i="42"/>
  <c r="N11" i="42"/>
  <c r="O11" i="42"/>
  <c r="P11" i="42"/>
  <c r="Q11" i="42"/>
  <c r="R11" i="42"/>
  <c r="S11" i="42"/>
  <c r="T11" i="42"/>
  <c r="U11" i="42"/>
  <c r="V11" i="42"/>
  <c r="D11" i="42"/>
  <c r="C11" i="42"/>
  <c r="D10" i="42"/>
  <c r="E10" i="42"/>
  <c r="F10" i="42"/>
  <c r="G10" i="42"/>
  <c r="H10" i="42"/>
  <c r="I10" i="42"/>
  <c r="J10" i="42"/>
  <c r="K10" i="42"/>
  <c r="L10" i="42"/>
  <c r="M10" i="42"/>
  <c r="N10" i="42"/>
  <c r="O10" i="42"/>
  <c r="P10" i="42"/>
  <c r="Q10" i="42"/>
  <c r="R10" i="42"/>
  <c r="S10" i="42"/>
  <c r="T10" i="42"/>
  <c r="U10" i="42"/>
  <c r="V10" i="42"/>
  <c r="C10" i="42"/>
  <c r="E139" i="40"/>
  <c r="F139" i="40"/>
  <c r="G139" i="40"/>
  <c r="H139" i="40"/>
  <c r="I139" i="40"/>
  <c r="J139" i="40"/>
  <c r="K139" i="40"/>
  <c r="L139" i="40"/>
  <c r="M139" i="40"/>
  <c r="N139" i="40"/>
  <c r="O139" i="40"/>
  <c r="P139" i="40"/>
  <c r="Q139" i="40"/>
  <c r="R139" i="40"/>
  <c r="S139" i="40"/>
  <c r="T139" i="40"/>
  <c r="D139" i="40"/>
  <c r="C139" i="40"/>
  <c r="C134" i="40"/>
  <c r="Y134" i="40" s="1"/>
  <c r="C135" i="40"/>
  <c r="C131" i="40"/>
  <c r="C130" i="40"/>
  <c r="X41" i="11" l="1"/>
  <c r="X35" i="11"/>
  <c r="V171" i="42"/>
  <c r="X37" i="11"/>
  <c r="V174" i="42"/>
  <c r="X39" i="11"/>
  <c r="V176" i="42"/>
  <c r="C129" i="40"/>
  <c r="C128" i="40"/>
  <c r="C127" i="40"/>
  <c r="C126" i="40"/>
  <c r="C125" i="40"/>
  <c r="C124" i="40"/>
  <c r="C123" i="40"/>
  <c r="C122" i="40"/>
  <c r="C121" i="40"/>
  <c r="C120" i="40"/>
  <c r="C119" i="40"/>
  <c r="C118" i="40"/>
  <c r="C117" i="40"/>
  <c r="C116" i="40"/>
  <c r="C115" i="40"/>
  <c r="C114" i="40"/>
  <c r="C113" i="40"/>
  <c r="C112" i="40"/>
  <c r="C111" i="40"/>
  <c r="C110" i="40"/>
  <c r="C109" i="40"/>
  <c r="C108" i="40"/>
  <c r="C107" i="40"/>
  <c r="C106" i="40" l="1"/>
  <c r="C105" i="40"/>
  <c r="C104" i="40"/>
  <c r="Y104" i="40" s="1"/>
  <c r="F41" i="25"/>
  <c r="R94" i="40"/>
  <c r="C93" i="40"/>
  <c r="D92" i="40"/>
  <c r="M91" i="40"/>
  <c r="M90" i="40"/>
  <c r="C88" i="40"/>
  <c r="I87" i="40"/>
  <c r="C89" i="40"/>
  <c r="C85" i="40"/>
  <c r="C84" i="40"/>
  <c r="C83" i="40"/>
  <c r="C82" i="40"/>
  <c r="C81" i="40"/>
  <c r="C80" i="40"/>
  <c r="C79" i="40"/>
  <c r="C78" i="40"/>
  <c r="C77" i="40"/>
  <c r="C76" i="40"/>
  <c r="C75" i="40"/>
  <c r="C74" i="40"/>
  <c r="C73" i="40"/>
  <c r="C72" i="40"/>
  <c r="C71" i="40"/>
  <c r="C70" i="40"/>
  <c r="C69" i="40"/>
  <c r="C68" i="40"/>
  <c r="C67" i="40"/>
  <c r="C66" i="40"/>
  <c r="C65" i="40"/>
  <c r="C64" i="40"/>
  <c r="C63" i="40"/>
  <c r="C62" i="40"/>
  <c r="C61" i="40"/>
  <c r="C60" i="40"/>
  <c r="C59" i="40"/>
  <c r="C58" i="40" l="1"/>
  <c r="R48" i="40" l="1"/>
  <c r="C47" i="40"/>
  <c r="Y47" i="40" s="1"/>
  <c r="Q40" i="35" s="1"/>
  <c r="D46" i="40" l="1"/>
  <c r="Y46" i="40" s="1"/>
  <c r="Q39" i="35" s="1"/>
  <c r="M45" i="40"/>
  <c r="Y45" i="40" s="1"/>
  <c r="Q38" i="35" s="1"/>
  <c r="M44" i="40"/>
  <c r="Y44" i="40" s="1"/>
  <c r="Q37" i="35" s="1"/>
  <c r="C42" i="40"/>
  <c r="Y42" i="40" s="1"/>
  <c r="Q36" i="35" s="1"/>
  <c r="I41" i="40"/>
  <c r="Y41" i="40" s="1"/>
  <c r="Q35" i="35" s="1"/>
  <c r="C43" i="40"/>
  <c r="C39" i="40"/>
  <c r="C38" i="40"/>
  <c r="C37" i="40"/>
  <c r="C36" i="40"/>
  <c r="C35" i="40"/>
  <c r="C34" i="40"/>
  <c r="C33" i="40"/>
  <c r="C32" i="40"/>
  <c r="C31" i="40"/>
  <c r="C30" i="40"/>
  <c r="C29" i="40"/>
  <c r="C28" i="40"/>
  <c r="C27" i="40"/>
  <c r="C26" i="40"/>
  <c r="C25" i="40"/>
  <c r="C24" i="40"/>
  <c r="C23" i="40"/>
  <c r="C22" i="40"/>
  <c r="C21" i="40"/>
  <c r="C20" i="40"/>
  <c r="C19" i="40"/>
  <c r="C18" i="40"/>
  <c r="C17" i="40"/>
  <c r="C16" i="40"/>
  <c r="C15" i="40"/>
  <c r="C14" i="40"/>
  <c r="C13" i="40"/>
  <c r="C12" i="40"/>
  <c r="Y12" i="40" s="1"/>
  <c r="Y89" i="43" l="1"/>
  <c r="W34" i="11"/>
  <c r="W35" i="11"/>
  <c r="W36" i="11"/>
  <c r="W37" i="11"/>
  <c r="W38" i="11"/>
  <c r="W39" i="11"/>
  <c r="W40" i="11"/>
  <c r="W41" i="11"/>
  <c r="W20" i="11"/>
  <c r="W21" i="11"/>
  <c r="W22" i="11"/>
  <c r="W23" i="11"/>
  <c r="W24" i="11"/>
  <c r="W25" i="11"/>
  <c r="W26" i="11"/>
  <c r="W27" i="11"/>
  <c r="W28" i="11"/>
  <c r="W29" i="11"/>
  <c r="W30" i="11"/>
  <c r="W31" i="11"/>
  <c r="W32" i="11"/>
  <c r="W33" i="11"/>
  <c r="W19" i="11"/>
  <c r="W18" i="11"/>
  <c r="W17" i="11"/>
  <c r="W16" i="11"/>
  <c r="W15" i="11"/>
  <c r="W14" i="11"/>
  <c r="W13" i="11"/>
  <c r="W12" i="11"/>
  <c r="W11" i="11"/>
  <c r="W10" i="11"/>
  <c r="W9" i="11"/>
  <c r="W8" i="11"/>
  <c r="W7" i="11"/>
  <c r="W6" i="11"/>
  <c r="W57" i="30"/>
  <c r="W56" i="30"/>
  <c r="H35" i="25" l="1"/>
  <c r="H36" i="25"/>
  <c r="H37" i="25"/>
  <c r="H38" i="25"/>
  <c r="H39" i="25"/>
  <c r="H40" i="25"/>
  <c r="H41" i="25"/>
  <c r="H34" i="25"/>
  <c r="V135" i="43"/>
  <c r="V133" i="43"/>
  <c r="V132" i="43"/>
  <c r="V99" i="43"/>
  <c r="P36" i="35"/>
  <c r="N38" i="11"/>
  <c r="O38" i="11"/>
  <c r="P38" i="11"/>
  <c r="Q38" i="11"/>
  <c r="R38" i="11"/>
  <c r="S38" i="11"/>
  <c r="T38" i="11"/>
  <c r="U38" i="11"/>
  <c r="P34" i="35"/>
  <c r="Y87" i="43"/>
  <c r="V22" i="41"/>
  <c r="W58" i="30"/>
  <c r="Y135" i="40" l="1"/>
  <c r="Y43" i="40"/>
  <c r="V177" i="40" l="1"/>
  <c r="V148" i="40"/>
  <c r="V149" i="40"/>
  <c r="V150" i="40"/>
  <c r="V151" i="40"/>
  <c r="V152" i="40"/>
  <c r="V153" i="40"/>
  <c r="V154" i="40"/>
  <c r="V155" i="40"/>
  <c r="V156" i="40"/>
  <c r="V157" i="40"/>
  <c r="V158" i="40"/>
  <c r="V159" i="40"/>
  <c r="V160" i="40"/>
  <c r="V161" i="40"/>
  <c r="V162" i="40"/>
  <c r="V163" i="40"/>
  <c r="V164" i="40"/>
  <c r="V165" i="40"/>
  <c r="V166" i="40"/>
  <c r="V167" i="40"/>
  <c r="V168" i="40"/>
  <c r="V169" i="40"/>
  <c r="V170" i="40"/>
  <c r="V171" i="40"/>
  <c r="V172" i="40"/>
  <c r="V173" i="40"/>
  <c r="V174" i="40"/>
  <c r="V178" i="40"/>
  <c r="V175" i="40"/>
  <c r="V176" i="40"/>
  <c r="V179" i="40"/>
  <c r="V180" i="40"/>
  <c r="V181" i="40"/>
  <c r="V182" i="40"/>
  <c r="V183" i="40"/>
  <c r="V147" i="40"/>
  <c r="B2" i="47" l="1"/>
  <c r="E18" i="46"/>
  <c r="E14" i="46"/>
  <c r="C6" i="47"/>
  <c r="C7" i="47"/>
  <c r="C20" i="47"/>
  <c r="C22" i="47"/>
  <c r="C18" i="47"/>
  <c r="C19" i="47"/>
  <c r="C8" i="47"/>
  <c r="C5" i="47"/>
  <c r="C21" i="47"/>
  <c r="Y48" i="40" l="1"/>
  <c r="Q41" i="35" s="1"/>
  <c r="E34" i="11" l="1"/>
  <c r="F34" i="11"/>
  <c r="G34" i="11"/>
  <c r="H34" i="11"/>
  <c r="I34" i="11"/>
  <c r="J34" i="11"/>
  <c r="K34" i="11"/>
  <c r="L34" i="11"/>
  <c r="M34" i="11"/>
  <c r="N34" i="11"/>
  <c r="V34" i="11"/>
  <c r="D34" i="11"/>
  <c r="E127" i="43"/>
  <c r="F127" i="43"/>
  <c r="G127" i="43"/>
  <c r="H127" i="43"/>
  <c r="I127" i="43"/>
  <c r="J127" i="43"/>
  <c r="K127" i="43"/>
  <c r="L127" i="43"/>
  <c r="M127" i="43"/>
  <c r="N127" i="43"/>
  <c r="O127" i="43"/>
  <c r="P127" i="43"/>
  <c r="Q127" i="43"/>
  <c r="R127" i="43"/>
  <c r="S127" i="43"/>
  <c r="T127" i="43"/>
  <c r="U127" i="43"/>
  <c r="D127" i="43"/>
  <c r="S178" i="42"/>
  <c r="T178" i="42"/>
  <c r="R178" i="42"/>
  <c r="E176" i="42"/>
  <c r="F176" i="42"/>
  <c r="G176" i="42"/>
  <c r="H176" i="42"/>
  <c r="I176" i="42"/>
  <c r="J176" i="42"/>
  <c r="K176" i="42"/>
  <c r="L176" i="42"/>
  <c r="M176" i="42"/>
  <c r="N176" i="42"/>
  <c r="O176" i="42"/>
  <c r="P176" i="42"/>
  <c r="Q176" i="42"/>
  <c r="R176" i="42"/>
  <c r="S176" i="42"/>
  <c r="T176" i="42"/>
  <c r="U176" i="42"/>
  <c r="D176" i="42"/>
  <c r="N174" i="42"/>
  <c r="O174" i="42"/>
  <c r="P174" i="42"/>
  <c r="Q174" i="42"/>
  <c r="R174" i="42"/>
  <c r="S174" i="42"/>
  <c r="T174" i="42"/>
  <c r="U174" i="42"/>
  <c r="M174" i="42"/>
  <c r="P34" i="11"/>
  <c r="Q34" i="11"/>
  <c r="R34" i="11"/>
  <c r="S34" i="11"/>
  <c r="T34" i="11"/>
  <c r="U34" i="11"/>
  <c r="O34" i="11"/>
  <c r="J171" i="42"/>
  <c r="K171" i="42"/>
  <c r="L171" i="42"/>
  <c r="M171" i="42"/>
  <c r="N171" i="42"/>
  <c r="O171" i="42"/>
  <c r="P171" i="42"/>
  <c r="Q171" i="42"/>
  <c r="R171" i="42"/>
  <c r="S171" i="42"/>
  <c r="T171" i="42"/>
  <c r="U171" i="42"/>
  <c r="I171" i="42"/>
  <c r="E175" i="40" l="1"/>
  <c r="F175" i="40"/>
  <c r="G175" i="40"/>
  <c r="H175" i="40"/>
  <c r="I175" i="40"/>
  <c r="J175" i="40"/>
  <c r="K175" i="40"/>
  <c r="L175" i="40"/>
  <c r="M175" i="40"/>
  <c r="N175" i="40"/>
  <c r="O175" i="40"/>
  <c r="P175" i="40"/>
  <c r="Q175" i="40"/>
  <c r="R175" i="40"/>
  <c r="S175" i="40"/>
  <c r="T175" i="40"/>
  <c r="U175" i="40"/>
  <c r="D175" i="40"/>
  <c r="Y133" i="40" l="1"/>
  <c r="Y136" i="40"/>
  <c r="Y137" i="40"/>
  <c r="Y138" i="40"/>
  <c r="Y140" i="40" l="1"/>
  <c r="V41" i="11" l="1"/>
  <c r="V36" i="11"/>
  <c r="V35" i="11"/>
  <c r="V8" i="11"/>
  <c r="V9" i="11"/>
  <c r="V10" i="11"/>
  <c r="V11" i="11"/>
  <c r="V12" i="11"/>
  <c r="V13" i="11"/>
  <c r="V14" i="11"/>
  <c r="V15" i="11"/>
  <c r="V16" i="11"/>
  <c r="V17" i="11"/>
  <c r="V18" i="11"/>
  <c r="V19" i="11"/>
  <c r="V20" i="11"/>
  <c r="V21" i="11"/>
  <c r="V22" i="11"/>
  <c r="V23" i="11"/>
  <c r="V24" i="11"/>
  <c r="V25" i="11"/>
  <c r="V26" i="11"/>
  <c r="V27" i="11"/>
  <c r="V28" i="11"/>
  <c r="V29" i="11"/>
  <c r="V30" i="11"/>
  <c r="V31" i="11"/>
  <c r="V32" i="11"/>
  <c r="V33" i="11"/>
  <c r="V37" i="11"/>
  <c r="V38" i="11"/>
  <c r="V39" i="11"/>
  <c r="V40" i="11"/>
  <c r="V7" i="11"/>
  <c r="V6" i="11"/>
  <c r="V57" i="30"/>
  <c r="V56" i="30"/>
  <c r="Q33" i="35" l="1"/>
  <c r="Q32" i="35"/>
  <c r="Q31" i="35"/>
  <c r="Q30" i="35"/>
  <c r="Q29" i="35"/>
  <c r="Q28" i="35"/>
  <c r="Q27" i="35"/>
  <c r="Q26" i="35"/>
  <c r="Q25" i="35"/>
  <c r="Q24" i="35"/>
  <c r="Q23" i="35"/>
  <c r="Q22" i="35"/>
  <c r="Q21" i="35"/>
  <c r="Q20" i="35"/>
  <c r="Q19" i="35"/>
  <c r="Q18" i="35"/>
  <c r="Q17" i="35"/>
  <c r="Q16" i="35"/>
  <c r="Q15" i="35"/>
  <c r="Q14" i="35"/>
  <c r="Q13" i="35"/>
  <c r="Q12" i="35"/>
  <c r="Q11" i="35"/>
  <c r="Q10" i="35"/>
  <c r="Q9" i="35"/>
  <c r="Q8" i="35"/>
  <c r="Q7" i="35"/>
  <c r="Q6" i="35"/>
  <c r="U182" i="40" l="1"/>
  <c r="U180" i="40"/>
  <c r="U178" i="40"/>
  <c r="U171" i="40"/>
  <c r="U167" i="40"/>
  <c r="U163" i="40"/>
  <c r="U159" i="40"/>
  <c r="U155" i="40"/>
  <c r="U151" i="40"/>
  <c r="U147" i="40"/>
  <c r="U183" i="40"/>
  <c r="T183" i="40"/>
  <c r="S183" i="40"/>
  <c r="R183" i="40"/>
  <c r="Q183" i="40"/>
  <c r="P183" i="40"/>
  <c r="O183" i="40"/>
  <c r="N183" i="40"/>
  <c r="M183" i="40"/>
  <c r="L183" i="40"/>
  <c r="K183" i="40"/>
  <c r="J183" i="40"/>
  <c r="I183" i="40"/>
  <c r="H183" i="40"/>
  <c r="G183" i="40"/>
  <c r="F183" i="40"/>
  <c r="E183" i="40"/>
  <c r="D183" i="40"/>
  <c r="T182" i="40"/>
  <c r="S182" i="40"/>
  <c r="R182" i="40"/>
  <c r="Q182" i="40"/>
  <c r="P182" i="40"/>
  <c r="O182" i="40"/>
  <c r="N182" i="40"/>
  <c r="M182" i="40"/>
  <c r="L182" i="40"/>
  <c r="K182" i="40"/>
  <c r="J182" i="40"/>
  <c r="I182" i="40"/>
  <c r="H182" i="40"/>
  <c r="G182" i="40"/>
  <c r="F182" i="40"/>
  <c r="E182" i="40"/>
  <c r="D182" i="40"/>
  <c r="U181" i="40"/>
  <c r="T181" i="40"/>
  <c r="S181" i="40"/>
  <c r="R181" i="40"/>
  <c r="Q181" i="40"/>
  <c r="P181" i="40"/>
  <c r="O181" i="40"/>
  <c r="N181" i="40"/>
  <c r="M181" i="40"/>
  <c r="L181" i="40"/>
  <c r="K181" i="40"/>
  <c r="J181" i="40"/>
  <c r="I181" i="40"/>
  <c r="H181" i="40"/>
  <c r="G181" i="40"/>
  <c r="F181" i="40"/>
  <c r="E181" i="40"/>
  <c r="D181" i="40"/>
  <c r="T180" i="40"/>
  <c r="S180" i="40"/>
  <c r="R180" i="40"/>
  <c r="Q180" i="40"/>
  <c r="P180" i="40"/>
  <c r="O180" i="40"/>
  <c r="N180" i="40"/>
  <c r="M180" i="40"/>
  <c r="L180" i="40"/>
  <c r="K180" i="40"/>
  <c r="J180" i="40"/>
  <c r="I180" i="40"/>
  <c r="H180" i="40"/>
  <c r="G180" i="40"/>
  <c r="F180" i="40"/>
  <c r="E180" i="40"/>
  <c r="D180" i="40"/>
  <c r="U179" i="40"/>
  <c r="T179" i="40"/>
  <c r="S179" i="40"/>
  <c r="R179" i="40"/>
  <c r="Q179" i="40"/>
  <c r="P179" i="40"/>
  <c r="O179" i="40"/>
  <c r="N179" i="40"/>
  <c r="M179" i="40"/>
  <c r="L179" i="40"/>
  <c r="K179" i="40"/>
  <c r="J179" i="40"/>
  <c r="I179" i="40"/>
  <c r="H179" i="40"/>
  <c r="G179" i="40"/>
  <c r="F179" i="40"/>
  <c r="E179" i="40"/>
  <c r="D179" i="40"/>
  <c r="U177" i="40"/>
  <c r="T177" i="40"/>
  <c r="S177" i="40"/>
  <c r="R177" i="40"/>
  <c r="Q177" i="40"/>
  <c r="P177" i="40"/>
  <c r="O177" i="40"/>
  <c r="N177" i="40"/>
  <c r="M177" i="40"/>
  <c r="L177" i="40"/>
  <c r="K177" i="40"/>
  <c r="J177" i="40"/>
  <c r="I177" i="40"/>
  <c r="H177" i="40"/>
  <c r="G177" i="40"/>
  <c r="F177" i="40"/>
  <c r="E177" i="40"/>
  <c r="D177" i="40"/>
  <c r="U176" i="40"/>
  <c r="T176" i="40"/>
  <c r="S176" i="40"/>
  <c r="R176" i="40"/>
  <c r="Q176" i="40"/>
  <c r="P176" i="40"/>
  <c r="O176" i="40"/>
  <c r="N176" i="40"/>
  <c r="M176" i="40"/>
  <c r="L176" i="40"/>
  <c r="K176" i="40"/>
  <c r="J176" i="40"/>
  <c r="I176" i="40"/>
  <c r="H176" i="40"/>
  <c r="G176" i="40"/>
  <c r="F176" i="40"/>
  <c r="E176" i="40"/>
  <c r="D176" i="40"/>
  <c r="T178" i="40"/>
  <c r="S178" i="40"/>
  <c r="R178" i="40"/>
  <c r="Q178" i="40"/>
  <c r="P178" i="40"/>
  <c r="O178" i="40"/>
  <c r="N178" i="40"/>
  <c r="M178" i="40"/>
  <c r="L178" i="40"/>
  <c r="K178" i="40"/>
  <c r="J178" i="40"/>
  <c r="I178" i="40"/>
  <c r="H178" i="40"/>
  <c r="G178" i="40"/>
  <c r="F178" i="40"/>
  <c r="E178" i="40"/>
  <c r="D178" i="40"/>
  <c r="U174" i="40"/>
  <c r="T174" i="40"/>
  <c r="S174" i="40"/>
  <c r="R174" i="40"/>
  <c r="Q174" i="40"/>
  <c r="P174" i="40"/>
  <c r="O174" i="40"/>
  <c r="N174" i="40"/>
  <c r="M174" i="40"/>
  <c r="L174" i="40"/>
  <c r="K174" i="40"/>
  <c r="J174" i="40"/>
  <c r="I174" i="40"/>
  <c r="H174" i="40"/>
  <c r="G174" i="40"/>
  <c r="F174" i="40"/>
  <c r="E174" i="40"/>
  <c r="D174" i="40"/>
  <c r="U173" i="40"/>
  <c r="T173" i="40"/>
  <c r="S173" i="40"/>
  <c r="R173" i="40"/>
  <c r="Q173" i="40"/>
  <c r="P173" i="40"/>
  <c r="O173" i="40"/>
  <c r="N173" i="40"/>
  <c r="M173" i="40"/>
  <c r="L173" i="40"/>
  <c r="K173" i="40"/>
  <c r="J173" i="40"/>
  <c r="I173" i="40"/>
  <c r="H173" i="40"/>
  <c r="G173" i="40"/>
  <c r="F173" i="40"/>
  <c r="E173" i="40"/>
  <c r="D173" i="40"/>
  <c r="U172" i="40"/>
  <c r="T172" i="40"/>
  <c r="S172" i="40"/>
  <c r="R172" i="40"/>
  <c r="Q172" i="40"/>
  <c r="P172" i="40"/>
  <c r="O172" i="40"/>
  <c r="N172" i="40"/>
  <c r="M172" i="40"/>
  <c r="L172" i="40"/>
  <c r="K172" i="40"/>
  <c r="J172" i="40"/>
  <c r="I172" i="40"/>
  <c r="H172" i="40"/>
  <c r="G172" i="40"/>
  <c r="F172" i="40"/>
  <c r="E172" i="40"/>
  <c r="D172" i="40"/>
  <c r="T171" i="40"/>
  <c r="S171" i="40"/>
  <c r="R171" i="40"/>
  <c r="Q171" i="40"/>
  <c r="P171" i="40"/>
  <c r="O171" i="40"/>
  <c r="N171" i="40"/>
  <c r="M171" i="40"/>
  <c r="L171" i="40"/>
  <c r="K171" i="40"/>
  <c r="J171" i="40"/>
  <c r="I171" i="40"/>
  <c r="H171" i="40"/>
  <c r="G171" i="40"/>
  <c r="F171" i="40"/>
  <c r="E171" i="40"/>
  <c r="D171" i="40"/>
  <c r="U170" i="40"/>
  <c r="T170" i="40"/>
  <c r="S170" i="40"/>
  <c r="R170" i="40"/>
  <c r="Q170" i="40"/>
  <c r="P170" i="40"/>
  <c r="O170" i="40"/>
  <c r="N170" i="40"/>
  <c r="M170" i="40"/>
  <c r="L170" i="40"/>
  <c r="K170" i="40"/>
  <c r="J170" i="40"/>
  <c r="I170" i="40"/>
  <c r="H170" i="40"/>
  <c r="G170" i="40"/>
  <c r="F170" i="40"/>
  <c r="E170" i="40"/>
  <c r="D170" i="40"/>
  <c r="U169" i="40"/>
  <c r="T169" i="40"/>
  <c r="S169" i="40"/>
  <c r="R169" i="40"/>
  <c r="Q169" i="40"/>
  <c r="P169" i="40"/>
  <c r="O169" i="40"/>
  <c r="N169" i="40"/>
  <c r="M169" i="40"/>
  <c r="L169" i="40"/>
  <c r="K169" i="40"/>
  <c r="J169" i="40"/>
  <c r="I169" i="40"/>
  <c r="H169" i="40"/>
  <c r="G169" i="40"/>
  <c r="F169" i="40"/>
  <c r="E169" i="40"/>
  <c r="D169" i="40"/>
  <c r="U168" i="40"/>
  <c r="T168" i="40"/>
  <c r="S168" i="40"/>
  <c r="R168" i="40"/>
  <c r="Q168" i="40"/>
  <c r="P168" i="40"/>
  <c r="O168" i="40"/>
  <c r="N168" i="40"/>
  <c r="M168" i="40"/>
  <c r="L168" i="40"/>
  <c r="K168" i="40"/>
  <c r="J168" i="40"/>
  <c r="I168" i="40"/>
  <c r="H168" i="40"/>
  <c r="G168" i="40"/>
  <c r="F168" i="40"/>
  <c r="E168" i="40"/>
  <c r="D168" i="40"/>
  <c r="T167" i="40"/>
  <c r="S167" i="40"/>
  <c r="R167" i="40"/>
  <c r="Q167" i="40"/>
  <c r="P167" i="40"/>
  <c r="O167" i="40"/>
  <c r="N167" i="40"/>
  <c r="M167" i="40"/>
  <c r="L167" i="40"/>
  <c r="K167" i="40"/>
  <c r="J167" i="40"/>
  <c r="I167" i="40"/>
  <c r="H167" i="40"/>
  <c r="G167" i="40"/>
  <c r="F167" i="40"/>
  <c r="E167" i="40"/>
  <c r="D167" i="40"/>
  <c r="U166" i="40"/>
  <c r="T166" i="40"/>
  <c r="S166" i="40"/>
  <c r="R166" i="40"/>
  <c r="Q166" i="40"/>
  <c r="P166" i="40"/>
  <c r="O166" i="40"/>
  <c r="N166" i="40"/>
  <c r="M166" i="40"/>
  <c r="L166" i="40"/>
  <c r="K166" i="40"/>
  <c r="J166" i="40"/>
  <c r="I166" i="40"/>
  <c r="H166" i="40"/>
  <c r="G166" i="40"/>
  <c r="F166" i="40"/>
  <c r="E166" i="40"/>
  <c r="D166" i="40"/>
  <c r="U165" i="40"/>
  <c r="T165" i="40"/>
  <c r="S165" i="40"/>
  <c r="R165" i="40"/>
  <c r="Q165" i="40"/>
  <c r="P165" i="40"/>
  <c r="O165" i="40"/>
  <c r="N165" i="40"/>
  <c r="M165" i="40"/>
  <c r="L165" i="40"/>
  <c r="K165" i="40"/>
  <c r="J165" i="40"/>
  <c r="I165" i="40"/>
  <c r="H165" i="40"/>
  <c r="G165" i="40"/>
  <c r="F165" i="40"/>
  <c r="E165" i="40"/>
  <c r="D165" i="40"/>
  <c r="U164" i="40"/>
  <c r="T164" i="40"/>
  <c r="S164" i="40"/>
  <c r="R164" i="40"/>
  <c r="Q164" i="40"/>
  <c r="P164" i="40"/>
  <c r="O164" i="40"/>
  <c r="N164" i="40"/>
  <c r="M164" i="40"/>
  <c r="L164" i="40"/>
  <c r="K164" i="40"/>
  <c r="J164" i="40"/>
  <c r="I164" i="40"/>
  <c r="H164" i="40"/>
  <c r="G164" i="40"/>
  <c r="F164" i="40"/>
  <c r="E164" i="40"/>
  <c r="D164" i="40"/>
  <c r="T163" i="40"/>
  <c r="S163" i="40"/>
  <c r="R163" i="40"/>
  <c r="Q163" i="40"/>
  <c r="P163" i="40"/>
  <c r="O163" i="40"/>
  <c r="N163" i="40"/>
  <c r="M163" i="40"/>
  <c r="L163" i="40"/>
  <c r="K163" i="40"/>
  <c r="J163" i="40"/>
  <c r="I163" i="40"/>
  <c r="H163" i="40"/>
  <c r="G163" i="40"/>
  <c r="F163" i="40"/>
  <c r="E163" i="40"/>
  <c r="D163" i="40"/>
  <c r="U162" i="40"/>
  <c r="T162" i="40"/>
  <c r="S162" i="40"/>
  <c r="R162" i="40"/>
  <c r="Q162" i="40"/>
  <c r="P162" i="40"/>
  <c r="O162" i="40"/>
  <c r="N162" i="40"/>
  <c r="M162" i="40"/>
  <c r="L162" i="40"/>
  <c r="K162" i="40"/>
  <c r="J162" i="40"/>
  <c r="I162" i="40"/>
  <c r="H162" i="40"/>
  <c r="G162" i="40"/>
  <c r="F162" i="40"/>
  <c r="E162" i="40"/>
  <c r="D162" i="40"/>
  <c r="U161" i="40"/>
  <c r="T161" i="40"/>
  <c r="S161" i="40"/>
  <c r="R161" i="40"/>
  <c r="Q161" i="40"/>
  <c r="P161" i="40"/>
  <c r="O161" i="40"/>
  <c r="N161" i="40"/>
  <c r="M161" i="40"/>
  <c r="L161" i="40"/>
  <c r="K161" i="40"/>
  <c r="J161" i="40"/>
  <c r="I161" i="40"/>
  <c r="H161" i="40"/>
  <c r="G161" i="40"/>
  <c r="F161" i="40"/>
  <c r="E161" i="40"/>
  <c r="D161" i="40"/>
  <c r="U160" i="40"/>
  <c r="T160" i="40"/>
  <c r="S160" i="40"/>
  <c r="R160" i="40"/>
  <c r="Q160" i="40"/>
  <c r="P160" i="40"/>
  <c r="O160" i="40"/>
  <c r="N160" i="40"/>
  <c r="M160" i="40"/>
  <c r="L160" i="40"/>
  <c r="K160" i="40"/>
  <c r="J160" i="40"/>
  <c r="I160" i="40"/>
  <c r="H160" i="40"/>
  <c r="G160" i="40"/>
  <c r="F160" i="40"/>
  <c r="E160" i="40"/>
  <c r="D160" i="40"/>
  <c r="T159" i="40"/>
  <c r="S159" i="40"/>
  <c r="R159" i="40"/>
  <c r="Q159" i="40"/>
  <c r="P159" i="40"/>
  <c r="O159" i="40"/>
  <c r="N159" i="40"/>
  <c r="M159" i="40"/>
  <c r="L159" i="40"/>
  <c r="K159" i="40"/>
  <c r="J159" i="40"/>
  <c r="I159" i="40"/>
  <c r="H159" i="40"/>
  <c r="G159" i="40"/>
  <c r="F159" i="40"/>
  <c r="E159" i="40"/>
  <c r="D159" i="40"/>
  <c r="U158" i="40"/>
  <c r="T158" i="40"/>
  <c r="S158" i="40"/>
  <c r="R158" i="40"/>
  <c r="Q158" i="40"/>
  <c r="P158" i="40"/>
  <c r="O158" i="40"/>
  <c r="N158" i="40"/>
  <c r="M158" i="40"/>
  <c r="L158" i="40"/>
  <c r="K158" i="40"/>
  <c r="J158" i="40"/>
  <c r="I158" i="40"/>
  <c r="H158" i="40"/>
  <c r="G158" i="40"/>
  <c r="F158" i="40"/>
  <c r="E158" i="40"/>
  <c r="D158" i="40"/>
  <c r="U157" i="40"/>
  <c r="T157" i="40"/>
  <c r="S157" i="40"/>
  <c r="R157" i="40"/>
  <c r="Q157" i="40"/>
  <c r="P157" i="40"/>
  <c r="O157" i="40"/>
  <c r="N157" i="40"/>
  <c r="M157" i="40"/>
  <c r="L157" i="40"/>
  <c r="K157" i="40"/>
  <c r="J157" i="40"/>
  <c r="I157" i="40"/>
  <c r="H157" i="40"/>
  <c r="G157" i="40"/>
  <c r="F157" i="40"/>
  <c r="E157" i="40"/>
  <c r="D157" i="40"/>
  <c r="U156" i="40"/>
  <c r="T156" i="40"/>
  <c r="S156" i="40"/>
  <c r="R156" i="40"/>
  <c r="Q156" i="40"/>
  <c r="P156" i="40"/>
  <c r="O156" i="40"/>
  <c r="N156" i="40"/>
  <c r="M156" i="40"/>
  <c r="L156" i="40"/>
  <c r="K156" i="40"/>
  <c r="J156" i="40"/>
  <c r="I156" i="40"/>
  <c r="H156" i="40"/>
  <c r="G156" i="40"/>
  <c r="F156" i="40"/>
  <c r="E156" i="40"/>
  <c r="D156" i="40"/>
  <c r="T155" i="40"/>
  <c r="S155" i="40"/>
  <c r="R155" i="40"/>
  <c r="Q155" i="40"/>
  <c r="P155" i="40"/>
  <c r="O155" i="40"/>
  <c r="N155" i="40"/>
  <c r="M155" i="40"/>
  <c r="L155" i="40"/>
  <c r="K155" i="40"/>
  <c r="J155" i="40"/>
  <c r="I155" i="40"/>
  <c r="H155" i="40"/>
  <c r="G155" i="40"/>
  <c r="F155" i="40"/>
  <c r="E155" i="40"/>
  <c r="D155" i="40"/>
  <c r="U154" i="40"/>
  <c r="T154" i="40"/>
  <c r="S154" i="40"/>
  <c r="R154" i="40"/>
  <c r="Q154" i="40"/>
  <c r="P154" i="40"/>
  <c r="O154" i="40"/>
  <c r="N154" i="40"/>
  <c r="M154" i="40"/>
  <c r="L154" i="40"/>
  <c r="K154" i="40"/>
  <c r="J154" i="40"/>
  <c r="I154" i="40"/>
  <c r="H154" i="40"/>
  <c r="G154" i="40"/>
  <c r="F154" i="40"/>
  <c r="E154" i="40"/>
  <c r="D154" i="40"/>
  <c r="U153" i="40"/>
  <c r="T153" i="40"/>
  <c r="S153" i="40"/>
  <c r="R153" i="40"/>
  <c r="Q153" i="40"/>
  <c r="P153" i="40"/>
  <c r="O153" i="40"/>
  <c r="N153" i="40"/>
  <c r="M153" i="40"/>
  <c r="L153" i="40"/>
  <c r="K153" i="40"/>
  <c r="J153" i="40"/>
  <c r="I153" i="40"/>
  <c r="H153" i="40"/>
  <c r="G153" i="40"/>
  <c r="F153" i="40"/>
  <c r="E153" i="40"/>
  <c r="D153" i="40"/>
  <c r="U152" i="40"/>
  <c r="T152" i="40"/>
  <c r="S152" i="40"/>
  <c r="R152" i="40"/>
  <c r="Q152" i="40"/>
  <c r="P152" i="40"/>
  <c r="O152" i="40"/>
  <c r="N152" i="40"/>
  <c r="M152" i="40"/>
  <c r="L152" i="40"/>
  <c r="K152" i="40"/>
  <c r="J152" i="40"/>
  <c r="I152" i="40"/>
  <c r="H152" i="40"/>
  <c r="G152" i="40"/>
  <c r="F152" i="40"/>
  <c r="E152" i="40"/>
  <c r="D152" i="40"/>
  <c r="T151" i="40"/>
  <c r="S151" i="40"/>
  <c r="R151" i="40"/>
  <c r="Q151" i="40"/>
  <c r="P151" i="40"/>
  <c r="O151" i="40"/>
  <c r="N151" i="40"/>
  <c r="M151" i="40"/>
  <c r="L151" i="40"/>
  <c r="K151" i="40"/>
  <c r="J151" i="40"/>
  <c r="I151" i="40"/>
  <c r="H151" i="40"/>
  <c r="G151" i="40"/>
  <c r="F151" i="40"/>
  <c r="E151" i="40"/>
  <c r="D151" i="40"/>
  <c r="U150" i="40"/>
  <c r="T150" i="40"/>
  <c r="S150" i="40"/>
  <c r="R150" i="40"/>
  <c r="Q150" i="40"/>
  <c r="P150" i="40"/>
  <c r="O150" i="40"/>
  <c r="N150" i="40"/>
  <c r="M150" i="40"/>
  <c r="L150" i="40"/>
  <c r="K150" i="40"/>
  <c r="J150" i="40"/>
  <c r="I150" i="40"/>
  <c r="H150" i="40"/>
  <c r="G150" i="40"/>
  <c r="F150" i="40"/>
  <c r="E150" i="40"/>
  <c r="D150" i="40"/>
  <c r="U149" i="40"/>
  <c r="T149" i="40"/>
  <c r="S149" i="40"/>
  <c r="R149" i="40"/>
  <c r="Q149" i="40"/>
  <c r="P149" i="40"/>
  <c r="O149" i="40"/>
  <c r="N149" i="40"/>
  <c r="M149" i="40"/>
  <c r="L149" i="40"/>
  <c r="K149" i="40"/>
  <c r="J149" i="40"/>
  <c r="I149" i="40"/>
  <c r="H149" i="40"/>
  <c r="G149" i="40"/>
  <c r="F149" i="40"/>
  <c r="E149" i="40"/>
  <c r="D149" i="40"/>
  <c r="U148" i="40"/>
  <c r="T148" i="40"/>
  <c r="S148" i="40"/>
  <c r="R148" i="40"/>
  <c r="Q148" i="40"/>
  <c r="P148" i="40"/>
  <c r="O148" i="40"/>
  <c r="N148" i="40"/>
  <c r="M148" i="40"/>
  <c r="L148" i="40"/>
  <c r="K148" i="40"/>
  <c r="J148" i="40"/>
  <c r="I148" i="40"/>
  <c r="H148" i="40"/>
  <c r="G148" i="40"/>
  <c r="F148" i="40"/>
  <c r="E148" i="40"/>
  <c r="D148" i="40"/>
  <c r="T147" i="40"/>
  <c r="S147" i="40"/>
  <c r="R147" i="40"/>
  <c r="Q147" i="40"/>
  <c r="P147" i="40"/>
  <c r="O147" i="40"/>
  <c r="N147" i="40"/>
  <c r="M147" i="40"/>
  <c r="L147" i="40"/>
  <c r="K147" i="40"/>
  <c r="J147" i="40"/>
  <c r="I147" i="40"/>
  <c r="H147" i="40"/>
  <c r="G147" i="40"/>
  <c r="F147" i="40"/>
  <c r="E147" i="40"/>
  <c r="D147" i="40"/>
  <c r="P33" i="35"/>
  <c r="P32" i="35"/>
  <c r="P31" i="35"/>
  <c r="P30" i="35"/>
  <c r="P29" i="35"/>
  <c r="P28" i="35"/>
  <c r="P27" i="35"/>
  <c r="P26" i="35"/>
  <c r="P25" i="35"/>
  <c r="P24" i="35"/>
  <c r="P23" i="35"/>
  <c r="P22" i="35"/>
  <c r="P21" i="35"/>
  <c r="P20" i="35"/>
  <c r="P19" i="35"/>
  <c r="P18" i="35"/>
  <c r="P17" i="35"/>
  <c r="P16" i="35"/>
  <c r="P15" i="35"/>
  <c r="P14" i="35"/>
  <c r="P13" i="35"/>
  <c r="P12" i="35"/>
  <c r="P11" i="35"/>
  <c r="P10" i="35"/>
  <c r="P9" i="35"/>
  <c r="P8" i="35"/>
  <c r="P7" i="35"/>
  <c r="P6" i="35"/>
  <c r="S135" i="43"/>
  <c r="R135" i="43"/>
  <c r="Q135" i="43"/>
  <c r="P135" i="43"/>
  <c r="O135" i="43"/>
  <c r="N135" i="43"/>
  <c r="M135" i="43"/>
  <c r="L135" i="43"/>
  <c r="K135" i="43"/>
  <c r="J135" i="43"/>
  <c r="I135" i="43"/>
  <c r="H135" i="43"/>
  <c r="G135" i="43"/>
  <c r="F135" i="43"/>
  <c r="E135" i="43"/>
  <c r="D135" i="43"/>
  <c r="S134" i="43"/>
  <c r="R134" i="43"/>
  <c r="Q134" i="43"/>
  <c r="P134" i="43"/>
  <c r="O134" i="43"/>
  <c r="N134" i="43"/>
  <c r="M134" i="43"/>
  <c r="L134" i="43"/>
  <c r="K134" i="43"/>
  <c r="J134" i="43"/>
  <c r="I134" i="43"/>
  <c r="H134" i="43"/>
  <c r="G134" i="43"/>
  <c r="F134" i="43"/>
  <c r="E134" i="43"/>
  <c r="D134" i="43"/>
  <c r="U133" i="43"/>
  <c r="T133" i="43"/>
  <c r="S133" i="43"/>
  <c r="R133" i="43"/>
  <c r="Q133" i="43"/>
  <c r="P133" i="43"/>
  <c r="O133" i="43"/>
  <c r="N133" i="43"/>
  <c r="M133" i="43"/>
  <c r="L133" i="43"/>
  <c r="K133" i="43"/>
  <c r="J133" i="43"/>
  <c r="I133" i="43"/>
  <c r="H133" i="43"/>
  <c r="G133" i="43"/>
  <c r="F133" i="43"/>
  <c r="E133" i="43"/>
  <c r="D133" i="43"/>
  <c r="S132" i="43"/>
  <c r="R132" i="43"/>
  <c r="Q132" i="43"/>
  <c r="P132" i="43"/>
  <c r="O132" i="43"/>
  <c r="N132" i="43"/>
  <c r="M132" i="43"/>
  <c r="L132" i="43"/>
  <c r="K132" i="43"/>
  <c r="J132" i="43"/>
  <c r="I132" i="43"/>
  <c r="H132" i="43"/>
  <c r="G132" i="43"/>
  <c r="F132" i="43"/>
  <c r="E132" i="43"/>
  <c r="D132" i="43"/>
  <c r="U131" i="43"/>
  <c r="T131" i="43"/>
  <c r="S131" i="43"/>
  <c r="R131" i="43"/>
  <c r="Q131" i="43"/>
  <c r="P131" i="43"/>
  <c r="O131" i="43"/>
  <c r="N131" i="43"/>
  <c r="M131" i="43"/>
  <c r="L131" i="43"/>
  <c r="K131" i="43"/>
  <c r="J131" i="43"/>
  <c r="I131" i="43"/>
  <c r="H131" i="43"/>
  <c r="G131" i="43"/>
  <c r="F131" i="43"/>
  <c r="E131" i="43"/>
  <c r="D131" i="43"/>
  <c r="U129" i="43"/>
  <c r="T129" i="43"/>
  <c r="S129" i="43"/>
  <c r="R129" i="43"/>
  <c r="Q129" i="43"/>
  <c r="P129" i="43"/>
  <c r="O129" i="43"/>
  <c r="N129" i="43"/>
  <c r="M129" i="43"/>
  <c r="L129" i="43"/>
  <c r="K129" i="43"/>
  <c r="J129" i="43"/>
  <c r="I129" i="43"/>
  <c r="H129" i="43"/>
  <c r="G129" i="43"/>
  <c r="F129" i="43"/>
  <c r="E129" i="43"/>
  <c r="D129" i="43"/>
  <c r="U128" i="43"/>
  <c r="T128" i="43"/>
  <c r="S128" i="43"/>
  <c r="R128" i="43"/>
  <c r="Q128" i="43"/>
  <c r="P128" i="43"/>
  <c r="O128" i="43"/>
  <c r="N128" i="43"/>
  <c r="M128" i="43"/>
  <c r="L128" i="43"/>
  <c r="K128" i="43"/>
  <c r="J128" i="43"/>
  <c r="I128" i="43"/>
  <c r="H128" i="43"/>
  <c r="G128" i="43"/>
  <c r="F128" i="43"/>
  <c r="E128" i="43"/>
  <c r="D128" i="43"/>
  <c r="U130" i="43"/>
  <c r="T130" i="43"/>
  <c r="S130" i="43"/>
  <c r="R130" i="43"/>
  <c r="Q130" i="43"/>
  <c r="P130" i="43"/>
  <c r="O130" i="43"/>
  <c r="N130" i="43"/>
  <c r="M130" i="43"/>
  <c r="L130" i="43"/>
  <c r="K130" i="43"/>
  <c r="J130" i="43"/>
  <c r="I130" i="43"/>
  <c r="H130" i="43"/>
  <c r="G130" i="43"/>
  <c r="F130" i="43"/>
  <c r="E130" i="43"/>
  <c r="D130" i="43"/>
  <c r="U126" i="43"/>
  <c r="T126" i="43"/>
  <c r="S126" i="43"/>
  <c r="R126" i="43"/>
  <c r="Q126" i="43"/>
  <c r="P126" i="43"/>
  <c r="O126" i="43"/>
  <c r="N126" i="43"/>
  <c r="M126" i="43"/>
  <c r="L126" i="43"/>
  <c r="K126" i="43"/>
  <c r="J126" i="43"/>
  <c r="I126" i="43"/>
  <c r="H126" i="43"/>
  <c r="G126" i="43"/>
  <c r="F126" i="43"/>
  <c r="E126" i="43"/>
  <c r="D126" i="43"/>
  <c r="U125" i="43"/>
  <c r="T125" i="43"/>
  <c r="S125" i="43"/>
  <c r="R125" i="43"/>
  <c r="Q125" i="43"/>
  <c r="P125" i="43"/>
  <c r="O125" i="43"/>
  <c r="N125" i="43"/>
  <c r="M125" i="43"/>
  <c r="L125" i="43"/>
  <c r="K125" i="43"/>
  <c r="J125" i="43"/>
  <c r="I125" i="43"/>
  <c r="H125" i="43"/>
  <c r="G125" i="43"/>
  <c r="F125" i="43"/>
  <c r="E125" i="43"/>
  <c r="D125" i="43"/>
  <c r="U124" i="43"/>
  <c r="T124" i="43"/>
  <c r="S124" i="43"/>
  <c r="R124" i="43"/>
  <c r="Q124" i="43"/>
  <c r="P124" i="43"/>
  <c r="O124" i="43"/>
  <c r="N124" i="43"/>
  <c r="M124" i="43"/>
  <c r="L124" i="43"/>
  <c r="K124" i="43"/>
  <c r="J124" i="43"/>
  <c r="I124" i="43"/>
  <c r="H124" i="43"/>
  <c r="G124" i="43"/>
  <c r="F124" i="43"/>
  <c r="E124" i="43"/>
  <c r="D124" i="43"/>
  <c r="U123" i="43"/>
  <c r="T123" i="43"/>
  <c r="S123" i="43"/>
  <c r="R123" i="43"/>
  <c r="Q123" i="43"/>
  <c r="P123" i="43"/>
  <c r="O123" i="43"/>
  <c r="N123" i="43"/>
  <c r="M123" i="43"/>
  <c r="L123" i="43"/>
  <c r="K123" i="43"/>
  <c r="J123" i="43"/>
  <c r="I123" i="43"/>
  <c r="H123" i="43"/>
  <c r="G123" i="43"/>
  <c r="F123" i="43"/>
  <c r="E123" i="43"/>
  <c r="D123" i="43"/>
  <c r="U122" i="43"/>
  <c r="T122" i="43"/>
  <c r="S122" i="43"/>
  <c r="R122" i="43"/>
  <c r="Q122" i="43"/>
  <c r="P122" i="43"/>
  <c r="O122" i="43"/>
  <c r="N122" i="43"/>
  <c r="M122" i="43"/>
  <c r="L122" i="43"/>
  <c r="K122" i="43"/>
  <c r="J122" i="43"/>
  <c r="I122" i="43"/>
  <c r="H122" i="43"/>
  <c r="G122" i="43"/>
  <c r="F122" i="43"/>
  <c r="E122" i="43"/>
  <c r="D122" i="43"/>
  <c r="U121" i="43"/>
  <c r="T121" i="43"/>
  <c r="S121" i="43"/>
  <c r="R121" i="43"/>
  <c r="Q121" i="43"/>
  <c r="P121" i="43"/>
  <c r="O121" i="43"/>
  <c r="N121" i="43"/>
  <c r="M121" i="43"/>
  <c r="L121" i="43"/>
  <c r="K121" i="43"/>
  <c r="J121" i="43"/>
  <c r="I121" i="43"/>
  <c r="H121" i="43"/>
  <c r="G121" i="43"/>
  <c r="F121" i="43"/>
  <c r="E121" i="43"/>
  <c r="D121" i="43"/>
  <c r="U120" i="43"/>
  <c r="T120" i="43"/>
  <c r="S120" i="43"/>
  <c r="R120" i="43"/>
  <c r="Q120" i="43"/>
  <c r="P120" i="43"/>
  <c r="O120" i="43"/>
  <c r="N120" i="43"/>
  <c r="M120" i="43"/>
  <c r="L120" i="43"/>
  <c r="K120" i="43"/>
  <c r="J120" i="43"/>
  <c r="I120" i="43"/>
  <c r="H120" i="43"/>
  <c r="G120" i="43"/>
  <c r="F120" i="43"/>
  <c r="E120" i="43"/>
  <c r="D120" i="43"/>
  <c r="U119" i="43"/>
  <c r="T119" i="43"/>
  <c r="S119" i="43"/>
  <c r="R119" i="43"/>
  <c r="Q119" i="43"/>
  <c r="P119" i="43"/>
  <c r="O119" i="43"/>
  <c r="N119" i="43"/>
  <c r="M119" i="43"/>
  <c r="L119" i="43"/>
  <c r="K119" i="43"/>
  <c r="J119" i="43"/>
  <c r="I119" i="43"/>
  <c r="H119" i="43"/>
  <c r="G119" i="43"/>
  <c r="F119" i="43"/>
  <c r="E119" i="43"/>
  <c r="D119" i="43"/>
  <c r="U118" i="43"/>
  <c r="T118" i="43"/>
  <c r="S118" i="43"/>
  <c r="R118" i="43"/>
  <c r="Q118" i="43"/>
  <c r="P118" i="43"/>
  <c r="O118" i="43"/>
  <c r="N118" i="43"/>
  <c r="M118" i="43"/>
  <c r="L118" i="43"/>
  <c r="K118" i="43"/>
  <c r="J118" i="43"/>
  <c r="I118" i="43"/>
  <c r="H118" i="43"/>
  <c r="G118" i="43"/>
  <c r="F118" i="43"/>
  <c r="E118" i="43"/>
  <c r="D118" i="43"/>
  <c r="U117" i="43"/>
  <c r="T117" i="43"/>
  <c r="S117" i="43"/>
  <c r="R117" i="43"/>
  <c r="Q117" i="43"/>
  <c r="P117" i="43"/>
  <c r="O117" i="43"/>
  <c r="N117" i="43"/>
  <c r="M117" i="43"/>
  <c r="L117" i="43"/>
  <c r="K117" i="43"/>
  <c r="J117" i="43"/>
  <c r="I117" i="43"/>
  <c r="H117" i="43"/>
  <c r="G117" i="43"/>
  <c r="F117" i="43"/>
  <c r="E117" i="43"/>
  <c r="D117" i="43"/>
  <c r="U116" i="43"/>
  <c r="T116" i="43"/>
  <c r="S116" i="43"/>
  <c r="R116" i="43"/>
  <c r="Q116" i="43"/>
  <c r="P116" i="43"/>
  <c r="O116" i="43"/>
  <c r="N116" i="43"/>
  <c r="M116" i="43"/>
  <c r="L116" i="43"/>
  <c r="K116" i="43"/>
  <c r="J116" i="43"/>
  <c r="I116" i="43"/>
  <c r="H116" i="43"/>
  <c r="G116" i="43"/>
  <c r="F116" i="43"/>
  <c r="E116" i="43"/>
  <c r="D116" i="43"/>
  <c r="U115" i="43"/>
  <c r="T115" i="43"/>
  <c r="S115" i="43"/>
  <c r="R115" i="43"/>
  <c r="Q115" i="43"/>
  <c r="P115" i="43"/>
  <c r="O115" i="43"/>
  <c r="N115" i="43"/>
  <c r="M115" i="43"/>
  <c r="L115" i="43"/>
  <c r="K115" i="43"/>
  <c r="J115" i="43"/>
  <c r="I115" i="43"/>
  <c r="H115" i="43"/>
  <c r="G115" i="43"/>
  <c r="F115" i="43"/>
  <c r="E115" i="43"/>
  <c r="D115" i="43"/>
  <c r="U114" i="43"/>
  <c r="T114" i="43"/>
  <c r="S114" i="43"/>
  <c r="R114" i="43"/>
  <c r="Q114" i="43"/>
  <c r="P114" i="43"/>
  <c r="O114" i="43"/>
  <c r="N114" i="43"/>
  <c r="M114" i="43"/>
  <c r="L114" i="43"/>
  <c r="K114" i="43"/>
  <c r="J114" i="43"/>
  <c r="I114" i="43"/>
  <c r="H114" i="43"/>
  <c r="G114" i="43"/>
  <c r="F114" i="43"/>
  <c r="E114" i="43"/>
  <c r="D114" i="43"/>
  <c r="U113" i="43"/>
  <c r="T113" i="43"/>
  <c r="S113" i="43"/>
  <c r="R113" i="43"/>
  <c r="Q113" i="43"/>
  <c r="P113" i="43"/>
  <c r="O113" i="43"/>
  <c r="N113" i="43"/>
  <c r="M113" i="43"/>
  <c r="L113" i="43"/>
  <c r="K113" i="43"/>
  <c r="J113" i="43"/>
  <c r="I113" i="43"/>
  <c r="H113" i="43"/>
  <c r="G113" i="43"/>
  <c r="F113" i="43"/>
  <c r="E113" i="43"/>
  <c r="D113" i="43"/>
  <c r="U112" i="43"/>
  <c r="T112" i="43"/>
  <c r="S112" i="43"/>
  <c r="R112" i="43"/>
  <c r="Q112" i="43"/>
  <c r="P112" i="43"/>
  <c r="O112" i="43"/>
  <c r="N112" i="43"/>
  <c r="M112" i="43"/>
  <c r="L112" i="43"/>
  <c r="K112" i="43"/>
  <c r="J112" i="43"/>
  <c r="I112" i="43"/>
  <c r="H112" i="43"/>
  <c r="G112" i="43"/>
  <c r="F112" i="43"/>
  <c r="E112" i="43"/>
  <c r="D112" i="43"/>
  <c r="U111" i="43"/>
  <c r="T111" i="43"/>
  <c r="S111" i="43"/>
  <c r="R111" i="43"/>
  <c r="Q111" i="43"/>
  <c r="P111" i="43"/>
  <c r="O111" i="43"/>
  <c r="N111" i="43"/>
  <c r="M111" i="43"/>
  <c r="L111" i="43"/>
  <c r="K111" i="43"/>
  <c r="J111" i="43"/>
  <c r="I111" i="43"/>
  <c r="H111" i="43"/>
  <c r="G111" i="43"/>
  <c r="F111" i="43"/>
  <c r="E111" i="43"/>
  <c r="D111" i="43"/>
  <c r="U110" i="43"/>
  <c r="T110" i="43"/>
  <c r="S110" i="43"/>
  <c r="R110" i="43"/>
  <c r="Q110" i="43"/>
  <c r="P110" i="43"/>
  <c r="O110" i="43"/>
  <c r="N110" i="43"/>
  <c r="M110" i="43"/>
  <c r="L110" i="43"/>
  <c r="K110" i="43"/>
  <c r="J110" i="43"/>
  <c r="I110" i="43"/>
  <c r="H110" i="43"/>
  <c r="G110" i="43"/>
  <c r="F110" i="43"/>
  <c r="E110" i="43"/>
  <c r="D110" i="43"/>
  <c r="U109" i="43"/>
  <c r="T109" i="43"/>
  <c r="S109" i="43"/>
  <c r="R109" i="43"/>
  <c r="Q109" i="43"/>
  <c r="P109" i="43"/>
  <c r="O109" i="43"/>
  <c r="N109" i="43"/>
  <c r="M109" i="43"/>
  <c r="L109" i="43"/>
  <c r="K109" i="43"/>
  <c r="J109" i="43"/>
  <c r="I109" i="43"/>
  <c r="H109" i="43"/>
  <c r="G109" i="43"/>
  <c r="F109" i="43"/>
  <c r="E109" i="43"/>
  <c r="D109" i="43"/>
  <c r="U108" i="43"/>
  <c r="T108" i="43"/>
  <c r="S108" i="43"/>
  <c r="R108" i="43"/>
  <c r="Q108" i="43"/>
  <c r="P108" i="43"/>
  <c r="O108" i="43"/>
  <c r="N108" i="43"/>
  <c r="M108" i="43"/>
  <c r="L108" i="43"/>
  <c r="K108" i="43"/>
  <c r="J108" i="43"/>
  <c r="I108" i="43"/>
  <c r="H108" i="43"/>
  <c r="G108" i="43"/>
  <c r="F108" i="43"/>
  <c r="E108" i="43"/>
  <c r="D108" i="43"/>
  <c r="U107" i="43"/>
  <c r="T107" i="43"/>
  <c r="S107" i="43"/>
  <c r="R107" i="43"/>
  <c r="Q107" i="43"/>
  <c r="P107" i="43"/>
  <c r="O107" i="43"/>
  <c r="N107" i="43"/>
  <c r="M107" i="43"/>
  <c r="L107" i="43"/>
  <c r="K107" i="43"/>
  <c r="J107" i="43"/>
  <c r="I107" i="43"/>
  <c r="H107" i="43"/>
  <c r="G107" i="43"/>
  <c r="F107" i="43"/>
  <c r="E107" i="43"/>
  <c r="D107" i="43"/>
  <c r="U106" i="43"/>
  <c r="T106" i="43"/>
  <c r="S106" i="43"/>
  <c r="R106" i="43"/>
  <c r="Q106" i="43"/>
  <c r="P106" i="43"/>
  <c r="O106" i="43"/>
  <c r="N106" i="43"/>
  <c r="M106" i="43"/>
  <c r="L106" i="43"/>
  <c r="K106" i="43"/>
  <c r="J106" i="43"/>
  <c r="I106" i="43"/>
  <c r="H106" i="43"/>
  <c r="G106" i="43"/>
  <c r="F106" i="43"/>
  <c r="E106" i="43"/>
  <c r="D106" i="43"/>
  <c r="U105" i="43"/>
  <c r="T105" i="43"/>
  <c r="S105" i="43"/>
  <c r="R105" i="43"/>
  <c r="Q105" i="43"/>
  <c r="P105" i="43"/>
  <c r="O105" i="43"/>
  <c r="N105" i="43"/>
  <c r="M105" i="43"/>
  <c r="L105" i="43"/>
  <c r="K105" i="43"/>
  <c r="J105" i="43"/>
  <c r="I105" i="43"/>
  <c r="H105" i="43"/>
  <c r="G105" i="43"/>
  <c r="F105" i="43"/>
  <c r="E105" i="43"/>
  <c r="D105" i="43"/>
  <c r="U104" i="43"/>
  <c r="T104" i="43"/>
  <c r="S104" i="43"/>
  <c r="R104" i="43"/>
  <c r="Q104" i="43"/>
  <c r="P104" i="43"/>
  <c r="O104" i="43"/>
  <c r="N104" i="43"/>
  <c r="M104" i="43"/>
  <c r="L104" i="43"/>
  <c r="K104" i="43"/>
  <c r="J104" i="43"/>
  <c r="I104" i="43"/>
  <c r="H104" i="43"/>
  <c r="G104" i="43"/>
  <c r="F104" i="43"/>
  <c r="E104" i="43"/>
  <c r="D104" i="43"/>
  <c r="U103" i="43"/>
  <c r="T103" i="43"/>
  <c r="S103" i="43"/>
  <c r="R103" i="43"/>
  <c r="Q103" i="43"/>
  <c r="P103" i="43"/>
  <c r="O103" i="43"/>
  <c r="N103" i="43"/>
  <c r="M103" i="43"/>
  <c r="L103" i="43"/>
  <c r="K103" i="43"/>
  <c r="J103" i="43"/>
  <c r="I103" i="43"/>
  <c r="H103" i="43"/>
  <c r="G103" i="43"/>
  <c r="F103" i="43"/>
  <c r="E103" i="43"/>
  <c r="D103" i="43"/>
  <c r="U102" i="43"/>
  <c r="T102" i="43"/>
  <c r="S102" i="43"/>
  <c r="R102" i="43"/>
  <c r="Q102" i="43"/>
  <c r="P102" i="43"/>
  <c r="O102" i="43"/>
  <c r="N102" i="43"/>
  <c r="M102" i="43"/>
  <c r="L102" i="43"/>
  <c r="K102" i="43"/>
  <c r="J102" i="43"/>
  <c r="I102" i="43"/>
  <c r="H102" i="43"/>
  <c r="G102" i="43"/>
  <c r="F102" i="43"/>
  <c r="E102" i="43"/>
  <c r="D102" i="43"/>
  <c r="U101" i="43"/>
  <c r="T101" i="43"/>
  <c r="S101" i="43"/>
  <c r="R101" i="43"/>
  <c r="Q101" i="43"/>
  <c r="P101" i="43"/>
  <c r="O101" i="43"/>
  <c r="N101" i="43"/>
  <c r="M101" i="43"/>
  <c r="L101" i="43"/>
  <c r="K101" i="43"/>
  <c r="J101" i="43"/>
  <c r="I101" i="43"/>
  <c r="H101" i="43"/>
  <c r="G101" i="43"/>
  <c r="F101" i="43"/>
  <c r="E101" i="43"/>
  <c r="D101" i="43"/>
  <c r="U100" i="43"/>
  <c r="T100" i="43"/>
  <c r="S100" i="43"/>
  <c r="R100" i="43"/>
  <c r="Q100" i="43"/>
  <c r="P100" i="43"/>
  <c r="O100" i="43"/>
  <c r="N100" i="43"/>
  <c r="M100" i="43"/>
  <c r="L100" i="43"/>
  <c r="K100" i="43"/>
  <c r="J100" i="43"/>
  <c r="I100" i="43"/>
  <c r="H100" i="43"/>
  <c r="G100" i="43"/>
  <c r="F100" i="43"/>
  <c r="E100" i="43"/>
  <c r="D100" i="43"/>
  <c r="U99" i="43"/>
  <c r="T99" i="43"/>
  <c r="S99" i="43"/>
  <c r="R99" i="43"/>
  <c r="Q99" i="43"/>
  <c r="P99" i="43"/>
  <c r="O99" i="43"/>
  <c r="N99" i="43"/>
  <c r="M99" i="43"/>
  <c r="L99" i="43"/>
  <c r="K99" i="43"/>
  <c r="J99" i="43"/>
  <c r="I99" i="43"/>
  <c r="H99" i="43"/>
  <c r="G99" i="43"/>
  <c r="F99" i="43"/>
  <c r="E99" i="43"/>
  <c r="D99" i="43"/>
  <c r="U41" i="11" l="1"/>
  <c r="T41" i="11"/>
  <c r="S41" i="11"/>
  <c r="R41" i="11"/>
  <c r="Q41" i="11"/>
  <c r="P41" i="11"/>
  <c r="O41" i="11"/>
  <c r="N41" i="11"/>
  <c r="M41" i="11"/>
  <c r="L41" i="11"/>
  <c r="K41" i="11"/>
  <c r="J41" i="11"/>
  <c r="I41" i="11"/>
  <c r="H41" i="11"/>
  <c r="G41" i="11"/>
  <c r="F41" i="11"/>
  <c r="E41" i="11"/>
  <c r="D41" i="11"/>
  <c r="U40" i="11"/>
  <c r="T40" i="11"/>
  <c r="S40" i="11"/>
  <c r="R40" i="11"/>
  <c r="Q40" i="11"/>
  <c r="P40" i="11"/>
  <c r="O40" i="11"/>
  <c r="N40" i="11"/>
  <c r="M40" i="11"/>
  <c r="L40" i="11"/>
  <c r="K40" i="11"/>
  <c r="J40" i="11"/>
  <c r="I40" i="11"/>
  <c r="H40" i="11"/>
  <c r="G40" i="11"/>
  <c r="F40" i="11"/>
  <c r="E40" i="11"/>
  <c r="D40" i="11"/>
  <c r="U39" i="11"/>
  <c r="T39" i="11"/>
  <c r="S39" i="11"/>
  <c r="R39" i="11"/>
  <c r="Q39" i="11"/>
  <c r="P39" i="11"/>
  <c r="O39" i="11"/>
  <c r="N39" i="11"/>
  <c r="M39" i="11"/>
  <c r="L39" i="11"/>
  <c r="K39" i="11"/>
  <c r="J39" i="11"/>
  <c r="I39" i="11"/>
  <c r="H39" i="11"/>
  <c r="G39" i="11"/>
  <c r="F39" i="11"/>
  <c r="E39" i="11"/>
  <c r="D39" i="11"/>
  <c r="M38" i="11"/>
  <c r="L38" i="11"/>
  <c r="K38" i="11"/>
  <c r="J38" i="11"/>
  <c r="I38" i="11"/>
  <c r="H38" i="11"/>
  <c r="G38" i="11"/>
  <c r="F38" i="11"/>
  <c r="E38" i="11"/>
  <c r="D38" i="11"/>
  <c r="U37" i="11"/>
  <c r="T37" i="11"/>
  <c r="S37" i="11"/>
  <c r="R37" i="11"/>
  <c r="Q37" i="11"/>
  <c r="P37" i="11"/>
  <c r="O37" i="11"/>
  <c r="N37" i="11"/>
  <c r="M37" i="11"/>
  <c r="L37" i="11"/>
  <c r="K37" i="11"/>
  <c r="J37" i="11"/>
  <c r="I37" i="11"/>
  <c r="H37" i="11"/>
  <c r="G37" i="11"/>
  <c r="F37" i="11"/>
  <c r="E37" i="11"/>
  <c r="D37" i="11"/>
  <c r="U36" i="11"/>
  <c r="T36" i="11"/>
  <c r="S36" i="11"/>
  <c r="R36" i="11"/>
  <c r="Q36" i="11"/>
  <c r="P36" i="11"/>
  <c r="O36" i="11"/>
  <c r="N36" i="11"/>
  <c r="M36" i="11"/>
  <c r="L36" i="11"/>
  <c r="K36" i="11"/>
  <c r="J36" i="11"/>
  <c r="I36" i="11"/>
  <c r="H36" i="11"/>
  <c r="G36" i="11"/>
  <c r="F36" i="11"/>
  <c r="E36" i="11"/>
  <c r="D36" i="11"/>
  <c r="U35" i="11"/>
  <c r="T35" i="11"/>
  <c r="S35" i="11"/>
  <c r="R35" i="11"/>
  <c r="Q35" i="11"/>
  <c r="P35" i="11"/>
  <c r="O35" i="11"/>
  <c r="N35" i="11"/>
  <c r="M35" i="11"/>
  <c r="L35" i="11"/>
  <c r="K35" i="11"/>
  <c r="J35" i="11"/>
  <c r="I35" i="11"/>
  <c r="H35" i="11"/>
  <c r="G35" i="11"/>
  <c r="F35" i="11"/>
  <c r="E35" i="11"/>
  <c r="D35" i="11"/>
  <c r="U33" i="11"/>
  <c r="T33" i="11"/>
  <c r="S33" i="11"/>
  <c r="R33" i="11"/>
  <c r="Q33" i="11"/>
  <c r="P33" i="11"/>
  <c r="O33" i="11"/>
  <c r="N33" i="11"/>
  <c r="M33" i="11"/>
  <c r="L33" i="11"/>
  <c r="K33" i="11"/>
  <c r="J33" i="11"/>
  <c r="I33" i="11"/>
  <c r="H33" i="11"/>
  <c r="G33" i="11"/>
  <c r="F33" i="11"/>
  <c r="E33" i="11"/>
  <c r="D33" i="11"/>
  <c r="U32" i="11"/>
  <c r="T32" i="11"/>
  <c r="S32" i="11"/>
  <c r="R32" i="11"/>
  <c r="Q32" i="11"/>
  <c r="P32" i="11"/>
  <c r="O32" i="11"/>
  <c r="N32" i="11"/>
  <c r="M32" i="11"/>
  <c r="L32" i="11"/>
  <c r="K32" i="11"/>
  <c r="J32" i="11"/>
  <c r="I32" i="11"/>
  <c r="H32" i="11"/>
  <c r="G32" i="11"/>
  <c r="F32" i="11"/>
  <c r="E32" i="11"/>
  <c r="D32" i="11"/>
  <c r="U31" i="11"/>
  <c r="T31" i="11"/>
  <c r="S31" i="11"/>
  <c r="R31" i="11"/>
  <c r="Q31" i="11"/>
  <c r="P31" i="11"/>
  <c r="O31" i="11"/>
  <c r="N31" i="11"/>
  <c r="M31" i="11"/>
  <c r="L31" i="11"/>
  <c r="K31" i="11"/>
  <c r="J31" i="11"/>
  <c r="I31" i="11"/>
  <c r="H31" i="11"/>
  <c r="G31" i="11"/>
  <c r="F31" i="11"/>
  <c r="E31" i="11"/>
  <c r="D31" i="11"/>
  <c r="U30" i="11"/>
  <c r="T30" i="11"/>
  <c r="S30" i="11"/>
  <c r="R30" i="11"/>
  <c r="Q30" i="11"/>
  <c r="P30" i="11"/>
  <c r="O30" i="11"/>
  <c r="N30" i="11"/>
  <c r="M30" i="11"/>
  <c r="L30" i="11"/>
  <c r="K30" i="11"/>
  <c r="J30" i="11"/>
  <c r="I30" i="11"/>
  <c r="H30" i="11"/>
  <c r="G30" i="11"/>
  <c r="F30" i="11"/>
  <c r="E30" i="11"/>
  <c r="D30" i="11"/>
  <c r="U29" i="11"/>
  <c r="T29" i="11"/>
  <c r="S29" i="11"/>
  <c r="R29" i="11"/>
  <c r="Q29" i="11"/>
  <c r="P29" i="11"/>
  <c r="O29" i="11"/>
  <c r="N29" i="11"/>
  <c r="M29" i="11"/>
  <c r="L29" i="11"/>
  <c r="K29" i="11"/>
  <c r="J29" i="11"/>
  <c r="I29" i="11"/>
  <c r="H29" i="11"/>
  <c r="G29" i="11"/>
  <c r="F29" i="11"/>
  <c r="E29" i="11"/>
  <c r="D29" i="11"/>
  <c r="U28" i="11"/>
  <c r="T28" i="11"/>
  <c r="S28" i="11"/>
  <c r="R28" i="11"/>
  <c r="Q28" i="11"/>
  <c r="P28" i="11"/>
  <c r="O28" i="11"/>
  <c r="N28" i="11"/>
  <c r="M28" i="11"/>
  <c r="L28" i="11"/>
  <c r="K28" i="11"/>
  <c r="J28" i="11"/>
  <c r="I28" i="11"/>
  <c r="H28" i="11"/>
  <c r="G28" i="11"/>
  <c r="F28" i="11"/>
  <c r="E28" i="11"/>
  <c r="D28" i="11"/>
  <c r="U27" i="11"/>
  <c r="T27" i="11"/>
  <c r="S27" i="11"/>
  <c r="R27" i="11"/>
  <c r="Q27" i="11"/>
  <c r="P27" i="11"/>
  <c r="O27" i="11"/>
  <c r="N27" i="11"/>
  <c r="M27" i="11"/>
  <c r="L27" i="11"/>
  <c r="K27" i="11"/>
  <c r="J27" i="11"/>
  <c r="I27" i="11"/>
  <c r="H27" i="11"/>
  <c r="G27" i="11"/>
  <c r="F27" i="11"/>
  <c r="E27" i="11"/>
  <c r="D27" i="11"/>
  <c r="U26" i="11"/>
  <c r="T26" i="11"/>
  <c r="S26" i="11"/>
  <c r="R26" i="11"/>
  <c r="Q26" i="11"/>
  <c r="P26" i="11"/>
  <c r="O26" i="11"/>
  <c r="N26" i="11"/>
  <c r="M26" i="11"/>
  <c r="L26" i="11"/>
  <c r="K26" i="11"/>
  <c r="J26" i="11"/>
  <c r="I26" i="11"/>
  <c r="H26" i="11"/>
  <c r="G26" i="11"/>
  <c r="F26" i="11"/>
  <c r="E26" i="11"/>
  <c r="D26" i="11"/>
  <c r="U25" i="11"/>
  <c r="T25" i="11"/>
  <c r="S25" i="11"/>
  <c r="R25" i="11"/>
  <c r="Q25" i="11"/>
  <c r="P25" i="11"/>
  <c r="O25" i="11"/>
  <c r="N25" i="11"/>
  <c r="M25" i="11"/>
  <c r="L25" i="11"/>
  <c r="K25" i="11"/>
  <c r="J25" i="11"/>
  <c r="I25" i="11"/>
  <c r="H25" i="11"/>
  <c r="G25" i="11"/>
  <c r="F25" i="11"/>
  <c r="E25" i="11"/>
  <c r="D25" i="11"/>
  <c r="U24" i="11"/>
  <c r="T24" i="11"/>
  <c r="S24" i="11"/>
  <c r="R24" i="11"/>
  <c r="Q24" i="11"/>
  <c r="P24" i="11"/>
  <c r="O24" i="11"/>
  <c r="N24" i="11"/>
  <c r="M24" i="11"/>
  <c r="L24" i="11"/>
  <c r="K24" i="11"/>
  <c r="J24" i="11"/>
  <c r="I24" i="11"/>
  <c r="H24" i="11"/>
  <c r="G24" i="11"/>
  <c r="F24" i="11"/>
  <c r="E24" i="11"/>
  <c r="D24" i="11"/>
  <c r="U23" i="11"/>
  <c r="T23" i="11"/>
  <c r="S23" i="11"/>
  <c r="R23" i="11"/>
  <c r="Q23" i="11"/>
  <c r="P23" i="11"/>
  <c r="O23" i="11"/>
  <c r="N23" i="11"/>
  <c r="M23" i="11"/>
  <c r="L23" i="11"/>
  <c r="K23" i="11"/>
  <c r="J23" i="11"/>
  <c r="I23" i="11"/>
  <c r="H23" i="11"/>
  <c r="G23" i="11"/>
  <c r="F23" i="11"/>
  <c r="E23" i="11"/>
  <c r="D23" i="11"/>
  <c r="U22" i="11"/>
  <c r="T22" i="11"/>
  <c r="S22" i="11"/>
  <c r="R22" i="11"/>
  <c r="Q22" i="11"/>
  <c r="P22" i="11"/>
  <c r="O22" i="11"/>
  <c r="N22" i="11"/>
  <c r="M22" i="11"/>
  <c r="L22" i="11"/>
  <c r="K22" i="11"/>
  <c r="J22" i="11"/>
  <c r="I22" i="11"/>
  <c r="H22" i="11"/>
  <c r="G22" i="11"/>
  <c r="F22" i="11"/>
  <c r="E22" i="11"/>
  <c r="D22" i="11"/>
  <c r="U21" i="11"/>
  <c r="T21" i="11"/>
  <c r="S21" i="11"/>
  <c r="R21" i="11"/>
  <c r="Q21" i="11"/>
  <c r="P21" i="11"/>
  <c r="O21" i="11"/>
  <c r="N21" i="11"/>
  <c r="M21" i="11"/>
  <c r="L21" i="11"/>
  <c r="K21" i="11"/>
  <c r="J21" i="11"/>
  <c r="I21" i="11"/>
  <c r="H21" i="11"/>
  <c r="G21" i="11"/>
  <c r="F21" i="11"/>
  <c r="E21" i="11"/>
  <c r="D21" i="11"/>
  <c r="U20" i="11"/>
  <c r="T20" i="11"/>
  <c r="S20" i="11"/>
  <c r="R20" i="11"/>
  <c r="Q20" i="11"/>
  <c r="P20" i="11"/>
  <c r="O20" i="11"/>
  <c r="N20" i="11"/>
  <c r="M20" i="11"/>
  <c r="L20" i="11"/>
  <c r="K20" i="11"/>
  <c r="J20" i="11"/>
  <c r="I20" i="11"/>
  <c r="H20" i="11"/>
  <c r="G20" i="11"/>
  <c r="F20" i="11"/>
  <c r="E20" i="11"/>
  <c r="D20" i="11"/>
  <c r="U19" i="11"/>
  <c r="T19" i="11"/>
  <c r="S19" i="11"/>
  <c r="R19" i="11"/>
  <c r="Q19" i="11"/>
  <c r="P19" i="11"/>
  <c r="O19" i="11"/>
  <c r="N19" i="11"/>
  <c r="M19" i="11"/>
  <c r="L19" i="11"/>
  <c r="K19" i="11"/>
  <c r="J19" i="11"/>
  <c r="I19" i="11"/>
  <c r="H19" i="11"/>
  <c r="G19" i="11"/>
  <c r="F19" i="11"/>
  <c r="E19" i="11"/>
  <c r="D19" i="11"/>
  <c r="U18" i="11"/>
  <c r="T18" i="11"/>
  <c r="S18" i="11"/>
  <c r="R18" i="11"/>
  <c r="Q18" i="11"/>
  <c r="P18" i="11"/>
  <c r="O18" i="11"/>
  <c r="N18" i="11"/>
  <c r="M18" i="11"/>
  <c r="L18" i="11"/>
  <c r="K18" i="11"/>
  <c r="J18" i="11"/>
  <c r="I18" i="11"/>
  <c r="H18" i="11"/>
  <c r="G18" i="11"/>
  <c r="F18" i="11"/>
  <c r="E18" i="11"/>
  <c r="D18" i="11"/>
  <c r="U17" i="11"/>
  <c r="T17" i="11"/>
  <c r="S17" i="11"/>
  <c r="R17" i="11"/>
  <c r="Q17" i="11"/>
  <c r="P17" i="11"/>
  <c r="O17" i="11"/>
  <c r="N17" i="11"/>
  <c r="M17" i="11"/>
  <c r="L17" i="11"/>
  <c r="K17" i="11"/>
  <c r="J17" i="11"/>
  <c r="I17" i="11"/>
  <c r="H17" i="11"/>
  <c r="G17" i="11"/>
  <c r="F17" i="11"/>
  <c r="E17" i="11"/>
  <c r="D17" i="11"/>
  <c r="U16" i="11"/>
  <c r="T16" i="11"/>
  <c r="S16" i="11"/>
  <c r="R16" i="11"/>
  <c r="Q16" i="11"/>
  <c r="P16" i="11"/>
  <c r="O16" i="11"/>
  <c r="N16" i="11"/>
  <c r="M16" i="11"/>
  <c r="L16" i="11"/>
  <c r="K16" i="11"/>
  <c r="J16" i="11"/>
  <c r="I16" i="11"/>
  <c r="H16" i="11"/>
  <c r="G16" i="11"/>
  <c r="F16" i="11"/>
  <c r="E16" i="11"/>
  <c r="D16" i="11"/>
  <c r="U15" i="11"/>
  <c r="T15" i="11"/>
  <c r="S15" i="11"/>
  <c r="R15" i="11"/>
  <c r="Q15" i="11"/>
  <c r="P15" i="11"/>
  <c r="O15" i="11"/>
  <c r="N15" i="11"/>
  <c r="M15" i="11"/>
  <c r="L15" i="11"/>
  <c r="K15" i="11"/>
  <c r="J15" i="11"/>
  <c r="I15" i="11"/>
  <c r="H15" i="11"/>
  <c r="G15" i="11"/>
  <c r="F15" i="11"/>
  <c r="E15" i="11"/>
  <c r="D15" i="11"/>
  <c r="U14" i="11"/>
  <c r="T14" i="11"/>
  <c r="S14" i="11"/>
  <c r="R14" i="11"/>
  <c r="Q14" i="11"/>
  <c r="P14" i="11"/>
  <c r="O14" i="11"/>
  <c r="N14" i="11"/>
  <c r="M14" i="11"/>
  <c r="L14" i="11"/>
  <c r="K14" i="11"/>
  <c r="J14" i="11"/>
  <c r="I14" i="11"/>
  <c r="H14" i="11"/>
  <c r="G14" i="11"/>
  <c r="F14" i="11"/>
  <c r="E14" i="11"/>
  <c r="D14" i="11"/>
  <c r="U13" i="11"/>
  <c r="T13" i="11"/>
  <c r="S13" i="11"/>
  <c r="R13" i="11"/>
  <c r="Q13" i="11"/>
  <c r="P13" i="11"/>
  <c r="O13" i="11"/>
  <c r="N13" i="11"/>
  <c r="M13" i="11"/>
  <c r="L13" i="11"/>
  <c r="K13" i="11"/>
  <c r="J13" i="11"/>
  <c r="I13" i="11"/>
  <c r="H13" i="11"/>
  <c r="G13" i="11"/>
  <c r="F13" i="11"/>
  <c r="E13" i="11"/>
  <c r="D13" i="11"/>
  <c r="U12" i="11"/>
  <c r="T12" i="11"/>
  <c r="S12" i="11"/>
  <c r="R12" i="11"/>
  <c r="Q12" i="11"/>
  <c r="P12" i="11"/>
  <c r="O12" i="11"/>
  <c r="N12" i="11"/>
  <c r="M12" i="11"/>
  <c r="L12" i="11"/>
  <c r="K12" i="11"/>
  <c r="J12" i="11"/>
  <c r="I12" i="11"/>
  <c r="H12" i="11"/>
  <c r="G12" i="11"/>
  <c r="F12" i="11"/>
  <c r="E12" i="11"/>
  <c r="D12" i="11"/>
  <c r="U11" i="11"/>
  <c r="T11" i="11"/>
  <c r="S11" i="11"/>
  <c r="R11" i="11"/>
  <c r="Q11" i="11"/>
  <c r="P11" i="11"/>
  <c r="O11" i="11"/>
  <c r="N11" i="11"/>
  <c r="M11" i="11"/>
  <c r="L11" i="11"/>
  <c r="K11" i="11"/>
  <c r="J11" i="11"/>
  <c r="I11" i="11"/>
  <c r="H11" i="11"/>
  <c r="G11" i="11"/>
  <c r="F11" i="11"/>
  <c r="E11" i="11"/>
  <c r="D11" i="11"/>
  <c r="U10" i="11"/>
  <c r="T10" i="11"/>
  <c r="S10" i="11"/>
  <c r="R10" i="11"/>
  <c r="Q10" i="11"/>
  <c r="P10" i="11"/>
  <c r="O10" i="11"/>
  <c r="N10" i="11"/>
  <c r="M10" i="11"/>
  <c r="L10" i="11"/>
  <c r="K10" i="11"/>
  <c r="J10" i="11"/>
  <c r="I10" i="11"/>
  <c r="H10" i="11"/>
  <c r="G10" i="11"/>
  <c r="F10" i="11"/>
  <c r="E10" i="11"/>
  <c r="D10" i="11"/>
  <c r="U9" i="11"/>
  <c r="T9" i="11"/>
  <c r="S9" i="11"/>
  <c r="R9" i="11"/>
  <c r="Q9" i="11"/>
  <c r="P9" i="11"/>
  <c r="O9" i="11"/>
  <c r="N9" i="11"/>
  <c r="M9" i="11"/>
  <c r="L9" i="11"/>
  <c r="K9" i="11"/>
  <c r="J9" i="11"/>
  <c r="I9" i="11"/>
  <c r="H9" i="11"/>
  <c r="G9" i="11"/>
  <c r="F9" i="11"/>
  <c r="E9" i="11"/>
  <c r="D9" i="11"/>
  <c r="U8" i="11"/>
  <c r="T8" i="11"/>
  <c r="S8" i="11"/>
  <c r="R8" i="11"/>
  <c r="Q8" i="11"/>
  <c r="P8" i="11"/>
  <c r="O8" i="11"/>
  <c r="N8" i="11"/>
  <c r="M8" i="11"/>
  <c r="L8" i="11"/>
  <c r="K8" i="11"/>
  <c r="J8" i="11"/>
  <c r="I8" i="11"/>
  <c r="H8" i="11"/>
  <c r="G8" i="11"/>
  <c r="F8" i="11"/>
  <c r="E8" i="11"/>
  <c r="D8" i="11"/>
  <c r="U7" i="11"/>
  <c r="T7" i="11"/>
  <c r="S7" i="11"/>
  <c r="R7" i="11"/>
  <c r="Q7" i="11"/>
  <c r="P7" i="11"/>
  <c r="O7" i="11"/>
  <c r="N7" i="11"/>
  <c r="M7" i="11"/>
  <c r="L7" i="11"/>
  <c r="K7" i="11"/>
  <c r="J7" i="11"/>
  <c r="I7" i="11"/>
  <c r="H7" i="11"/>
  <c r="G7" i="11"/>
  <c r="F7" i="11"/>
  <c r="E7" i="11"/>
  <c r="D7" i="11"/>
  <c r="U6" i="11"/>
  <c r="T6" i="11"/>
  <c r="S6" i="11"/>
  <c r="R6" i="11"/>
  <c r="Q6" i="11"/>
  <c r="P6" i="11"/>
  <c r="O6" i="11"/>
  <c r="N6" i="11"/>
  <c r="M6" i="11"/>
  <c r="L6" i="11"/>
  <c r="K6" i="11"/>
  <c r="J6" i="11"/>
  <c r="I6" i="11"/>
  <c r="H6" i="11"/>
  <c r="G6" i="11"/>
  <c r="F6" i="11"/>
  <c r="E6" i="11"/>
  <c r="D6" i="11"/>
  <c r="U56" i="30"/>
  <c r="T56" i="30"/>
  <c r="S56" i="30"/>
  <c r="R56" i="30"/>
  <c r="Q56" i="30"/>
  <c r="P56" i="30"/>
  <c r="O56" i="30"/>
  <c r="N56" i="30"/>
  <c r="M56" i="30"/>
  <c r="L56" i="30"/>
  <c r="K56" i="30"/>
  <c r="J56" i="30"/>
  <c r="I56" i="30"/>
  <c r="H56" i="30"/>
  <c r="G56" i="30"/>
  <c r="F56" i="30"/>
  <c r="E56" i="30"/>
  <c r="D56" i="30"/>
  <c r="C21" i="41"/>
  <c r="D58" i="30" s="1"/>
  <c r="D21" i="41"/>
  <c r="E58" i="30" s="1"/>
  <c r="E21" i="41"/>
  <c r="F58" i="30" s="1"/>
  <c r="F21" i="41"/>
  <c r="G58" i="30" s="1"/>
  <c r="G21" i="41"/>
  <c r="H58" i="30" s="1"/>
  <c r="H21" i="41"/>
  <c r="I58" i="30" s="1"/>
  <c r="I21" i="41"/>
  <c r="J58" i="30" s="1"/>
  <c r="J21" i="41"/>
  <c r="K58" i="30" s="1"/>
  <c r="K21" i="41"/>
  <c r="L58" i="30" s="1"/>
  <c r="L21" i="41"/>
  <c r="M58" i="30" s="1"/>
  <c r="M21" i="41"/>
  <c r="N58" i="30" s="1"/>
  <c r="N21" i="41"/>
  <c r="O58" i="30" s="1"/>
  <c r="O21" i="41"/>
  <c r="P58" i="30" s="1"/>
  <c r="P21" i="41"/>
  <c r="Q58" i="30" s="1"/>
  <c r="Q21" i="41"/>
  <c r="R58" i="30" s="1"/>
  <c r="R21" i="41"/>
  <c r="S58" i="30" s="1"/>
  <c r="S21" i="41"/>
  <c r="T58" i="30" s="1"/>
  <c r="T21" i="41"/>
  <c r="U58" i="30" s="1"/>
  <c r="U21" i="41"/>
  <c r="V58" i="30" s="1"/>
  <c r="C22" i="41"/>
  <c r="D22" i="41"/>
  <c r="E22" i="41"/>
  <c r="F22" i="41"/>
  <c r="G22" i="41"/>
  <c r="H22" i="41"/>
  <c r="I22" i="41"/>
  <c r="J22" i="41"/>
  <c r="K22" i="41"/>
  <c r="L22" i="41"/>
  <c r="M22" i="41"/>
  <c r="N22" i="41"/>
  <c r="O22" i="41"/>
  <c r="P22" i="41"/>
  <c r="Q22" i="41"/>
  <c r="R22" i="41"/>
  <c r="S22" i="41"/>
  <c r="T22" i="41"/>
  <c r="U22" i="41"/>
  <c r="H22" i="25" l="1"/>
  <c r="H14" i="25"/>
  <c r="H26" i="25"/>
  <c r="H7" i="25"/>
  <c r="H11" i="25"/>
  <c r="H15" i="25"/>
  <c r="H19" i="25"/>
  <c r="H23" i="25"/>
  <c r="H27" i="25"/>
  <c r="H31" i="25"/>
  <c r="H8" i="25"/>
  <c r="H12" i="25"/>
  <c r="H16" i="25"/>
  <c r="H20" i="25"/>
  <c r="H24" i="25"/>
  <c r="H28" i="25"/>
  <c r="H32" i="25"/>
  <c r="H10" i="25"/>
  <c r="H18" i="25"/>
  <c r="H30" i="25"/>
  <c r="H9" i="25"/>
  <c r="H13" i="25"/>
  <c r="H17" i="25"/>
  <c r="H21" i="25"/>
  <c r="H25" i="25"/>
  <c r="H29" i="25"/>
  <c r="H33" i="25"/>
  <c r="U132" i="43"/>
  <c r="T132" i="43"/>
  <c r="U134" i="43"/>
  <c r="T134" i="43"/>
  <c r="U135" i="43"/>
  <c r="T135" i="43"/>
  <c r="U57" i="30"/>
  <c r="T57" i="30"/>
  <c r="S57" i="30"/>
  <c r="R57" i="30"/>
  <c r="Q57" i="30"/>
  <c r="P57" i="30"/>
  <c r="O57" i="30"/>
  <c r="N57" i="30"/>
  <c r="M57" i="30"/>
  <c r="L57" i="30"/>
  <c r="K57" i="30"/>
  <c r="J57" i="30"/>
  <c r="I57" i="30"/>
  <c r="H57" i="30"/>
  <c r="G57" i="30"/>
  <c r="F57" i="30"/>
  <c r="E57" i="30"/>
  <c r="D57" i="30"/>
</calcChain>
</file>

<file path=xl/connections.xml><?xml version="1.0" encoding="utf-8"?>
<connections xmlns="http://schemas.openxmlformats.org/spreadsheetml/2006/main">
  <connection id="1" name="demo_gind_1_Data" type="6" refreshedVersion="6" background="1" saveData="1">
    <textPr codePage="437" sourceFile="\\NET1.cec.eu.int\homes\102\pitigcr\My Documents\servici\desktop_mar_Sep_2020\SE_RP_Oct2020\demo_gind_1_Data.csv" thousands=" " tab="0" comma="1">
      <textFields count="5">
        <textField/>
        <textField/>
        <textField/>
        <textField/>
        <textField/>
      </textFields>
    </textPr>
  </connection>
  <connection id="2" name="env_ac_mfa_1_Data" type="6" refreshedVersion="6" background="1" saveData="1">
    <textPr codePage="437" sourceFile="\\NET1.cec.eu.int\homes\102\pitigcr\My Documents\servici\desktop_mar_Sep_2020\SE_RP_Oct2020\env_ac_mfa_1_Data.csv" thousands=" " tab="0" comma="1">
      <textFields count="7">
        <textField/>
        <textField/>
        <textField/>
        <textField/>
        <textField/>
        <textField/>
        <textField/>
      </textFields>
    </textPr>
  </connection>
  <connection id="3" name="env_ac_rp_1_Data" type="6" refreshedVersion="6" background="1" saveData="1">
    <textPr codePage="437" sourceFile="\\NET1.cec.eu.int\homes\102\pitigcr\My Documents\servici\desktop_mar_Sep_2020\SE_RP_Oct2020\env_ac_rp_1_Data.csv" thousands=" " tab="0" comma="1">
      <textFields count="5">
        <textField/>
        <textField/>
        <textField/>
        <textField/>
        <textField/>
      </textFields>
    </textPr>
  </connection>
  <connection id="4" name="nama_10_gdp_1_Data" type="6" refreshedVersion="6" background="1" saveData="1">
    <textPr codePage="437" sourceFile="\\NET1.cec.eu.int\homes\102\pitigcr\My Documents\servici\desktop_mar_Sep_2020\SE_RP_Oct2020\nama_10_gdp_1_Data.csv" thousands=" " tab="0" comma="1">
      <textFields count="6">
        <textField/>
        <textField/>
        <textField/>
        <textField/>
        <textField/>
        <textField/>
      </textFields>
    </textPr>
  </connection>
  <connection id="5" name="nama_10_gdp_2_Data" type="6" refreshedVersion="6" background="1" saveData="1">
    <textPr codePage="437" sourceFile="\\NET1.cec.eu.int\homes\102\pitigcr\My Documents\servici\desktop_mar_Sep_2020\SE_RP_Oct2020\nama_10_gdp_2_Data.csv" thousands=" " tab="0" comma="1">
      <textFields count="6">
        <textField/>
        <textField/>
        <textField/>
        <textField/>
        <textField/>
        <textField/>
      </textFields>
    </textPr>
  </connection>
</connections>
</file>

<file path=xl/sharedStrings.xml><?xml version="1.0" encoding="utf-8"?>
<sst xmlns="http://schemas.openxmlformats.org/spreadsheetml/2006/main" count="27941" uniqueCount="284">
  <si>
    <t>(tonnes per capita)</t>
  </si>
  <si>
    <t>DMC</t>
  </si>
  <si>
    <t>Belgium</t>
  </si>
  <si>
    <t>Bulgaria</t>
  </si>
  <si>
    <t>Denmark</t>
  </si>
  <si>
    <t>Germany</t>
  </si>
  <si>
    <t>Estonia</t>
  </si>
  <si>
    <t>Ireland</t>
  </si>
  <si>
    <t>Greece</t>
  </si>
  <si>
    <t>Spain</t>
  </si>
  <si>
    <t>France</t>
  </si>
  <si>
    <t>Italy</t>
  </si>
  <si>
    <t>Cyprus</t>
  </si>
  <si>
    <t>Latvia</t>
  </si>
  <si>
    <t>Lithuania</t>
  </si>
  <si>
    <t>Luxembourg</t>
  </si>
  <si>
    <t>Hungary</t>
  </si>
  <si>
    <t>Malta</t>
  </si>
  <si>
    <t>Netherlands</t>
  </si>
  <si>
    <t>Austria</t>
  </si>
  <si>
    <t>Poland</t>
  </si>
  <si>
    <t>Portugal</t>
  </si>
  <si>
    <t>Romania</t>
  </si>
  <si>
    <t>Slovenia</t>
  </si>
  <si>
    <t>Slovakia</t>
  </si>
  <si>
    <t>Finland</t>
  </si>
  <si>
    <t>Sweden</t>
  </si>
  <si>
    <t>United Kingdom</t>
  </si>
  <si>
    <t>DMC per capita</t>
  </si>
  <si>
    <r>
      <t>GDP</t>
    </r>
    <r>
      <rPr>
        <b/>
        <vertAlign val="subscript"/>
        <sz val="9"/>
        <color indexed="8"/>
        <rFont val="Arial"/>
        <family val="2"/>
      </rPr>
      <t>PPS</t>
    </r>
    <r>
      <rPr>
        <b/>
        <sz val="9"/>
        <color indexed="8"/>
        <rFont val="Arial"/>
        <family val="2"/>
      </rPr>
      <t xml:space="preserve"> per capita</t>
    </r>
  </si>
  <si>
    <t>GDP</t>
  </si>
  <si>
    <t>Croatia</t>
  </si>
  <si>
    <t>(PPS per kilogram)</t>
  </si>
  <si>
    <t>Resource productivity</t>
  </si>
  <si>
    <r>
      <t>Resource productivity</t>
    </r>
    <r>
      <rPr>
        <b/>
        <sz val="9"/>
        <color indexed="8"/>
        <rFont val="Arial"/>
        <family val="2"/>
      </rPr>
      <t xml:space="preserve"> (GDP</t>
    </r>
    <r>
      <rPr>
        <b/>
        <vertAlign val="subscript"/>
        <sz val="9"/>
        <color indexed="8"/>
        <rFont val="Arial"/>
        <family val="2"/>
      </rPr>
      <t>PPS</t>
    </r>
    <r>
      <rPr>
        <b/>
        <sz val="9"/>
        <color indexed="8"/>
        <rFont val="Arial"/>
        <family val="2"/>
      </rPr>
      <t>/DMC)</t>
    </r>
  </si>
  <si>
    <t>BE</t>
  </si>
  <si>
    <t>BG</t>
  </si>
  <si>
    <t>CZ</t>
  </si>
  <si>
    <t>DK</t>
  </si>
  <si>
    <t>DE</t>
  </si>
  <si>
    <t>EE</t>
  </si>
  <si>
    <t>IE</t>
  </si>
  <si>
    <t>EL</t>
  </si>
  <si>
    <t>ES</t>
  </si>
  <si>
    <t>FR</t>
  </si>
  <si>
    <t>HR</t>
  </si>
  <si>
    <t>IT</t>
  </si>
  <si>
    <t>CY</t>
  </si>
  <si>
    <t>LV</t>
  </si>
  <si>
    <t>LT</t>
  </si>
  <si>
    <t>LU</t>
  </si>
  <si>
    <t>HU</t>
  </si>
  <si>
    <t>MT</t>
  </si>
  <si>
    <t>NL</t>
  </si>
  <si>
    <t>AT</t>
  </si>
  <si>
    <t>PT</t>
  </si>
  <si>
    <t>RO</t>
  </si>
  <si>
    <t>SI</t>
  </si>
  <si>
    <t>FI</t>
  </si>
  <si>
    <t>SE</t>
  </si>
  <si>
    <t>UK</t>
  </si>
  <si>
    <t>Resource productivity statistics</t>
  </si>
  <si>
    <t>EU28</t>
  </si>
  <si>
    <t>(Index: 2000=100)</t>
  </si>
  <si>
    <t>PL</t>
  </si>
  <si>
    <t>SK</t>
  </si>
  <si>
    <t>(PPS per capita)</t>
  </si>
  <si>
    <t>NO</t>
  </si>
  <si>
    <t>CH</t>
  </si>
  <si>
    <t>MK</t>
  </si>
  <si>
    <t>RS</t>
  </si>
  <si>
    <t>TR</t>
  </si>
  <si>
    <t>:</t>
  </si>
  <si>
    <t>(:) not available</t>
  </si>
  <si>
    <t>Note: GDP in current prices, Purchasing Power Standards (PPS)</t>
  </si>
  <si>
    <t>Norway</t>
  </si>
  <si>
    <t>Switzerland</t>
  </si>
  <si>
    <t>Serbia</t>
  </si>
  <si>
    <t>Turkey</t>
  </si>
  <si>
    <t>not available</t>
  </si>
  <si>
    <t>Special value:</t>
  </si>
  <si>
    <t>Bosnia and Herzegovina</t>
  </si>
  <si>
    <t>BA</t>
  </si>
  <si>
    <t>Albania</t>
  </si>
  <si>
    <t>AL</t>
  </si>
  <si>
    <t>Germany (until 1990 former territory of the FRG)</t>
  </si>
  <si>
    <t>European Union (current composition)</t>
  </si>
  <si>
    <t>2018</t>
  </si>
  <si>
    <t>2017</t>
  </si>
  <si>
    <t>2016</t>
  </si>
  <si>
    <t>2015</t>
  </si>
  <si>
    <t>2014</t>
  </si>
  <si>
    <t>2013</t>
  </si>
  <si>
    <t>2012</t>
  </si>
  <si>
    <t>2011</t>
  </si>
  <si>
    <t>2010</t>
  </si>
  <si>
    <t>2009</t>
  </si>
  <si>
    <t>2008</t>
  </si>
  <si>
    <t>2007</t>
  </si>
  <si>
    <t>2006</t>
  </si>
  <si>
    <t>2005</t>
  </si>
  <si>
    <t>2004</t>
  </si>
  <si>
    <t>2003</t>
  </si>
  <si>
    <t>2002</t>
  </si>
  <si>
    <t>2001</t>
  </si>
  <si>
    <t>2000</t>
  </si>
  <si>
    <t>GEO(L)/TIME</t>
  </si>
  <si>
    <t>GEO</t>
  </si>
  <si>
    <t>INDIC_ENV</t>
  </si>
  <si>
    <t>MATERIAL</t>
  </si>
  <si>
    <t>UNIT</t>
  </si>
  <si>
    <t>Eurostat</t>
  </si>
  <si>
    <t>Source of data</t>
  </si>
  <si>
    <t>Extracted on</t>
  </si>
  <si>
    <t>Last update</t>
  </si>
  <si>
    <t>Material flow accounts [env_ac_mfa]</t>
  </si>
  <si>
    <r>
      <t>Source</t>
    </r>
    <r>
      <rPr>
        <sz val="9"/>
        <rFont val="Arial"/>
        <family val="2"/>
      </rPr>
      <t xml:space="preserve">: Eurostat (online data code: </t>
    </r>
    <r>
      <rPr>
        <sz val="9"/>
        <color indexed="12"/>
        <rFont val="Arial"/>
        <family val="2"/>
      </rPr>
      <t>nama_10_gdp, env_ac_mfa; env_ac_rp</t>
    </r>
    <r>
      <rPr>
        <sz val="9"/>
        <rFont val="Arial"/>
        <family val="2"/>
      </rPr>
      <t>)</t>
    </r>
  </si>
  <si>
    <t>Chain linked volumes, index 2000=100</t>
  </si>
  <si>
    <t>CLV_I00</t>
  </si>
  <si>
    <t>Chain linked volumes (2010), million euro</t>
  </si>
  <si>
    <t>CLV10_MEUR</t>
  </si>
  <si>
    <t>Chain linked volumes, index 2010=100</t>
  </si>
  <si>
    <t>CLV_I10</t>
  </si>
  <si>
    <t>UNIT(L)/TIME</t>
  </si>
  <si>
    <t>NA_ITEM</t>
  </si>
  <si>
    <t>GDP and main components (output, expenditure and income) [nama_10_gdp]</t>
  </si>
  <si>
    <t>Resource productivity [env_ac_rp]</t>
  </si>
  <si>
    <t>Germany including former GDR</t>
  </si>
  <si>
    <t>DE_TOT</t>
  </si>
  <si>
    <t>INDIC_DE</t>
  </si>
  <si>
    <t>Population change - Demographic balance and crude rates at national level [demo_gind]</t>
  </si>
  <si>
    <t>annual growth rate</t>
  </si>
  <si>
    <t>(Index 2000=100)</t>
  </si>
  <si>
    <t>(Index 2000 = 100)</t>
  </si>
  <si>
    <t>NO*</t>
  </si>
  <si>
    <r>
      <rPr>
        <b/>
        <strike/>
        <sz val="9"/>
        <color theme="1"/>
        <rFont val="Arial"/>
        <family val="2"/>
      </rPr>
      <t>A</t>
    </r>
    <r>
      <rPr>
        <b/>
        <sz val="9"/>
        <color theme="1"/>
        <rFont val="Arial"/>
        <family val="2"/>
      </rPr>
      <t>nnual change rate of GDP</t>
    </r>
  </si>
  <si>
    <r>
      <rPr>
        <b/>
        <strike/>
        <sz val="9"/>
        <color theme="1"/>
        <rFont val="Arial"/>
        <family val="2"/>
      </rPr>
      <t>A</t>
    </r>
    <r>
      <rPr>
        <b/>
        <sz val="9"/>
        <color theme="1"/>
        <rFont val="Arial"/>
        <family val="2"/>
      </rPr>
      <t>nnual change rate of DMC</t>
    </r>
  </si>
  <si>
    <t>(expressed as annual change rates in %)</t>
  </si>
  <si>
    <t>Unclear which annual growth rate to be used?
So far Renato used a financial EXCEL formula and Stephan used to use CAGR
Here, a simplest approach is taken: the percentage change between two years (2000 and 2017, in the most cases) divided by the number of years between the first and the last year (e.g. 2017-2000 = 17)</t>
  </si>
  <si>
    <t>Czechia</t>
  </si>
  <si>
    <t>North Macedonia</t>
  </si>
  <si>
    <t>time range manually adjusted</t>
  </si>
  <si>
    <t>* deviating index base year</t>
  </si>
  <si>
    <t>MK*</t>
  </si>
  <si>
    <t>AL*</t>
  </si>
  <si>
    <t>RS*</t>
  </si>
  <si>
    <t>TR*</t>
  </si>
  <si>
    <r>
      <t>Source:</t>
    </r>
    <r>
      <rPr>
        <sz val="9"/>
        <color theme="1"/>
        <rFont val="Arial"/>
        <family val="2"/>
      </rPr>
      <t xml:space="preserve"> Eurostat (online data codes: </t>
    </r>
    <r>
      <rPr>
        <sz val="9"/>
        <color rgb="FF0000FF"/>
        <rFont val="Arial"/>
        <family val="2"/>
      </rPr>
      <t>env_ac_mfa, nama_10_gdp</t>
    </r>
    <r>
      <rPr>
        <sz val="9"/>
        <color theme="1"/>
        <rFont val="Arial"/>
        <family val="2"/>
      </rPr>
      <t>)</t>
    </r>
  </si>
  <si>
    <r>
      <t>Source:</t>
    </r>
    <r>
      <rPr>
        <sz val="9"/>
        <rFont val="Arial"/>
        <family val="2"/>
      </rPr>
      <t xml:space="preserve"> Eurostat (online data code: </t>
    </r>
    <r>
      <rPr>
        <sz val="9"/>
        <color rgb="FF0000FF"/>
        <rFont val="Arial"/>
        <family val="2"/>
      </rPr>
      <t>env_ac_rp</t>
    </r>
    <r>
      <rPr>
        <sz val="9"/>
        <rFont val="Arial"/>
        <family val="2"/>
      </rPr>
      <t>)</t>
    </r>
  </si>
  <si>
    <t>Norway(¹)</t>
  </si>
  <si>
    <t>North Macedonia(¹)</t>
  </si>
  <si>
    <t>Albania(¹)</t>
  </si>
  <si>
    <t>Serbia(¹)</t>
  </si>
  <si>
    <t>(¹) deviating index base year</t>
  </si>
  <si>
    <t>EU27_2020</t>
  </si>
  <si>
    <t>European Union - 27 countries (from 2020)</t>
  </si>
  <si>
    <t>IS</t>
  </si>
  <si>
    <t>Iceland</t>
  </si>
  <si>
    <t>Bosnia and Herzegovina(¹)</t>
  </si>
  <si>
    <r>
      <t>Source:</t>
    </r>
    <r>
      <rPr>
        <sz val="9"/>
        <color theme="1"/>
        <rFont val="Arial"/>
        <family val="2"/>
      </rPr>
      <t xml:space="preserve"> Eurostat (online data codes: env_ac_mfa, nama_10_gdp, demo_gind)</t>
    </r>
  </si>
  <si>
    <t xml:space="preserve">Directorate E: Sectoral and regional statistics </t>
  </si>
  <si>
    <t>Unit E.2: Environmental statistics and accounts; sustainable development</t>
  </si>
  <si>
    <t>European Commission</t>
  </si>
  <si>
    <t>2920 Luxembourg</t>
  </si>
  <si>
    <t>Title:</t>
  </si>
  <si>
    <t xml:space="preserve">Description: </t>
  </si>
  <si>
    <t>Version:</t>
  </si>
  <si>
    <t>Related documents:</t>
  </si>
  <si>
    <t>Copyright information:</t>
  </si>
  <si>
    <t>Eurostat has a policy of encouraging free re-use of its data, both for non-commercial and commercial purposes. All statistical data, metadata, content of web pages or other dissemination tools, official publications and other documents published on its website, with the exceptions listed in the online copyright notice, can be reused without any payment or written licence provided that:</t>
  </si>
  <si>
    <t xml:space="preserve">   &gt; the source is indicated as Eurostat</t>
  </si>
  <si>
    <t xml:space="preserve">   &gt; when re-use involves modifications to the data or text, this must be stated clearly to the end user of the information</t>
  </si>
  <si>
    <t>The complete copyright notice can be found on Eurostat website:</t>
  </si>
  <si>
    <t>https://ec.europa.eu/eurostat/about/policies/copyright</t>
  </si>
  <si>
    <t xml:space="preserve">More information on the reuse of European Statistical System statistics: </t>
  </si>
  <si>
    <t>https://ec.europa.eu/eurostat/web/european-statistical-system/reuse-ess-statistics</t>
  </si>
  <si>
    <t>Disclaimer:</t>
  </si>
  <si>
    <t>Whilst every care has been taken to ensure that the information contained in this file is correct and complete, the European Commission does not guarantee that the information contained in the file will meet your requirements or that the use of the file will be uninterrupted or error-free. In no event, to the maximum extent permitted by applicable law, shall the European Commission be liable for any loss, expense or damage, of any type or nature arising out to the use of, or inability to access this information.</t>
  </si>
  <si>
    <t>Figures and Tables</t>
  </si>
  <si>
    <t>Fig1</t>
  </si>
  <si>
    <t>Fig3</t>
  </si>
  <si>
    <t>Data_mfa</t>
  </si>
  <si>
    <t>Data_gdp</t>
  </si>
  <si>
    <t>Tab1</t>
  </si>
  <si>
    <t>Fig2&amp;Tab2</t>
  </si>
  <si>
    <t>(Index
EU-27 = 100)</t>
  </si>
  <si>
    <t>Data_gdp_all</t>
  </si>
  <si>
    <t>Data_demo_gind</t>
  </si>
  <si>
    <t>Data_rp</t>
  </si>
  <si>
    <t>2019</t>
  </si>
  <si>
    <t>BA*</t>
  </si>
  <si>
    <t>TIME</t>
  </si>
  <si>
    <t>Value</t>
  </si>
  <si>
    <t>Flag and Footnotes</t>
  </si>
  <si>
    <t>THS_T</t>
  </si>
  <si>
    <t>TOTAL</t>
  </si>
  <si>
    <t>s</t>
  </si>
  <si>
    <t>T_HAB</t>
  </si>
  <si>
    <t>I00</t>
  </si>
  <si>
    <t>b</t>
  </si>
  <si>
    <t>bs</t>
  </si>
  <si>
    <t>e</t>
  </si>
  <si>
    <t>p</t>
  </si>
  <si>
    <t>ps</t>
  </si>
  <si>
    <t>ep</t>
  </si>
  <si>
    <t>Thousand tonnes</t>
  </si>
  <si>
    <t>Total</t>
  </si>
  <si>
    <t>Domestic material consumption</t>
  </si>
  <si>
    <t>Tonnes per capita</t>
  </si>
  <si>
    <t>Index, 2000=100</t>
  </si>
  <si>
    <t>EUR_KG</t>
  </si>
  <si>
    <t>PPS_KG</t>
  </si>
  <si>
    <t>Euro per kilogram</t>
  </si>
  <si>
    <t>Purchasing power standard (PPS) per kilogram</t>
  </si>
  <si>
    <t>B1GQ</t>
  </si>
  <si>
    <t>CP_MPPS_EU27_2020</t>
  </si>
  <si>
    <t>JAN</t>
  </si>
  <si>
    <t>Secondary data: arranged to inform 'Figures and Tables'</t>
  </si>
  <si>
    <t>Primary data sources: flatfiles (.csv) downloaded from Eurostat's online database and pasted to this sheet</t>
  </si>
  <si>
    <t>env_ac_mfa</t>
  </si>
  <si>
    <t>env_ac_rp</t>
  </si>
  <si>
    <t>nama_10_gdp</t>
  </si>
  <si>
    <t>nama_10_gdp_all</t>
  </si>
  <si>
    <t>demo_gind</t>
  </si>
  <si>
    <r>
      <rPr>
        <b/>
        <sz val="9"/>
        <color rgb="FFFF0000"/>
        <rFont val="Arial"/>
        <family val="2"/>
      </rPr>
      <t>IMPORTANT!</t>
    </r>
    <r>
      <rPr>
        <b/>
        <sz val="9"/>
        <rFont val="Arial"/>
        <family val="2"/>
      </rPr>
      <t xml:space="preserve"> The user has to activily edit cells for which data is not available; </t>
    </r>
  </si>
  <si>
    <t>Copying the SUMIFS formulas to these non-available cells would result in zero value which again would cause problems when generating Figures</t>
  </si>
  <si>
    <t>Gross domestic product at market prices</t>
  </si>
  <si>
    <t>Current prices, million purchasing power standards (PPS, EU27 from 2020)</t>
  </si>
  <si>
    <t xml:space="preserve">Population on 1 January - total </t>
  </si>
  <si>
    <t>AVG</t>
  </si>
  <si>
    <t>2020</t>
  </si>
  <si>
    <t>Average population - total</t>
  </si>
  <si>
    <t>EUR_KG_CLV15</t>
  </si>
  <si>
    <t>Euro per kilogram, chain linked volumes (2015)</t>
  </si>
  <si>
    <t>CLV_I15</t>
  </si>
  <si>
    <t>CLV15_MEUR</t>
  </si>
  <si>
    <t>Chain linked volumes (2015), million euro</t>
  </si>
  <si>
    <t>Chain linked volumes, index 2015=100</t>
  </si>
  <si>
    <t>Note:  GDP in chain-linked volumes, reference year 2015</t>
  </si>
  <si>
    <t>Note: GDP in chain-linked volumes, reference year 2015</t>
  </si>
  <si>
    <t>EU</t>
  </si>
  <si>
    <t>July 2021</t>
  </si>
  <si>
    <t>bep</t>
  </si>
  <si>
    <t>2020*</t>
  </si>
  <si>
    <t>* Population and employment [nama_10_pe]</t>
  </si>
  <si>
    <r>
      <t>2020</t>
    </r>
    <r>
      <rPr>
        <sz val="9"/>
        <color rgb="FFFF0000"/>
        <rFont val="Arial"/>
        <family val="2"/>
      </rPr>
      <t>*</t>
    </r>
  </si>
  <si>
    <t>IS*</t>
  </si>
  <si>
    <t>CH*</t>
  </si>
  <si>
    <t>MK(*)</t>
  </si>
  <si>
    <t>North Macedonia(*)</t>
  </si>
  <si>
    <t>(*) 2019 instead of 2020</t>
  </si>
  <si>
    <t>Resource productivity, cross-country comparison &amp;  GDP and DMC, by country, 2020</t>
  </si>
  <si>
    <t>Table 2: Resource productivity, GDP and DMC, by country, 2020</t>
  </si>
  <si>
    <t>Figure 2: Resource productivity, cross-country comparison, 2020</t>
  </si>
  <si>
    <t>LI</t>
  </si>
  <si>
    <t>SM</t>
  </si>
  <si>
    <t>UA</t>
  </si>
  <si>
    <t>AM</t>
  </si>
  <si>
    <t>AZ</t>
  </si>
  <si>
    <t>GE</t>
  </si>
  <si>
    <t>be</t>
  </si>
  <si>
    <t>IS(*)</t>
  </si>
  <si>
    <t>NO(*)</t>
  </si>
  <si>
    <t>CH(*)</t>
  </si>
  <si>
    <t>Iceland(*)</t>
  </si>
  <si>
    <t>Norway(*)</t>
  </si>
  <si>
    <t>Switzerland(*)</t>
  </si>
  <si>
    <t>(***) 2017 instead of 2020</t>
  </si>
  <si>
    <t>BA(***)</t>
  </si>
  <si>
    <t>Bosnia and Herzegovina(***)</t>
  </si>
  <si>
    <t>(**) 2018 instead of 2020</t>
  </si>
  <si>
    <t>Albania(**)</t>
  </si>
  <si>
    <t>AL(**)</t>
  </si>
  <si>
    <t>Serbia(*)</t>
  </si>
  <si>
    <t>RS(*)</t>
  </si>
  <si>
    <t>Turkey(**)</t>
  </si>
  <si>
    <t>TR(**)</t>
  </si>
  <si>
    <t>EU resource productivity in comparison to GDP and DMC, 2000-20</t>
  </si>
  <si>
    <t>Figure 1: EU resource productivity in comparison to GDP and DMC, 2000-20</t>
  </si>
  <si>
    <t>Table: Resource productivity in comparison to GDP and DMC, EU, 2000-20</t>
  </si>
  <si>
    <t>Resource productivity - GDP/ DMC by country, 2000-20</t>
  </si>
  <si>
    <t>Table 1: Resource productivity - GDP/ DMC by country, 2000-20</t>
  </si>
  <si>
    <t>Changes of DMC and GDP by country, 2000-20</t>
  </si>
  <si>
    <t>Figure 3: Changes of DMC and GDP by country, 2000-20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</si>
</sst>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0.0_i"/>
    <numFmt numFmtId="165" formatCode="#,##0_i"/>
    <numFmt numFmtId="166" formatCode="0.0"/>
    <numFmt numFmtId="167" formatCode="#,##0.00_i"/>
    <numFmt numFmtId="168" formatCode="#\ ##0_i"/>
    <numFmt numFmtId="169" formatCode="#,##0.0"/>
    <numFmt numFmtId="170" formatCode="dd\.mm\.yy"/>
    <numFmt numFmtId="171" formatCode="#\ ###\ ###\ ##0"/>
    <numFmt numFmtId="172" formatCode="0.0%"/>
    <numFmt numFmtId="173" formatCode="0.000"/>
    <numFmt numFmtId="174" formatCode="0.0000"/>
  </numFmts>
  <fonts count="35" x14ac:knownFonts="1">
    <font>
      <sz val="11"/>
      <color theme="1"/>
      <name val="Calibri"/>
      <family val="2"/>
      <scheme val="minor"/>
    </font>
    <font>
      <sz val="10"/>
      <name val="Arial"/>
      <family val="2"/>
    </font>
    <font>
      <sz val="10"/>
      <name val="Arial"/>
      <family val="2"/>
    </font>
    <font>
      <sz val="11"/>
      <name val="Arial"/>
      <family val="2"/>
    </font>
    <font>
      <sz val="11"/>
      <name val="Arial"/>
      <family val="2"/>
    </font>
    <font>
      <sz val="9"/>
      <color indexed="62"/>
      <name val="Arial"/>
      <family val="2"/>
    </font>
    <font>
      <sz val="9"/>
      <color indexed="8"/>
      <name val="Arial"/>
      <family val="2"/>
    </font>
    <font>
      <b/>
      <sz val="9"/>
      <color indexed="8"/>
      <name val="Arial"/>
      <family val="2"/>
    </font>
    <font>
      <sz val="9"/>
      <name val="Arial"/>
      <family val="2"/>
    </font>
    <font>
      <i/>
      <sz val="9"/>
      <name val="Arial"/>
      <family val="2"/>
    </font>
    <font>
      <sz val="9"/>
      <color indexed="12"/>
      <name val="Arial"/>
      <family val="2"/>
    </font>
    <font>
      <b/>
      <sz val="9"/>
      <name val="Arial"/>
      <family val="2"/>
    </font>
    <font>
      <b/>
      <vertAlign val="subscript"/>
      <sz val="9"/>
      <color indexed="8"/>
      <name val="Arial"/>
      <family val="2"/>
    </font>
    <font>
      <sz val="11"/>
      <name val="Arial"/>
      <family val="2"/>
    </font>
    <font>
      <sz val="11"/>
      <name val="Arial"/>
      <family val="2"/>
    </font>
    <font>
      <sz val="11"/>
      <name val="Arial"/>
      <family val="2"/>
    </font>
    <font>
      <sz val="9"/>
      <color theme="1"/>
      <name val="Arial"/>
      <family val="2"/>
    </font>
    <font>
      <b/>
      <sz val="9"/>
      <color theme="1"/>
      <name val="Arial"/>
      <family val="2"/>
    </font>
    <font>
      <i/>
      <sz val="9"/>
      <color theme="1"/>
      <name val="Arial"/>
      <family val="2"/>
    </font>
    <font>
      <sz val="9"/>
      <color rgb="FFFF0000"/>
      <name val="Arial"/>
      <family val="2"/>
    </font>
    <font>
      <u/>
      <sz val="11"/>
      <color theme="10"/>
      <name val="Calibri"/>
      <family val="2"/>
      <scheme val="minor"/>
    </font>
    <font>
      <sz val="11"/>
      <name val="Arial"/>
      <family val="2"/>
    </font>
    <font>
      <sz val="11"/>
      <color theme="1"/>
      <name val="Calibri"/>
      <family val="2"/>
      <scheme val="minor"/>
    </font>
    <font>
      <sz val="11"/>
      <name val="Arial"/>
      <family val="2"/>
    </font>
    <font>
      <sz val="9"/>
      <color rgb="FF7030A0"/>
      <name val="Arial"/>
      <family val="2"/>
    </font>
    <font>
      <b/>
      <strike/>
      <sz val="9"/>
      <color theme="1"/>
      <name val="Arial"/>
      <family val="2"/>
    </font>
    <font>
      <sz val="9"/>
      <color rgb="FF0000FF"/>
      <name val="Arial"/>
      <family val="2"/>
    </font>
    <font>
      <b/>
      <sz val="9"/>
      <color rgb="FF005953"/>
      <name val="Arial"/>
      <family val="2"/>
    </font>
    <font>
      <sz val="9"/>
      <color rgb="FF005953"/>
      <name val="Arial"/>
      <family val="2"/>
    </font>
    <font>
      <u/>
      <sz val="9"/>
      <color theme="10"/>
      <name val="Arial"/>
      <family val="2"/>
    </font>
    <font>
      <sz val="9"/>
      <color theme="10"/>
      <name val="Arial"/>
      <family val="2"/>
    </font>
    <font>
      <b/>
      <sz val="9"/>
      <color rgb="FFFF0000"/>
      <name val="Arial"/>
      <family val="2"/>
    </font>
    <font>
      <sz val="9"/>
      <color theme="0" tint="-0.14999847407452621"/>
      <name val="Arial"/>
      <family val="2"/>
    </font>
    <font>
      <b/>
      <sz val="12"/>
      <name val="Arial"/>
      <family val="2"/>
    </font>
    <font>
      <b/>
      <sz val="12"/>
      <color theme="1"/>
      <name val="Arial"/>
      <family val="2"/>
    </font>
  </fonts>
  <fills count="13">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indexed="44"/>
        <bgColor indexed="64"/>
      </patternFill>
    </fill>
    <fill>
      <patternFill patternType="solid">
        <fgColor rgb="FF99CCFF"/>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00978B"/>
        <bgColor indexed="64"/>
      </patternFill>
    </fill>
    <fill>
      <patternFill patternType="solid">
        <fgColor rgb="FFF0FFFF"/>
        <bgColor indexed="64"/>
      </patternFill>
    </fill>
    <fill>
      <patternFill patternType="solid">
        <fgColor rgb="FF00978B"/>
        <bgColor rgb="FFE6FFFF"/>
      </patternFill>
    </fill>
  </fills>
  <borders count="51">
    <border>
      <left/>
      <right/>
      <top/>
      <bottom/>
      <diagonal/>
    </border>
    <border>
      <left/>
      <right/>
      <top/>
      <bottom style="hair">
        <color indexed="22"/>
      </bottom>
      <diagonal/>
    </border>
    <border>
      <left/>
      <right/>
      <top/>
      <bottom style="medium">
        <color indexed="64"/>
      </bottom>
      <diagonal/>
    </border>
    <border>
      <left/>
      <right/>
      <top style="hair">
        <color indexed="22"/>
      </top>
      <bottom style="hair">
        <color indexed="22"/>
      </bottom>
      <diagonal/>
    </border>
    <border>
      <left/>
      <right/>
      <top style="thin">
        <color rgb="FF000000"/>
      </top>
      <bottom style="thin">
        <color rgb="FF000000"/>
      </bottom>
      <diagonal/>
    </border>
    <border>
      <left/>
      <right/>
      <top style="thin">
        <color rgb="FF000000"/>
      </top>
      <bottom/>
      <diagonal/>
    </border>
    <border>
      <left/>
      <right/>
      <top/>
      <bottom style="hair">
        <color rgb="FFC0C0C0"/>
      </bottom>
      <diagonal/>
    </border>
    <border>
      <left/>
      <right/>
      <top style="hair">
        <color rgb="FFC0C0C0"/>
      </top>
      <bottom style="hair">
        <color rgb="FFC0C0C0"/>
      </bottom>
      <diagonal/>
    </border>
    <border>
      <left/>
      <right/>
      <top style="hair">
        <color rgb="FFC0C0C0"/>
      </top>
      <bottom/>
      <diagonal/>
    </border>
    <border>
      <left/>
      <right/>
      <top style="hair">
        <color rgb="FFC0C0C0"/>
      </top>
      <bottom style="thin">
        <color rgb="FF000000"/>
      </bottom>
      <diagonal/>
    </border>
    <border>
      <left/>
      <right/>
      <top style="hair">
        <color indexed="22"/>
      </top>
      <bottom/>
      <diagonal/>
    </border>
    <border>
      <left/>
      <right/>
      <top/>
      <bottom style="thin">
        <color indexed="64"/>
      </bottom>
      <diagonal/>
    </border>
    <border>
      <left/>
      <right/>
      <top style="thin">
        <color rgb="FF000000"/>
      </top>
      <bottom style="hair">
        <color rgb="FFC0C0C0"/>
      </bottom>
      <diagonal/>
    </border>
    <border>
      <left style="hair">
        <color theme="0" tint="-0.249977111117893"/>
      </left>
      <right/>
      <top style="thin">
        <color rgb="FF000000"/>
      </top>
      <bottom/>
      <diagonal/>
    </border>
    <border>
      <left style="hair">
        <color rgb="FFA6A6A6"/>
      </left>
      <right/>
      <top style="thin">
        <color rgb="FF000000"/>
      </top>
      <bottom/>
      <diagonal/>
    </border>
    <border>
      <left/>
      <right/>
      <top/>
      <bottom style="thin">
        <color rgb="FF000000"/>
      </bottom>
      <diagonal/>
    </border>
    <border>
      <left/>
      <right/>
      <top style="thin">
        <color indexed="64"/>
      </top>
      <bottom style="thin">
        <color indexed="64"/>
      </bottom>
      <diagonal/>
    </border>
    <border>
      <left/>
      <right/>
      <top style="thin">
        <color indexed="64"/>
      </top>
      <bottom/>
      <diagonal/>
    </border>
    <border>
      <left/>
      <right/>
      <top style="hair">
        <color rgb="FFC0C0C0"/>
      </top>
      <bottom style="thin">
        <color indexed="64"/>
      </bottom>
      <diagonal/>
    </border>
    <border>
      <left/>
      <right/>
      <top style="thin">
        <color auto="1"/>
      </top>
      <bottom style="hair">
        <color rgb="FFC0C0C0"/>
      </bottom>
      <diagonal/>
    </border>
    <border>
      <left style="hair">
        <color rgb="FFA6A6A6"/>
      </left>
      <right style="hair">
        <color rgb="FFA6A6A6"/>
      </right>
      <top style="thin">
        <color rgb="FF000000"/>
      </top>
      <bottom style="hair">
        <color rgb="FFC0C0C0"/>
      </bottom>
      <diagonal/>
    </border>
    <border>
      <left style="hair">
        <color rgb="FFA6A6A6"/>
      </left>
      <right style="hair">
        <color rgb="FFA6A6A6"/>
      </right>
      <top style="hair">
        <color rgb="FFC0C0C0"/>
      </top>
      <bottom style="thin">
        <color rgb="FF000000"/>
      </bottom>
      <diagonal/>
    </border>
    <border>
      <left/>
      <right style="hair">
        <color rgb="FFA6A6A6"/>
      </right>
      <top style="thin">
        <color rgb="FF000000"/>
      </top>
      <bottom style="hair">
        <color rgb="FFC0C0C0"/>
      </bottom>
      <diagonal/>
    </border>
    <border>
      <left/>
      <right style="hair">
        <color rgb="FFA6A6A6"/>
      </right>
      <top style="hair">
        <color rgb="FFC0C0C0"/>
      </top>
      <bottom style="thin">
        <color rgb="FF000000"/>
      </bottom>
      <diagonal/>
    </border>
    <border>
      <left/>
      <right style="hair">
        <color rgb="FFA6A6A6"/>
      </right>
      <top/>
      <bottom/>
      <diagonal/>
    </border>
    <border>
      <left/>
      <right style="hair">
        <color rgb="FFA6A6A6"/>
      </right>
      <top style="hair">
        <color rgb="FFC0C0C0"/>
      </top>
      <bottom style="hair">
        <color rgb="FFC0C0C0"/>
      </bottom>
      <diagonal/>
    </border>
    <border>
      <left/>
      <right style="hair">
        <color rgb="FFA6A6A6"/>
      </right>
      <top style="hair">
        <color rgb="FFC0C0C0"/>
      </top>
      <bottom style="thin">
        <color indexed="64"/>
      </bottom>
      <diagonal/>
    </border>
    <border>
      <left/>
      <right style="hair">
        <color rgb="FFA6A6A6"/>
      </right>
      <top/>
      <bottom style="hair">
        <color rgb="FFC0C0C0"/>
      </bottom>
      <diagonal/>
    </border>
    <border>
      <left style="thick">
        <color rgb="FF7030A0"/>
      </left>
      <right/>
      <top style="thick">
        <color rgb="FF7030A0"/>
      </top>
      <bottom/>
      <diagonal/>
    </border>
    <border>
      <left/>
      <right/>
      <top style="thick">
        <color rgb="FF7030A0"/>
      </top>
      <bottom/>
      <diagonal/>
    </border>
    <border>
      <left/>
      <right style="thick">
        <color rgb="FF7030A0"/>
      </right>
      <top style="thick">
        <color rgb="FF7030A0"/>
      </top>
      <bottom/>
      <diagonal/>
    </border>
    <border>
      <left style="thick">
        <color rgb="FF7030A0"/>
      </left>
      <right/>
      <top/>
      <bottom/>
      <diagonal/>
    </border>
    <border>
      <left/>
      <right style="thick">
        <color rgb="FF7030A0"/>
      </right>
      <top/>
      <bottom/>
      <diagonal/>
    </border>
    <border>
      <left style="thick">
        <color rgb="FF7030A0"/>
      </left>
      <right/>
      <top/>
      <bottom style="thick">
        <color rgb="FF7030A0"/>
      </bottom>
      <diagonal/>
    </border>
    <border>
      <left/>
      <right/>
      <top/>
      <bottom style="thick">
        <color rgb="FF7030A0"/>
      </bottom>
      <diagonal/>
    </border>
    <border>
      <left/>
      <right style="thick">
        <color rgb="FF7030A0"/>
      </right>
      <top/>
      <bottom style="thick">
        <color rgb="FF7030A0"/>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hair">
        <color rgb="FFA6A6A6"/>
      </right>
      <top style="hair">
        <color rgb="FFC0C0C0"/>
      </top>
      <bottom/>
      <diagonal/>
    </border>
    <border>
      <left/>
      <right style="hair">
        <color rgb="FFA6A6A6"/>
      </right>
      <top style="thin">
        <color indexed="64"/>
      </top>
      <bottom/>
      <diagonal/>
    </border>
    <border>
      <left/>
      <right style="hair">
        <color rgb="FFA6A6A6"/>
      </right>
      <top/>
      <bottom style="thin">
        <color indexed="64"/>
      </bottom>
      <diagonal/>
    </border>
    <border>
      <left/>
      <right style="hair">
        <color rgb="FFA6A6A6"/>
      </right>
      <top style="thin">
        <color indexed="64"/>
      </top>
      <bottom style="hair">
        <color rgb="FFC0C0C0"/>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style="thin">
        <color indexed="64"/>
      </top>
      <bottom/>
      <diagonal/>
    </border>
    <border>
      <left/>
      <right/>
      <top style="thin">
        <color indexed="64"/>
      </top>
      <bottom style="hair">
        <color rgb="FFC0C0C0"/>
      </bottom>
      <diagonal/>
    </border>
    <border>
      <left/>
      <right style="hair">
        <color rgb="FFC0C0C0"/>
      </right>
      <top/>
      <bottom style="thin">
        <color indexed="64"/>
      </bottom>
      <diagonal/>
    </border>
    <border>
      <left/>
      <right/>
      <top style="hair">
        <color rgb="FFC0C0C0"/>
      </top>
      <bottom style="hair">
        <color indexed="22"/>
      </bottom>
      <diagonal/>
    </border>
    <border>
      <left style="thin">
        <color indexed="8"/>
      </left>
      <right/>
      <top/>
      <bottom style="thin">
        <color indexed="8"/>
      </bottom>
      <diagonal/>
    </border>
    <border>
      <left style="thin">
        <color indexed="64"/>
      </left>
      <right/>
      <top style="thin">
        <color indexed="64"/>
      </top>
      <bottom style="thin">
        <color indexed="64"/>
      </bottom>
      <diagonal/>
    </border>
  </borders>
  <cellStyleXfs count="22">
    <xf numFmtId="0" fontId="0" fillId="0" borderId="0"/>
    <xf numFmtId="0" fontId="2" fillId="0" borderId="0"/>
    <xf numFmtId="0" fontId="3" fillId="0" borderId="0"/>
    <xf numFmtId="0" fontId="1" fillId="0" borderId="0"/>
    <xf numFmtId="0" fontId="1" fillId="0" borderId="0"/>
    <xf numFmtId="0" fontId="3" fillId="0" borderId="0"/>
    <xf numFmtId="0" fontId="4" fillId="0" borderId="0"/>
    <xf numFmtId="0" fontId="13" fillId="0" borderId="0"/>
    <xf numFmtId="0" fontId="14" fillId="0" borderId="0"/>
    <xf numFmtId="0" fontId="15" fillId="0" borderId="0"/>
    <xf numFmtId="164" fontId="16" fillId="0" borderId="0" applyFill="0" applyBorder="0" applyProtection="0">
      <alignment horizontal="right"/>
    </xf>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xf numFmtId="0" fontId="21" fillId="0" borderId="0"/>
    <xf numFmtId="0" fontId="22" fillId="0" borderId="0"/>
    <xf numFmtId="9" fontId="22" fillId="0" borderId="0" applyFont="0" applyFill="0" applyBorder="0" applyAlignment="0" applyProtection="0"/>
    <xf numFmtId="0" fontId="23" fillId="0" borderId="0"/>
    <xf numFmtId="0" fontId="3" fillId="0" borderId="0"/>
    <xf numFmtId="0" fontId="22" fillId="0" borderId="0"/>
    <xf numFmtId="0" fontId="22" fillId="0" borderId="0"/>
  </cellStyleXfs>
  <cellXfs count="293">
    <xf numFmtId="0" fontId="0" fillId="0" borderId="0" xfId="0"/>
    <xf numFmtId="0" fontId="5" fillId="0" borderId="0" xfId="4" applyFont="1" applyFill="1" applyBorder="1"/>
    <xf numFmtId="0" fontId="6" fillId="0" borderId="0" xfId="4" applyFont="1" applyFill="1" applyBorder="1"/>
    <xf numFmtId="0" fontId="7" fillId="0" borderId="0" xfId="4" applyFont="1" applyFill="1" applyBorder="1"/>
    <xf numFmtId="0" fontId="6" fillId="0" borderId="0" xfId="4" applyFont="1" applyFill="1" applyBorder="1" applyAlignment="1">
      <alignment horizontal="left"/>
    </xf>
    <xf numFmtId="0" fontId="8" fillId="0" borderId="0" xfId="4" applyFont="1" applyFill="1" applyBorder="1"/>
    <xf numFmtId="0" fontId="8" fillId="0" borderId="0" xfId="4" applyFont="1"/>
    <xf numFmtId="0" fontId="8" fillId="0" borderId="0" xfId="4" applyFont="1" applyFill="1"/>
    <xf numFmtId="0" fontId="9" fillId="0" borderId="0" xfId="4" applyFont="1" applyFill="1" applyBorder="1"/>
    <xf numFmtId="0" fontId="11" fillId="0" borderId="0" xfId="4" applyFont="1" applyFill="1" applyBorder="1" applyAlignment="1">
      <alignment horizontal="left"/>
    </xf>
    <xf numFmtId="0" fontId="11" fillId="0" borderId="0" xfId="4" applyFont="1" applyFill="1" applyBorder="1"/>
    <xf numFmtId="0" fontId="11" fillId="2" borderId="5" xfId="4" applyNumberFormat="1" applyFont="1" applyFill="1" applyBorder="1" applyAlignment="1">
      <alignment horizontal="center" vertical="center"/>
    </xf>
    <xf numFmtId="164" fontId="16" fillId="0" borderId="0" xfId="10" applyFont="1">
      <alignment horizontal="right"/>
    </xf>
    <xf numFmtId="164" fontId="16" fillId="0" borderId="0" xfId="10" applyFont="1" applyFill="1">
      <alignment horizontal="right"/>
    </xf>
    <xf numFmtId="164" fontId="16" fillId="0" borderId="0" xfId="10" applyFont="1" applyFill="1" applyBorder="1">
      <alignment horizontal="right"/>
    </xf>
    <xf numFmtId="164" fontId="17" fillId="0" borderId="0" xfId="10" applyFont="1" applyFill="1" applyBorder="1" applyAlignment="1">
      <alignment horizontal="left"/>
    </xf>
    <xf numFmtId="164" fontId="17" fillId="0" borderId="0" xfId="10" applyFont="1" applyFill="1" applyBorder="1" applyAlignment="1">
      <alignment horizontal="center" vertical="center" wrapText="1"/>
    </xf>
    <xf numFmtId="164" fontId="18" fillId="0" borderId="0" xfId="10" applyFont="1" applyFill="1" applyBorder="1" applyAlignment="1">
      <alignment horizontal="center" vertical="center" wrapText="1"/>
    </xf>
    <xf numFmtId="164" fontId="16" fillId="0" borderId="0" xfId="10" applyFont="1" applyBorder="1">
      <alignment horizontal="right"/>
    </xf>
    <xf numFmtId="164" fontId="16" fillId="0" borderId="2" xfId="10" applyFont="1" applyBorder="1">
      <alignment horizontal="right"/>
    </xf>
    <xf numFmtId="164" fontId="16" fillId="0" borderId="0" xfId="10" applyFont="1" applyFill="1" applyBorder="1" applyAlignment="1"/>
    <xf numFmtId="0" fontId="8" fillId="0" borderId="0" xfId="4" applyFont="1" applyBorder="1"/>
    <xf numFmtId="164" fontId="16" fillId="0" borderId="0" xfId="10" applyFont="1" applyAlignment="1"/>
    <xf numFmtId="164" fontId="16" fillId="0" borderId="0" xfId="10" applyFont="1" applyFill="1" applyBorder="1" applyAlignment="1">
      <alignment horizontal="left" wrapText="1"/>
    </xf>
    <xf numFmtId="165" fontId="17" fillId="4" borderId="6" xfId="10" applyNumberFormat="1" applyFont="1" applyFill="1" applyBorder="1" applyAlignment="1">
      <alignment horizontal="left"/>
    </xf>
    <xf numFmtId="165" fontId="17" fillId="4" borderId="7" xfId="10" applyNumberFormat="1" applyFont="1" applyFill="1" applyBorder="1" applyAlignment="1">
      <alignment horizontal="left"/>
    </xf>
    <xf numFmtId="165" fontId="17" fillId="4" borderId="8" xfId="10" applyNumberFormat="1" applyFont="1" applyFill="1" applyBorder="1" applyAlignment="1">
      <alignment horizontal="left"/>
    </xf>
    <xf numFmtId="164" fontId="19" fillId="0" borderId="0" xfId="10" applyFont="1" applyFill="1" applyAlignment="1">
      <alignment horizontal="left"/>
    </xf>
    <xf numFmtId="164" fontId="16" fillId="0" borderId="0" xfId="10" applyFont="1" applyBorder="1" applyAlignment="1">
      <alignment horizontal="left"/>
    </xf>
    <xf numFmtId="164" fontId="16" fillId="0" borderId="0" xfId="10" applyFont="1" applyFill="1" applyBorder="1" applyAlignment="1">
      <alignment horizontal="center" vertical="center"/>
    </xf>
    <xf numFmtId="164" fontId="16" fillId="0" borderId="0" xfId="10" applyFont="1" applyFill="1" applyBorder="1" applyAlignment="1">
      <alignment horizontal="center" wrapText="1"/>
    </xf>
    <xf numFmtId="164" fontId="16" fillId="0" borderId="0" xfId="10" applyFont="1" applyFill="1" applyBorder="1" applyAlignment="1">
      <alignment horizontal="center"/>
    </xf>
    <xf numFmtId="166" fontId="8" fillId="0" borderId="0" xfId="4" applyNumberFormat="1" applyFont="1"/>
    <xf numFmtId="0" fontId="8" fillId="4" borderId="0" xfId="4" applyFont="1" applyFill="1"/>
    <xf numFmtId="165" fontId="16" fillId="0" borderId="0" xfId="10" applyNumberFormat="1" applyFont="1">
      <alignment horizontal="right"/>
    </xf>
    <xf numFmtId="164" fontId="17" fillId="0" borderId="12" xfId="10" applyFont="1" applyFill="1" applyBorder="1" applyAlignment="1">
      <alignment horizontal="left"/>
    </xf>
    <xf numFmtId="164" fontId="17" fillId="0" borderId="7" xfId="10" applyFont="1" applyFill="1" applyBorder="1" applyAlignment="1">
      <alignment horizontal="left"/>
    </xf>
    <xf numFmtId="164" fontId="17" fillId="2" borderId="13" xfId="10" applyFont="1" applyFill="1" applyBorder="1" applyAlignment="1">
      <alignment horizontal="center" vertical="center" wrapText="1"/>
    </xf>
    <xf numFmtId="164" fontId="17" fillId="2" borderId="14" xfId="10" applyFont="1" applyFill="1" applyBorder="1" applyAlignment="1">
      <alignment horizontal="center" vertical="center" wrapText="1"/>
    </xf>
    <xf numFmtId="164" fontId="18" fillId="0" borderId="0" xfId="10" applyFont="1" applyFill="1" applyBorder="1" applyAlignment="1"/>
    <xf numFmtId="164" fontId="17" fillId="2" borderId="4" xfId="10" applyFont="1" applyFill="1" applyBorder="1" applyAlignment="1">
      <alignment horizontal="left" vertical="center" wrapText="1"/>
    </xf>
    <xf numFmtId="167" fontId="16" fillId="0" borderId="0" xfId="10" applyNumberFormat="1" applyFont="1">
      <alignment horizontal="right"/>
    </xf>
    <xf numFmtId="0" fontId="11" fillId="2" borderId="5" xfId="4" applyFont="1" applyFill="1" applyBorder="1" applyAlignment="1">
      <alignment horizontal="center" vertical="center"/>
    </xf>
    <xf numFmtId="0" fontId="11" fillId="0" borderId="17" xfId="4" applyFont="1" applyFill="1" applyBorder="1" applyAlignment="1">
      <alignment horizontal="left" vertical="center"/>
    </xf>
    <xf numFmtId="0" fontId="11" fillId="0" borderId="0" xfId="4" applyFont="1" applyFill="1" applyBorder="1" applyAlignment="1">
      <alignment horizontal="left" vertical="center"/>
    </xf>
    <xf numFmtId="0" fontId="11" fillId="0" borderId="11" xfId="4" applyFont="1" applyFill="1" applyBorder="1" applyAlignment="1">
      <alignment horizontal="left" vertical="center"/>
    </xf>
    <xf numFmtId="0" fontId="8" fillId="0" borderId="0" xfId="4" applyFont="1" applyAlignment="1">
      <alignment vertical="center"/>
    </xf>
    <xf numFmtId="164" fontId="16" fillId="0" borderId="0" xfId="10" applyFont="1" applyFill="1" applyAlignment="1">
      <alignment horizontal="center"/>
    </xf>
    <xf numFmtId="164" fontId="17" fillId="0" borderId="18" xfId="10" applyFont="1" applyFill="1" applyBorder="1" applyAlignment="1">
      <alignment horizontal="left" vertical="center"/>
    </xf>
    <xf numFmtId="164" fontId="16" fillId="0" borderId="0" xfId="10" applyFont="1" applyAlignment="1">
      <alignment horizontal="center"/>
    </xf>
    <xf numFmtId="164" fontId="16" fillId="0" borderId="0" xfId="10" applyFont="1" applyBorder="1" applyAlignment="1">
      <alignment horizontal="center"/>
    </xf>
    <xf numFmtId="165" fontId="17" fillId="4" borderId="0" xfId="10" applyNumberFormat="1" applyFont="1" applyFill="1" applyBorder="1" applyAlignment="1">
      <alignment horizontal="left" vertical="center"/>
    </xf>
    <xf numFmtId="164" fontId="16" fillId="0" borderId="0" xfId="10" applyFont="1" applyAlignment="1">
      <alignment horizontal="right" vertical="center"/>
    </xf>
    <xf numFmtId="164" fontId="16" fillId="0" borderId="0" xfId="10" applyFont="1" applyAlignment="1">
      <alignment horizontal="left" vertical="center"/>
    </xf>
    <xf numFmtId="164" fontId="16" fillId="0" borderId="0" xfId="10" applyFont="1" applyFill="1" applyAlignment="1">
      <alignment horizontal="right" vertical="center"/>
    </xf>
    <xf numFmtId="0" fontId="8" fillId="0" borderId="0" xfId="4" applyFont="1" applyFill="1" applyBorder="1" applyAlignment="1">
      <alignment vertical="center"/>
    </xf>
    <xf numFmtId="0" fontId="11" fillId="3" borderId="15" xfId="4" applyFont="1" applyFill="1" applyBorder="1" applyAlignment="1">
      <alignment horizontal="left" vertical="center"/>
    </xf>
    <xf numFmtId="0" fontId="11" fillId="2" borderId="4" xfId="4" applyFont="1" applyFill="1" applyBorder="1" applyAlignment="1">
      <alignment horizontal="center" vertical="center"/>
    </xf>
    <xf numFmtId="0" fontId="11" fillId="2" borderId="4" xfId="4" applyNumberFormat="1" applyFont="1" applyFill="1" applyBorder="1" applyAlignment="1">
      <alignment horizontal="center" vertical="center"/>
    </xf>
    <xf numFmtId="164" fontId="17" fillId="2" borderId="15" xfId="10" applyFont="1" applyFill="1" applyBorder="1" applyAlignment="1">
      <alignment horizontal="center"/>
    </xf>
    <xf numFmtId="164" fontId="17" fillId="2" borderId="9" xfId="10" applyFont="1" applyFill="1" applyBorder="1" applyAlignment="1">
      <alignment horizontal="center" vertical="center" wrapText="1"/>
    </xf>
    <xf numFmtId="164" fontId="17" fillId="2" borderId="5" xfId="10" applyFont="1" applyFill="1" applyBorder="1" applyAlignment="1">
      <alignment horizontal="center" vertical="center" wrapText="1"/>
    </xf>
    <xf numFmtId="164" fontId="17" fillId="2" borderId="20" xfId="10" applyFont="1" applyFill="1" applyBorder="1" applyAlignment="1">
      <alignment horizontal="center" vertical="center" wrapText="1"/>
    </xf>
    <xf numFmtId="164" fontId="17" fillId="2" borderId="21" xfId="10" applyFont="1" applyFill="1" applyBorder="1" applyAlignment="1">
      <alignment horizontal="center" vertical="center" wrapText="1"/>
    </xf>
    <xf numFmtId="164" fontId="17" fillId="3" borderId="0" xfId="10" applyFont="1" applyFill="1" applyBorder="1" applyAlignment="1">
      <alignment horizontal="left" vertical="center"/>
    </xf>
    <xf numFmtId="164" fontId="17" fillId="2" borderId="22" xfId="10" applyFont="1" applyFill="1" applyBorder="1" applyAlignment="1">
      <alignment horizontal="center" vertical="center" wrapText="1"/>
    </xf>
    <xf numFmtId="164" fontId="17" fillId="2" borderId="23" xfId="10" applyFont="1" applyFill="1" applyBorder="1" applyAlignment="1">
      <alignment horizontal="center" vertical="center" wrapText="1"/>
    </xf>
    <xf numFmtId="165" fontId="17" fillId="4" borderId="19" xfId="10" applyNumberFormat="1" applyFont="1" applyFill="1" applyBorder="1" applyAlignment="1">
      <alignment horizontal="left" wrapText="1"/>
    </xf>
    <xf numFmtId="164" fontId="17" fillId="0" borderId="0" xfId="10" applyFont="1" applyFill="1" applyBorder="1" applyAlignment="1">
      <alignment horizontal="left" vertical="center"/>
    </xf>
    <xf numFmtId="168" fontId="16" fillId="4" borderId="0" xfId="10" applyNumberFormat="1" applyFont="1" applyFill="1" applyBorder="1">
      <alignment horizontal="right"/>
    </xf>
    <xf numFmtId="164" fontId="16" fillId="4" borderId="0" xfId="10" applyNumberFormat="1" applyFont="1" applyFill="1" applyBorder="1">
      <alignment horizontal="right"/>
    </xf>
    <xf numFmtId="164" fontId="16" fillId="0" borderId="0" xfId="10" applyFont="1" applyAlignment="1">
      <alignment horizontal="right"/>
    </xf>
    <xf numFmtId="164" fontId="6" fillId="0" borderId="0" xfId="10" applyFont="1" applyFill="1" applyBorder="1" applyAlignment="1">
      <alignment horizontal="right"/>
    </xf>
    <xf numFmtId="1" fontId="24" fillId="0" borderId="0" xfId="4" applyNumberFormat="1" applyFont="1" applyBorder="1"/>
    <xf numFmtId="166" fontId="24" fillId="0" borderId="0" xfId="4" applyNumberFormat="1" applyFont="1" applyBorder="1"/>
    <xf numFmtId="1" fontId="24" fillId="0" borderId="11" xfId="4" applyNumberFormat="1" applyFont="1" applyBorder="1"/>
    <xf numFmtId="166" fontId="24" fillId="0" borderId="11" xfId="4" applyNumberFormat="1" applyFont="1" applyBorder="1"/>
    <xf numFmtId="1" fontId="24" fillId="0" borderId="17" xfId="4" applyNumberFormat="1" applyFont="1" applyBorder="1"/>
    <xf numFmtId="166" fontId="24" fillId="0" borderId="17" xfId="4" applyNumberFormat="1" applyFont="1" applyBorder="1"/>
    <xf numFmtId="165" fontId="17" fillId="4" borderId="19" xfId="10" applyNumberFormat="1" applyFont="1" applyFill="1" applyBorder="1" applyAlignment="1">
      <alignment horizontal="left" vertical="center" wrapText="1"/>
    </xf>
    <xf numFmtId="164" fontId="17" fillId="3" borderId="15" xfId="10" applyFont="1" applyFill="1" applyBorder="1" applyAlignment="1">
      <alignment horizontal="left" vertical="center"/>
    </xf>
    <xf numFmtId="164" fontId="17" fillId="0" borderId="1" xfId="10" applyFont="1" applyFill="1" applyBorder="1" applyAlignment="1">
      <alignment horizontal="left" vertical="center"/>
    </xf>
    <xf numFmtId="164" fontId="17" fillId="0" borderId="3" xfId="10" applyFont="1" applyFill="1" applyBorder="1" applyAlignment="1">
      <alignment horizontal="left" vertical="center"/>
    </xf>
    <xf numFmtId="164" fontId="17" fillId="0" borderId="10" xfId="10" applyFont="1" applyFill="1" applyBorder="1" applyAlignment="1">
      <alignment horizontal="left" vertical="center"/>
    </xf>
    <xf numFmtId="165" fontId="17" fillId="4" borderId="8" xfId="10" applyNumberFormat="1" applyFont="1" applyFill="1" applyBorder="1" applyAlignment="1">
      <alignment horizontal="left" vertical="center"/>
    </xf>
    <xf numFmtId="164" fontId="24" fillId="3" borderId="16" xfId="10" applyFont="1" applyFill="1" applyBorder="1" applyAlignment="1">
      <alignment horizontal="right" vertical="center" indent="3"/>
    </xf>
    <xf numFmtId="164" fontId="24" fillId="0" borderId="6" xfId="10" applyFont="1" applyFill="1" applyBorder="1" applyAlignment="1">
      <alignment horizontal="right" vertical="center" indent="3"/>
    </xf>
    <xf numFmtId="164" fontId="24" fillId="0" borderId="7" xfId="10" applyFont="1" applyFill="1" applyBorder="1" applyAlignment="1">
      <alignment horizontal="right" vertical="center" indent="3"/>
    </xf>
    <xf numFmtId="164" fontId="24" fillId="0" borderId="0" xfId="10" applyFont="1" applyFill="1" applyBorder="1" applyAlignment="1">
      <alignment horizontal="right" vertical="center" indent="3"/>
    </xf>
    <xf numFmtId="164" fontId="6" fillId="0" borderId="0" xfId="10" applyFont="1" applyFill="1" applyBorder="1" applyAlignment="1">
      <alignment horizontal="right" vertical="center" indent="3"/>
    </xf>
    <xf numFmtId="164" fontId="24" fillId="0" borderId="18" xfId="10" applyFont="1" applyFill="1" applyBorder="1" applyAlignment="1">
      <alignment horizontal="right" vertical="center" indent="3"/>
    </xf>
    <xf numFmtId="164" fontId="16" fillId="0" borderId="0" xfId="10" applyFont="1" applyFill="1" applyBorder="1" applyAlignment="1">
      <alignment horizontal="right" vertical="center" indent="3"/>
    </xf>
    <xf numFmtId="164" fontId="8" fillId="0" borderId="0" xfId="10" applyFont="1">
      <alignment horizontal="right"/>
    </xf>
    <xf numFmtId="164" fontId="11" fillId="0" borderId="0" xfId="10" applyFont="1" applyFill="1" applyBorder="1" applyAlignment="1">
      <alignment horizontal="center" vertical="center" wrapText="1"/>
    </xf>
    <xf numFmtId="164" fontId="8" fillId="0" borderId="0" xfId="10" applyFont="1" applyBorder="1">
      <alignment horizontal="right"/>
    </xf>
    <xf numFmtId="0" fontId="8" fillId="0" borderId="0" xfId="4" applyNumberFormat="1" applyFont="1" applyAlignment="1">
      <alignment vertical="center"/>
    </xf>
    <xf numFmtId="0" fontId="8" fillId="4" borderId="0" xfId="10" applyNumberFormat="1" applyFont="1" applyFill="1" applyBorder="1" applyAlignment="1">
      <alignment vertical="center"/>
    </xf>
    <xf numFmtId="164" fontId="8" fillId="3" borderId="16" xfId="10" applyFont="1" applyFill="1" applyBorder="1" applyAlignment="1">
      <alignment horizontal="right" vertical="center" indent="3"/>
    </xf>
    <xf numFmtId="165" fontId="8" fillId="3" borderId="15" xfId="10" applyNumberFormat="1" applyFont="1" applyFill="1" applyBorder="1" applyAlignment="1">
      <alignment horizontal="right" vertical="center"/>
    </xf>
    <xf numFmtId="164" fontId="8" fillId="3" borderId="15" xfId="10" applyNumberFormat="1" applyFont="1" applyFill="1" applyBorder="1" applyAlignment="1">
      <alignment horizontal="right" vertical="center"/>
    </xf>
    <xf numFmtId="165" fontId="8" fillId="4" borderId="6" xfId="10" applyNumberFormat="1" applyFont="1" applyFill="1" applyBorder="1">
      <alignment horizontal="right"/>
    </xf>
    <xf numFmtId="164" fontId="8" fillId="4" borderId="6" xfId="10" applyNumberFormat="1" applyFont="1" applyFill="1" applyBorder="1">
      <alignment horizontal="right"/>
    </xf>
    <xf numFmtId="164" fontId="8" fillId="4" borderId="0" xfId="10" applyNumberFormat="1" applyFont="1" applyFill="1" applyBorder="1">
      <alignment horizontal="right"/>
    </xf>
    <xf numFmtId="165" fontId="8" fillId="4" borderId="11" xfId="10" applyNumberFormat="1" applyFont="1" applyFill="1" applyBorder="1" applyAlignment="1">
      <alignment horizontal="right" vertical="center"/>
    </xf>
    <xf numFmtId="164" fontId="8" fillId="4" borderId="11" xfId="10" applyNumberFormat="1" applyFont="1" applyFill="1" applyBorder="1" applyAlignment="1">
      <alignment horizontal="right" vertical="center"/>
    </xf>
    <xf numFmtId="165" fontId="8" fillId="4" borderId="6" xfId="10" applyNumberFormat="1" applyFont="1" applyFill="1" applyBorder="1" applyAlignment="1">
      <alignment horizontal="right"/>
    </xf>
    <xf numFmtId="164" fontId="8" fillId="4" borderId="6" xfId="10" applyNumberFormat="1" applyFont="1" applyFill="1" applyBorder="1" applyAlignment="1">
      <alignment horizontal="right"/>
    </xf>
    <xf numFmtId="3" fontId="8" fillId="4" borderId="6" xfId="10" applyNumberFormat="1" applyFont="1" applyFill="1" applyBorder="1">
      <alignment horizontal="right"/>
    </xf>
    <xf numFmtId="0" fontId="8" fillId="4" borderId="0" xfId="10" applyNumberFormat="1" applyFont="1" applyFill="1" applyBorder="1" applyAlignment="1"/>
    <xf numFmtId="165" fontId="8" fillId="4" borderId="0" xfId="10" applyNumberFormat="1" applyFont="1" applyFill="1" applyBorder="1">
      <alignment horizontal="right"/>
    </xf>
    <xf numFmtId="164" fontId="17" fillId="0" borderId="8" xfId="10" applyFont="1" applyFill="1" applyBorder="1" applyAlignment="1">
      <alignment horizontal="left"/>
    </xf>
    <xf numFmtId="164" fontId="24" fillId="0" borderId="8" xfId="10" applyFont="1" applyFill="1" applyBorder="1" applyAlignment="1">
      <alignment horizontal="right" vertical="center" indent="3"/>
    </xf>
    <xf numFmtId="0" fontId="16" fillId="10" borderId="0" xfId="20" applyFont="1" applyFill="1"/>
    <xf numFmtId="0" fontId="16" fillId="0" borderId="0" xfId="20" applyFont="1"/>
    <xf numFmtId="0" fontId="17" fillId="11" borderId="0" xfId="20" applyFont="1" applyFill="1"/>
    <xf numFmtId="0" fontId="16" fillId="11" borderId="0" xfId="20" applyFont="1" applyFill="1"/>
    <xf numFmtId="0" fontId="27" fillId="11" borderId="0" xfId="20" applyFont="1" applyFill="1" applyAlignment="1">
      <alignment vertical="center"/>
    </xf>
    <xf numFmtId="0" fontId="28" fillId="11" borderId="0" xfId="20" applyFont="1" applyFill="1"/>
    <xf numFmtId="0" fontId="27" fillId="11" borderId="0" xfId="20" applyFont="1" applyFill="1"/>
    <xf numFmtId="0" fontId="16" fillId="12" borderId="0" xfId="20" applyFont="1" applyFill="1"/>
    <xf numFmtId="0" fontId="29" fillId="11" borderId="0" xfId="14" applyFont="1" applyFill="1"/>
    <xf numFmtId="0" fontId="16" fillId="0" borderId="0" xfId="20" applyFont="1" applyFill="1"/>
    <xf numFmtId="0" fontId="27" fillId="0" borderId="0" xfId="20" applyFont="1"/>
    <xf numFmtId="0" fontId="17" fillId="0" borderId="0" xfId="20" applyFont="1"/>
    <xf numFmtId="17" fontId="16" fillId="0" borderId="0" xfId="20" quotePrefix="1" applyNumberFormat="1" applyFont="1"/>
    <xf numFmtId="0" fontId="18" fillId="0" borderId="0" xfId="20" applyFont="1"/>
    <xf numFmtId="0" fontId="29" fillId="0" borderId="0" xfId="14" applyFont="1"/>
    <xf numFmtId="0" fontId="16" fillId="0" borderId="0" xfId="20" applyFont="1" applyAlignment="1">
      <alignment vertical="top" wrapText="1"/>
    </xf>
    <xf numFmtId="0" fontId="28" fillId="10" borderId="0" xfId="20" applyFont="1" applyFill="1" applyAlignment="1">
      <alignment vertical="top"/>
    </xf>
    <xf numFmtId="0" fontId="16" fillId="10" borderId="0" xfId="20" applyFont="1" applyFill="1" applyAlignment="1">
      <alignment horizontal="left"/>
    </xf>
    <xf numFmtId="0" fontId="16" fillId="10" borderId="0" xfId="20" applyFont="1" applyFill="1" applyAlignment="1">
      <alignment horizontal="left" vertical="top" wrapText="1"/>
    </xf>
    <xf numFmtId="0" fontId="28" fillId="0" borderId="0" xfId="20" applyFont="1" applyFill="1" applyAlignment="1">
      <alignment vertical="top"/>
    </xf>
    <xf numFmtId="0" fontId="16" fillId="0" borderId="0" xfId="20" applyFont="1" applyFill="1" applyAlignment="1">
      <alignment horizontal="left"/>
    </xf>
    <xf numFmtId="0" fontId="16" fillId="0" borderId="0" xfId="20" applyFont="1" applyFill="1" applyAlignment="1">
      <alignment horizontal="left" vertical="top" wrapText="1"/>
    </xf>
    <xf numFmtId="0" fontId="27" fillId="0" borderId="0" xfId="20" applyFont="1" applyAlignment="1">
      <alignment vertical="top"/>
    </xf>
    <xf numFmtId="0" fontId="30" fillId="0" borderId="0" xfId="14" applyFont="1"/>
    <xf numFmtId="0" fontId="28" fillId="0" borderId="0" xfId="20" applyFont="1"/>
    <xf numFmtId="49" fontId="16" fillId="0" borderId="0" xfId="20" applyNumberFormat="1" applyFont="1"/>
    <xf numFmtId="0" fontId="16" fillId="10" borderId="0" xfId="21" applyFont="1" applyFill="1"/>
    <xf numFmtId="0" fontId="16" fillId="0" borderId="0" xfId="21" applyFont="1"/>
    <xf numFmtId="0" fontId="17" fillId="0" borderId="0" xfId="21" applyFont="1"/>
    <xf numFmtId="0" fontId="31" fillId="0" borderId="0" xfId="21" applyFont="1"/>
    <xf numFmtId="0" fontId="8" fillId="0" borderId="0" xfId="4" applyFont="1" applyFill="1" applyBorder="1" applyAlignment="1">
      <alignment horizontal="left"/>
    </xf>
    <xf numFmtId="164" fontId="18" fillId="0" borderId="0" xfId="10" applyFont="1" applyFill="1" applyBorder="1" applyAlignment="1">
      <alignment horizontal="left"/>
    </xf>
    <xf numFmtId="164" fontId="16" fillId="0" borderId="0" xfId="10" applyFont="1" applyAlignment="1">
      <alignment horizontal="left"/>
    </xf>
    <xf numFmtId="0" fontId="7" fillId="0" borderId="0" xfId="4" applyFont="1" applyFill="1" applyBorder="1" applyAlignment="1">
      <alignment horizontal="left"/>
    </xf>
    <xf numFmtId="165" fontId="16" fillId="3" borderId="24" xfId="10" applyNumberFormat="1" applyFont="1" applyFill="1" applyBorder="1">
      <alignment horizontal="right"/>
    </xf>
    <xf numFmtId="164" fontId="16" fillId="3" borderId="24" xfId="10" applyFont="1" applyFill="1" applyBorder="1">
      <alignment horizontal="right"/>
    </xf>
    <xf numFmtId="165" fontId="16" fillId="4" borderId="41" xfId="10" applyNumberFormat="1" applyFont="1" applyFill="1" applyBorder="1">
      <alignment horizontal="right"/>
    </xf>
    <xf numFmtId="164" fontId="16" fillId="4" borderId="41" xfId="10" applyFont="1" applyFill="1" applyBorder="1">
      <alignment horizontal="right"/>
    </xf>
    <xf numFmtId="165" fontId="16" fillId="4" borderId="25" xfId="10" applyNumberFormat="1" applyFont="1" applyFill="1" applyBorder="1">
      <alignment horizontal="right"/>
    </xf>
    <xf numFmtId="164" fontId="16" fillId="4" borderId="25" xfId="10" applyFont="1" applyFill="1" applyBorder="1">
      <alignment horizontal="right"/>
    </xf>
    <xf numFmtId="165" fontId="16" fillId="4" borderId="27" xfId="10" applyNumberFormat="1" applyFont="1" applyFill="1" applyBorder="1">
      <alignment horizontal="right"/>
    </xf>
    <xf numFmtId="164" fontId="16" fillId="4" borderId="27" xfId="10" applyFont="1" applyFill="1" applyBorder="1">
      <alignment horizontal="right"/>
    </xf>
    <xf numFmtId="164" fontId="16" fillId="4" borderId="38" xfId="10" applyFont="1" applyFill="1" applyBorder="1">
      <alignment horizontal="right"/>
    </xf>
    <xf numFmtId="164" fontId="16" fillId="4" borderId="7" xfId="10" applyFont="1" applyFill="1" applyBorder="1">
      <alignment horizontal="right"/>
    </xf>
    <xf numFmtId="164" fontId="16" fillId="4" borderId="39" xfId="10" applyFont="1" applyFill="1" applyBorder="1">
      <alignment horizontal="right"/>
    </xf>
    <xf numFmtId="165" fontId="16" fillId="4" borderId="40" xfId="10" applyNumberFormat="1" applyFont="1" applyFill="1" applyBorder="1">
      <alignment horizontal="right"/>
    </xf>
    <xf numFmtId="164" fontId="16" fillId="4" borderId="26" xfId="10" applyFont="1" applyFill="1" applyBorder="1">
      <alignment horizontal="right"/>
    </xf>
    <xf numFmtId="164" fontId="16" fillId="4" borderId="40" xfId="10" applyFont="1" applyFill="1" applyBorder="1">
      <alignment horizontal="right"/>
    </xf>
    <xf numFmtId="164" fontId="17" fillId="0" borderId="0" xfId="10" applyFont="1" applyAlignment="1"/>
    <xf numFmtId="0" fontId="8" fillId="0" borderId="0" xfId="18" applyNumberFormat="1" applyFont="1" applyFill="1" applyBorder="1" applyAlignment="1"/>
    <xf numFmtId="0" fontId="8" fillId="0" borderId="0" xfId="18" applyFont="1"/>
    <xf numFmtId="0" fontId="8" fillId="0" borderId="0" xfId="18" applyFont="1" applyAlignment="1">
      <alignment horizontal="center"/>
    </xf>
    <xf numFmtId="170" fontId="8" fillId="0" borderId="0" xfId="0" applyNumberFormat="1" applyFont="1" applyFill="1" applyBorder="1" applyAlignment="1"/>
    <xf numFmtId="0" fontId="8" fillId="5" borderId="36" xfId="18" applyNumberFormat="1" applyFont="1" applyFill="1" applyBorder="1" applyAlignment="1"/>
    <xf numFmtId="0" fontId="8" fillId="6" borderId="36" xfId="18" applyNumberFormat="1" applyFont="1" applyFill="1" applyBorder="1" applyAlignment="1"/>
    <xf numFmtId="0" fontId="8" fillId="5" borderId="43" xfId="18" applyNumberFormat="1" applyFont="1" applyFill="1" applyBorder="1" applyAlignment="1"/>
    <xf numFmtId="0" fontId="8" fillId="6" borderId="37" xfId="19" applyFont="1" applyFill="1" applyBorder="1" applyAlignment="1">
      <alignment horizontal="center"/>
    </xf>
    <xf numFmtId="0" fontId="8" fillId="5" borderId="36" xfId="0" applyNumberFormat="1" applyFont="1" applyFill="1" applyBorder="1" applyAlignment="1"/>
    <xf numFmtId="171" fontId="8" fillId="0" borderId="36" xfId="18" applyNumberFormat="1" applyFont="1" applyFill="1" applyBorder="1" applyAlignment="1"/>
    <xf numFmtId="172" fontId="8" fillId="0" borderId="0" xfId="17" applyNumberFormat="1" applyFont="1" applyAlignment="1">
      <alignment horizontal="center"/>
    </xf>
    <xf numFmtId="172" fontId="8" fillId="9" borderId="0" xfId="17" applyNumberFormat="1" applyFont="1" applyFill="1" applyAlignment="1">
      <alignment horizontal="center"/>
    </xf>
    <xf numFmtId="0" fontId="8" fillId="9" borderId="0" xfId="18" applyFont="1" applyFill="1"/>
    <xf numFmtId="0" fontId="8" fillId="9" borderId="0" xfId="18" applyFont="1" applyFill="1" applyAlignment="1">
      <alignment horizontal="center"/>
    </xf>
    <xf numFmtId="166" fontId="8" fillId="0" borderId="36" xfId="18" applyNumberFormat="1" applyFont="1" applyFill="1" applyBorder="1" applyAlignment="1"/>
    <xf numFmtId="166" fontId="8" fillId="0" borderId="42" xfId="18" applyNumberFormat="1" applyFont="1" applyFill="1" applyBorder="1" applyAlignment="1"/>
    <xf numFmtId="166" fontId="8" fillId="0" borderId="37" xfId="18" applyNumberFormat="1" applyFont="1" applyFill="1" applyBorder="1" applyAlignment="1"/>
    <xf numFmtId="166" fontId="8" fillId="0" borderId="0" xfId="19" applyNumberFormat="1" applyFont="1"/>
    <xf numFmtId="166" fontId="8" fillId="0" borderId="0" xfId="18" applyNumberFormat="1" applyFont="1" applyAlignment="1">
      <alignment horizontal="center"/>
    </xf>
    <xf numFmtId="0" fontId="8" fillId="8" borderId="37" xfId="19" applyFont="1" applyFill="1" applyBorder="1" applyAlignment="1">
      <alignment horizontal="center"/>
    </xf>
    <xf numFmtId="0" fontId="8" fillId="8" borderId="36" xfId="19" applyNumberFormat="1" applyFont="1" applyFill="1" applyBorder="1" applyAlignment="1"/>
    <xf numFmtId="0" fontId="8" fillId="8" borderId="42" xfId="19" applyNumberFormat="1" applyFont="1" applyFill="1" applyBorder="1" applyAlignment="1"/>
    <xf numFmtId="0" fontId="8" fillId="8" borderId="37" xfId="19" applyNumberFormat="1" applyFont="1" applyFill="1" applyBorder="1" applyAlignment="1"/>
    <xf numFmtId="171" fontId="8" fillId="0" borderId="36" xfId="19" applyNumberFormat="1" applyFont="1" applyFill="1" applyBorder="1" applyAlignment="1"/>
    <xf numFmtId="173" fontId="8" fillId="0" borderId="36" xfId="19" applyNumberFormat="1" applyFont="1" applyFill="1" applyBorder="1" applyAlignment="1"/>
    <xf numFmtId="173" fontId="8" fillId="0" borderId="44" xfId="19" applyNumberFormat="1" applyFont="1" applyFill="1" applyBorder="1" applyAlignment="1"/>
    <xf numFmtId="0" fontId="8" fillId="0" borderId="0" xfId="19" applyNumberFormat="1" applyFont="1" applyFill="1" applyBorder="1" applyAlignment="1"/>
    <xf numFmtId="0" fontId="8" fillId="0" borderId="0" xfId="19" applyFont="1"/>
    <xf numFmtId="0" fontId="8" fillId="5" borderId="36" xfId="19" applyNumberFormat="1" applyFont="1" applyFill="1" applyBorder="1" applyAlignment="1"/>
    <xf numFmtId="49" fontId="8" fillId="5" borderId="36" xfId="19" applyNumberFormat="1" applyFont="1" applyFill="1" applyBorder="1" applyAlignment="1"/>
    <xf numFmtId="49" fontId="8" fillId="5" borderId="43" xfId="19" applyNumberFormat="1" applyFont="1" applyFill="1" applyBorder="1" applyAlignment="1"/>
    <xf numFmtId="4" fontId="8" fillId="0" borderId="36" xfId="19" applyNumberFormat="1" applyFont="1" applyFill="1" applyBorder="1" applyAlignment="1"/>
    <xf numFmtId="4" fontId="8" fillId="0" borderId="42" xfId="19" applyNumberFormat="1" applyFont="1" applyFill="1" applyBorder="1" applyAlignment="1"/>
    <xf numFmtId="4" fontId="8" fillId="0" borderId="37" xfId="19" applyNumberFormat="1" applyFont="1" applyFill="1" applyBorder="1" applyAlignment="1"/>
    <xf numFmtId="0" fontId="8" fillId="5" borderId="42" xfId="19" applyNumberFormat="1" applyFont="1" applyFill="1" applyBorder="1" applyAlignment="1"/>
    <xf numFmtId="3" fontId="8" fillId="0" borderId="36" xfId="19" applyNumberFormat="1" applyFont="1" applyFill="1" applyBorder="1" applyAlignment="1"/>
    <xf numFmtId="169" fontId="8" fillId="0" borderId="36" xfId="19" applyNumberFormat="1" applyFont="1" applyFill="1" applyBorder="1" applyAlignment="1"/>
    <xf numFmtId="169" fontId="8" fillId="0" borderId="42" xfId="19" applyNumberFormat="1" applyFont="1" applyFill="1" applyBorder="1" applyAlignment="1"/>
    <xf numFmtId="169" fontId="19" fillId="0" borderId="36" xfId="19" applyNumberFormat="1" applyFont="1" applyFill="1" applyBorder="1" applyAlignment="1"/>
    <xf numFmtId="169" fontId="19" fillId="0" borderId="42" xfId="19" applyNumberFormat="1" applyFont="1" applyFill="1" applyBorder="1" applyAlignment="1"/>
    <xf numFmtId="169" fontId="19" fillId="0" borderId="37" xfId="19" applyNumberFormat="1" applyFont="1" applyFill="1" applyBorder="1" applyAlignment="1"/>
    <xf numFmtId="0" fontId="19" fillId="0" borderId="0" xfId="19" applyFont="1"/>
    <xf numFmtId="0" fontId="19" fillId="5" borderId="36" xfId="19" applyNumberFormat="1" applyFont="1" applyFill="1" applyBorder="1" applyAlignment="1"/>
    <xf numFmtId="0" fontId="19" fillId="0" borderId="36" xfId="19" applyNumberFormat="1" applyFont="1" applyFill="1" applyBorder="1" applyAlignment="1"/>
    <xf numFmtId="0" fontId="8" fillId="0" borderId="37" xfId="19" applyFont="1" applyBorder="1"/>
    <xf numFmtId="0" fontId="8" fillId="0" borderId="0" xfId="0" applyNumberFormat="1" applyFont="1" applyFill="1" applyBorder="1" applyAlignment="1"/>
    <xf numFmtId="0" fontId="8" fillId="5" borderId="43" xfId="19" applyNumberFormat="1" applyFont="1" applyFill="1" applyBorder="1" applyAlignment="1"/>
    <xf numFmtId="0" fontId="8" fillId="7" borderId="36" xfId="19" applyNumberFormat="1" applyFont="1" applyFill="1" applyBorder="1" applyAlignment="1"/>
    <xf numFmtId="169" fontId="24" fillId="0" borderId="36" xfId="19" applyNumberFormat="1" applyFont="1" applyFill="1" applyBorder="1" applyAlignment="1"/>
    <xf numFmtId="171" fontId="8" fillId="0" borderId="0" xfId="19" applyNumberFormat="1" applyFont="1" applyFill="1" applyBorder="1" applyAlignment="1"/>
    <xf numFmtId="0" fontId="8" fillId="8" borderId="37" xfId="19" applyFont="1" applyFill="1" applyBorder="1"/>
    <xf numFmtId="172" fontId="8" fillId="0" borderId="0" xfId="17" applyNumberFormat="1" applyFont="1"/>
    <xf numFmtId="172" fontId="8" fillId="9" borderId="0" xfId="17" applyNumberFormat="1" applyFont="1" applyFill="1" applyAlignment="1">
      <alignment horizontal="right"/>
    </xf>
    <xf numFmtId="171" fontId="24" fillId="0" borderId="36" xfId="19" applyNumberFormat="1" applyFont="1" applyFill="1" applyBorder="1" applyAlignment="1"/>
    <xf numFmtId="0" fontId="8" fillId="0" borderId="0" xfId="19" applyFont="1" applyFill="1"/>
    <xf numFmtId="0" fontId="8" fillId="9" borderId="0" xfId="18" applyFont="1" applyFill="1" applyAlignment="1">
      <alignment horizontal="left"/>
    </xf>
    <xf numFmtId="171" fontId="8" fillId="0" borderId="0" xfId="19" applyNumberFormat="1" applyFont="1"/>
    <xf numFmtId="0" fontId="19" fillId="0" borderId="0" xfId="19" applyFont="1" applyFill="1"/>
    <xf numFmtId="9" fontId="8" fillId="0" borderId="0" xfId="17" applyFont="1"/>
    <xf numFmtId="4" fontId="0" fillId="0" borderId="0" xfId="0" applyNumberFormat="1"/>
    <xf numFmtId="3" fontId="0" fillId="0" borderId="0" xfId="0" applyNumberFormat="1"/>
    <xf numFmtId="0" fontId="17" fillId="0" borderId="0" xfId="0" applyFont="1" applyAlignment="1"/>
    <xf numFmtId="0" fontId="11" fillId="0" borderId="0" xfId="4" applyFont="1"/>
    <xf numFmtId="3" fontId="8" fillId="2" borderId="36" xfId="4" applyNumberFormat="1" applyFont="1" applyFill="1" applyBorder="1" applyAlignment="1"/>
    <xf numFmtId="3" fontId="19" fillId="0" borderId="36" xfId="19" applyNumberFormat="1" applyFont="1" applyFill="1" applyBorder="1" applyAlignment="1"/>
    <xf numFmtId="173" fontId="8" fillId="0" borderId="0" xfId="19" applyNumberFormat="1" applyFont="1"/>
    <xf numFmtId="174" fontId="8" fillId="0" borderId="0" xfId="19" applyNumberFormat="1" applyFont="1"/>
    <xf numFmtId="171" fontId="8" fillId="0" borderId="42" xfId="19" applyNumberFormat="1" applyFont="1" applyFill="1" applyBorder="1" applyAlignment="1"/>
    <xf numFmtId="3" fontId="8" fillId="0" borderId="0" xfId="19" applyNumberFormat="1" applyFont="1"/>
    <xf numFmtId="169" fontId="8" fillId="0" borderId="37" xfId="19" applyNumberFormat="1" applyFont="1" applyFill="1" applyBorder="1" applyAlignment="1"/>
    <xf numFmtId="165" fontId="17" fillId="4" borderId="45" xfId="10" applyNumberFormat="1" applyFont="1" applyFill="1" applyBorder="1" applyAlignment="1">
      <alignment horizontal="left" vertical="center"/>
    </xf>
    <xf numFmtId="165" fontId="8" fillId="4" borderId="46" xfId="10" applyNumberFormat="1" applyFont="1" applyFill="1" applyBorder="1" applyAlignment="1">
      <alignment horizontal="right"/>
    </xf>
    <xf numFmtId="0" fontId="8" fillId="4" borderId="0" xfId="4" applyFont="1" applyFill="1" applyBorder="1"/>
    <xf numFmtId="165" fontId="16" fillId="4" borderId="24" xfId="10" applyNumberFormat="1" applyFont="1" applyFill="1" applyBorder="1">
      <alignment horizontal="right"/>
    </xf>
    <xf numFmtId="164" fontId="16" fillId="4" borderId="24" xfId="10" applyFont="1" applyFill="1" applyBorder="1">
      <alignment horizontal="right"/>
    </xf>
    <xf numFmtId="164" fontId="17" fillId="0" borderId="45" xfId="10" applyFont="1" applyFill="1" applyBorder="1" applyAlignment="1">
      <alignment horizontal="left" vertical="center"/>
    </xf>
    <xf numFmtId="165" fontId="17" fillId="4" borderId="6" xfId="10" applyNumberFormat="1" applyFont="1" applyFill="1" applyBorder="1" applyAlignment="1">
      <alignment horizontal="left" wrapText="1"/>
    </xf>
    <xf numFmtId="164" fontId="32" fillId="0" borderId="0" xfId="10" applyFont="1">
      <alignment horizontal="right"/>
    </xf>
    <xf numFmtId="165" fontId="17" fillId="4" borderId="46" xfId="10" applyNumberFormat="1" applyFont="1" applyFill="1" applyBorder="1" applyAlignment="1">
      <alignment horizontal="left" vertical="center"/>
    </xf>
    <xf numFmtId="164" fontId="24" fillId="0" borderId="46" xfId="10" applyFont="1" applyFill="1" applyBorder="1" applyAlignment="1">
      <alignment horizontal="right" vertical="center" indent="3"/>
    </xf>
    <xf numFmtId="172" fontId="8" fillId="9" borderId="0" xfId="17" applyNumberFormat="1" applyFont="1" applyFill="1"/>
    <xf numFmtId="165" fontId="17" fillId="4" borderId="11" xfId="10" applyNumberFormat="1" applyFont="1" applyFill="1" applyBorder="1" applyAlignment="1">
      <alignment horizontal="left" vertical="center"/>
    </xf>
    <xf numFmtId="165" fontId="17" fillId="4" borderId="9" xfId="10" applyNumberFormat="1" applyFont="1" applyFill="1" applyBorder="1" applyAlignment="1">
      <alignment horizontal="left"/>
    </xf>
    <xf numFmtId="165" fontId="8" fillId="4" borderId="9" xfId="10" applyNumberFormat="1" applyFont="1" applyFill="1" applyBorder="1">
      <alignment horizontal="right"/>
    </xf>
    <xf numFmtId="164" fontId="8" fillId="4" borderId="9" xfId="10" applyNumberFormat="1" applyFont="1" applyFill="1" applyBorder="1">
      <alignment horizontal="right"/>
    </xf>
    <xf numFmtId="165" fontId="16" fillId="4" borderId="38" xfId="10" applyNumberFormat="1" applyFont="1" applyFill="1" applyBorder="1">
      <alignment horizontal="right"/>
    </xf>
    <xf numFmtId="165" fontId="16" fillId="4" borderId="47" xfId="10" applyNumberFormat="1" applyFont="1" applyFill="1" applyBorder="1">
      <alignment horizontal="right"/>
    </xf>
    <xf numFmtId="164" fontId="16" fillId="4" borderId="47" xfId="10" applyFont="1" applyFill="1" applyBorder="1">
      <alignment horizontal="right"/>
    </xf>
    <xf numFmtId="165" fontId="16" fillId="4" borderId="23" xfId="10" applyNumberFormat="1" applyFont="1" applyFill="1" applyBorder="1">
      <alignment horizontal="right"/>
    </xf>
    <xf numFmtId="164" fontId="16" fillId="4" borderId="23" xfId="10" applyFont="1" applyFill="1" applyBorder="1">
      <alignment horizontal="right"/>
    </xf>
    <xf numFmtId="164" fontId="16" fillId="3" borderId="0" xfId="10" applyFont="1" applyFill="1" applyBorder="1">
      <alignment horizontal="right"/>
    </xf>
    <xf numFmtId="164" fontId="16" fillId="4" borderId="12" xfId="10" applyFont="1" applyFill="1" applyBorder="1">
      <alignment horizontal="right"/>
    </xf>
    <xf numFmtId="164" fontId="16" fillId="4" borderId="8" xfId="10" applyFont="1" applyFill="1" applyBorder="1">
      <alignment horizontal="right"/>
    </xf>
    <xf numFmtId="164" fontId="16" fillId="4" borderId="45" xfId="10" applyFont="1" applyFill="1" applyBorder="1">
      <alignment horizontal="right"/>
    </xf>
    <xf numFmtId="164" fontId="16" fillId="4" borderId="11" xfId="10" applyFont="1" applyFill="1" applyBorder="1">
      <alignment horizontal="right"/>
    </xf>
    <xf numFmtId="164" fontId="16" fillId="4" borderId="6" xfId="10" applyFont="1" applyFill="1" applyBorder="1">
      <alignment horizontal="right"/>
    </xf>
    <xf numFmtId="164" fontId="16" fillId="4" borderId="9" xfId="10" applyFont="1" applyFill="1" applyBorder="1">
      <alignment horizontal="right"/>
    </xf>
    <xf numFmtId="164" fontId="24" fillId="0" borderId="11" xfId="10" applyFont="1" applyFill="1" applyBorder="1" applyAlignment="1">
      <alignment horizontal="right" vertical="center" indent="3"/>
    </xf>
    <xf numFmtId="165" fontId="17" fillId="4" borderId="48" xfId="10" applyNumberFormat="1" applyFont="1" applyFill="1" applyBorder="1" applyAlignment="1">
      <alignment horizontal="left" vertical="center"/>
    </xf>
    <xf numFmtId="164" fontId="24" fillId="0" borderId="48" xfId="10" applyFont="1" applyFill="1" applyBorder="1" applyAlignment="1">
      <alignment horizontal="right" vertical="center" indent="3"/>
    </xf>
    <xf numFmtId="0" fontId="33" fillId="0" borderId="0" xfId="4" applyFont="1" applyFill="1" applyBorder="1" applyAlignment="1">
      <alignment horizontal="left"/>
    </xf>
    <xf numFmtId="0" fontId="1" fillId="0" borderId="0" xfId="4" applyFont="1" applyFill="1" applyBorder="1" applyAlignment="1">
      <alignment horizontal="left"/>
    </xf>
    <xf numFmtId="164" fontId="34" fillId="0" borderId="0" xfId="10" applyFont="1" applyFill="1" applyBorder="1" applyAlignment="1">
      <alignment horizontal="left"/>
    </xf>
    <xf numFmtId="0" fontId="0" fillId="0" borderId="0" xfId="0" applyAlignment="1">
      <alignment horizontal="left"/>
    </xf>
    <xf numFmtId="169" fontId="19" fillId="0" borderId="49" xfId="19" applyNumberFormat="1" applyFont="1" applyFill="1" applyBorder="1" applyAlignment="1"/>
    <xf numFmtId="169" fontId="8" fillId="0" borderId="43" xfId="19" applyNumberFormat="1" applyFont="1" applyFill="1" applyBorder="1" applyAlignment="1"/>
    <xf numFmtId="166" fontId="8" fillId="0" borderId="50" xfId="18" applyNumberFormat="1" applyFont="1" applyFill="1" applyBorder="1" applyAlignment="1"/>
    <xf numFmtId="166" fontId="8" fillId="0" borderId="43" xfId="18" applyNumberFormat="1" applyFont="1" applyFill="1" applyBorder="1" applyAlignment="1"/>
    <xf numFmtId="0" fontId="8" fillId="8" borderId="50" xfId="19" applyNumberFormat="1" applyFont="1" applyFill="1" applyBorder="1" applyAlignment="1"/>
    <xf numFmtId="173" fontId="8" fillId="0" borderId="49" xfId="19" applyNumberFormat="1" applyFont="1" applyFill="1" applyBorder="1" applyAlignment="1"/>
    <xf numFmtId="173" fontId="8" fillId="0" borderId="37" xfId="19" applyNumberFormat="1" applyFont="1" applyFill="1" applyBorder="1" applyAlignment="1"/>
    <xf numFmtId="164" fontId="19" fillId="0" borderId="0" xfId="10" applyFont="1" applyFill="1" applyBorder="1">
      <alignment horizontal="right"/>
    </xf>
    <xf numFmtId="0" fontId="16" fillId="0" borderId="0" xfId="20" applyFont="1" applyAlignment="1">
      <alignment horizontal="left" vertical="top" wrapText="1"/>
    </xf>
    <xf numFmtId="49" fontId="16" fillId="0" borderId="0" xfId="20" applyNumberFormat="1" applyFont="1" applyAlignment="1">
      <alignment horizontal="left"/>
    </xf>
    <xf numFmtId="0" fontId="11" fillId="0" borderId="0" xfId="4" applyFont="1" applyFill="1" applyBorder="1" applyAlignment="1">
      <alignment vertical="center" textRotation="90"/>
    </xf>
    <xf numFmtId="0" fontId="8" fillId="0" borderId="0" xfId="4" applyFont="1" applyFill="1" applyBorder="1" applyAlignment="1">
      <alignment horizontal="left"/>
    </xf>
    <xf numFmtId="0" fontId="9" fillId="0" borderId="0" xfId="4" applyFont="1" applyFill="1" applyBorder="1" applyAlignment="1">
      <alignment horizontal="left"/>
    </xf>
    <xf numFmtId="0" fontId="9" fillId="0" borderId="0" xfId="4" applyFont="1" applyFill="1" applyBorder="1" applyAlignment="1">
      <alignment horizontal="left" vertical="center"/>
    </xf>
    <xf numFmtId="164" fontId="17" fillId="2" borderId="12" xfId="10" applyFont="1" applyFill="1" applyBorder="1" applyAlignment="1">
      <alignment horizontal="center" vertical="center" wrapText="1"/>
    </xf>
    <xf numFmtId="164" fontId="18" fillId="0" borderId="0" xfId="10" applyFont="1" applyFill="1" applyBorder="1" applyAlignment="1">
      <alignment horizontal="left"/>
    </xf>
    <xf numFmtId="164" fontId="6" fillId="0" borderId="0" xfId="10" applyFont="1" applyFill="1" applyBorder="1" applyAlignment="1">
      <alignment horizontal="left"/>
    </xf>
    <xf numFmtId="0" fontId="24" fillId="4" borderId="28" xfId="16" applyFont="1" applyFill="1" applyBorder="1" applyAlignment="1">
      <alignment horizontal="center" vertical="center" wrapText="1"/>
    </xf>
    <xf numFmtId="0" fontId="24" fillId="4" borderId="29" xfId="16" applyFont="1" applyFill="1" applyBorder="1" applyAlignment="1">
      <alignment horizontal="center" vertical="center"/>
    </xf>
    <xf numFmtId="0" fontId="24" fillId="4" borderId="30" xfId="16" applyFont="1" applyFill="1" applyBorder="1" applyAlignment="1">
      <alignment horizontal="center" vertical="center"/>
    </xf>
    <xf numFmtId="0" fontId="24" fillId="4" borderId="31" xfId="16" applyFont="1" applyFill="1" applyBorder="1" applyAlignment="1">
      <alignment horizontal="center" vertical="center"/>
    </xf>
    <xf numFmtId="0" fontId="24" fillId="4" borderId="0" xfId="16" applyFont="1" applyFill="1" applyBorder="1" applyAlignment="1">
      <alignment horizontal="center" vertical="center"/>
    </xf>
    <xf numFmtId="0" fontId="24" fillId="4" borderId="32" xfId="16" applyFont="1" applyFill="1" applyBorder="1" applyAlignment="1">
      <alignment horizontal="center" vertical="center"/>
    </xf>
    <xf numFmtId="0" fontId="24" fillId="4" borderId="33" xfId="16" applyFont="1" applyFill="1" applyBorder="1" applyAlignment="1">
      <alignment horizontal="center" vertical="center"/>
    </xf>
    <xf numFmtId="0" fontId="24" fillId="4" borderId="34" xfId="16" applyFont="1" applyFill="1" applyBorder="1" applyAlignment="1">
      <alignment horizontal="center" vertical="center"/>
    </xf>
    <xf numFmtId="0" fontId="24" fillId="4" borderId="35" xfId="16" applyFont="1" applyFill="1" applyBorder="1" applyAlignment="1">
      <alignment horizontal="center" vertical="center"/>
    </xf>
    <xf numFmtId="164" fontId="16" fillId="0" borderId="0" xfId="10" applyFont="1" applyBorder="1" applyAlignment="1">
      <alignment horizontal="left"/>
    </xf>
    <xf numFmtId="164" fontId="16" fillId="0" borderId="0" xfId="10" applyFont="1" applyAlignment="1">
      <alignment horizontal="left"/>
    </xf>
  </cellXfs>
  <cellStyles count="22">
    <cellStyle name="Hyperlink" xfId="14" builtinId="8"/>
    <cellStyle name="Normal" xfId="0" builtinId="0"/>
    <cellStyle name="Normal 10" xfId="16"/>
    <cellStyle name="Normal 11" xfId="18"/>
    <cellStyle name="Normal 11 2" xfId="19"/>
    <cellStyle name="Normal 13" xfId="20"/>
    <cellStyle name="Normal 14" xfId="21"/>
    <cellStyle name="Normal 2" xfId="1"/>
    <cellStyle name="Normal 2 2" xfId="2"/>
    <cellStyle name="Normal 2 3" xfId="3"/>
    <cellStyle name="Normal 3" xfId="4"/>
    <cellStyle name="Normal 4" xfId="5"/>
    <cellStyle name="Normal 5" xfId="6"/>
    <cellStyle name="Normal 6" xfId="7"/>
    <cellStyle name="Normal 7" xfId="8"/>
    <cellStyle name="Normal 8" xfId="9"/>
    <cellStyle name="Normal 9" xfId="15"/>
    <cellStyle name="NumberCellStyle" xfId="10"/>
    <cellStyle name="Percent" xfId="17" builtinId="5"/>
    <cellStyle name="Percent 2" xfId="11"/>
    <cellStyle name="Percent 2 2" xfId="12"/>
    <cellStyle name="Percent 3" xfId="13"/>
  </cellStyles>
  <dxfs count="0"/>
  <tableStyles count="0" defaultTableStyle="TableStyleMedium2" defaultPivotStyle="PivotStyleLight16"/>
  <colors>
    <mruColors>
      <color rgb="FF0000FF"/>
      <color rgb="FF3333FF"/>
      <color rgb="FF99CCFF"/>
      <color rgb="FFFA3C3C"/>
      <color rgb="FFE54C33"/>
      <color rgb="FFF747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lgn="l">
              <a:defRPr sz="1800" b="1">
                <a:latin typeface="Arial"/>
                <a:ea typeface="Arial"/>
                <a:cs typeface="Arial"/>
              </a:defRPr>
            </a:pPr>
            <a:r>
              <a:rPr lang="en-US"/>
              <a:t>Resource productivity in comparison to GDP and DMC, EU, 2000-20</a:t>
            </a:r>
          </a:p>
          <a:p>
            <a:pPr algn="l">
              <a:defRPr sz="1800" b="1">
                <a:latin typeface="Arial"/>
                <a:ea typeface="Arial"/>
                <a:cs typeface="Arial"/>
              </a:defRPr>
            </a:pPr>
            <a:r>
              <a:rPr lang="en-US" sz="1600" b="0"/>
              <a:t>(Index 2000 = 100)</a:t>
            </a:r>
          </a:p>
        </c:rich>
      </c:tx>
      <c:layout>
        <c:manualLayout>
          <c:xMode val="edge"/>
          <c:yMode val="edge"/>
          <c:x val="5.3307946997629262E-3"/>
          <c:y val="9.3757676640477891E-3"/>
        </c:manualLayout>
      </c:layout>
      <c:overlay val="0"/>
    </c:title>
    <c:autoTitleDeleted val="0"/>
    <c:plotArea>
      <c:layout>
        <c:manualLayout>
          <c:xMode val="edge"/>
          <c:yMode val="edge"/>
          <c:x val="1.4659685424348048E-2"/>
          <c:y val="0.18704656489775337"/>
          <c:w val="0.97068062915130393"/>
          <c:h val="0.63017173711750141"/>
        </c:manualLayout>
      </c:layout>
      <c:lineChart>
        <c:grouping val="standard"/>
        <c:varyColors val="0"/>
        <c:ser>
          <c:idx val="0"/>
          <c:order val="0"/>
          <c:tx>
            <c:strRef>
              <c:f>'Fig1'!$C$56</c:f>
              <c:strCache>
                <c:ptCount val="1"/>
                <c:pt idx="0">
                  <c:v>Resource productivity</c:v>
                </c:pt>
              </c:strCache>
            </c:strRef>
          </c:tx>
          <c:spPr>
            <a:ln w="38100" cap="rnd" cmpd="sng" algn="ctr">
              <a:solidFill>
                <a:srgbClr val="32AFAF">
                  <a:lumMod val="100000"/>
                </a:srgbClr>
              </a:solidFill>
              <a:prstDash val="solid"/>
              <a:round/>
              <a:headEnd type="none" w="med" len="med"/>
              <a:tailEnd type="none" w="med" len="med"/>
            </a:ln>
          </c:spPr>
          <c:marker>
            <c:symbol val="none"/>
          </c:marker>
          <c:cat>
            <c:numRef>
              <c:f>'Fig1'!$D$55:$X$55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'Fig1'!$D$56:$X$56</c:f>
              <c:numCache>
                <c:formatCode>0.0</c:formatCode>
                <c:ptCount val="21"/>
                <c:pt idx="0" formatCode="0">
                  <c:v>100</c:v>
                </c:pt>
                <c:pt idx="1">
                  <c:v>101.747</c:v>
                </c:pt>
                <c:pt idx="2">
                  <c:v>101.893</c:v>
                </c:pt>
                <c:pt idx="3">
                  <c:v>101.76600000000001</c:v>
                </c:pt>
                <c:pt idx="4">
                  <c:v>99.718000000000004</c:v>
                </c:pt>
                <c:pt idx="5">
                  <c:v>100.75700000000001</c:v>
                </c:pt>
                <c:pt idx="6">
                  <c:v>101.754</c:v>
                </c:pt>
                <c:pt idx="7">
                  <c:v>101.131</c:v>
                </c:pt>
                <c:pt idx="8">
                  <c:v>103.754</c:v>
                </c:pt>
                <c:pt idx="9">
                  <c:v>113.09</c:v>
                </c:pt>
                <c:pt idx="10">
                  <c:v>119.084</c:v>
                </c:pt>
                <c:pt idx="11">
                  <c:v>115.196</c:v>
                </c:pt>
                <c:pt idx="12">
                  <c:v>123.901</c:v>
                </c:pt>
                <c:pt idx="13">
                  <c:v>127.09399999999999</c:v>
                </c:pt>
                <c:pt idx="14">
                  <c:v>127.742</c:v>
                </c:pt>
                <c:pt idx="15">
                  <c:v>130.83799999999999</c:v>
                </c:pt>
                <c:pt idx="16">
                  <c:v>133.67400000000001</c:v>
                </c:pt>
                <c:pt idx="17">
                  <c:v>133.08799999999999</c:v>
                </c:pt>
                <c:pt idx="18">
                  <c:v>133.93199999999999</c:v>
                </c:pt>
                <c:pt idx="19">
                  <c:v>136.982</c:v>
                </c:pt>
                <c:pt idx="20">
                  <c:v>135.17099999999999</c:v>
                </c:pt>
              </c:numCache>
            </c:numRef>
          </c:val>
          <c:smooth val="0"/>
          <c:extLst>
            <c:ext xmlns:c16="http://schemas.microsoft.com/office/drawing/2014/chart" uri="{C3380CC4-5D6E-409C-BE32-E72D297353CC}">
              <c16:uniqueId val="{00000000-6F95-4378-9E4A-D1E4CBFE2CF5}"/>
            </c:ext>
          </c:extLst>
        </c:ser>
        <c:ser>
          <c:idx val="1"/>
          <c:order val="1"/>
          <c:tx>
            <c:strRef>
              <c:f>'Fig1'!$C$57</c:f>
              <c:strCache>
                <c:ptCount val="1"/>
                <c:pt idx="0">
                  <c:v>DMC</c:v>
                </c:pt>
              </c:strCache>
            </c:strRef>
          </c:tx>
          <c:spPr>
            <a:ln w="25400" cap="rnd" cmpd="sng" algn="ctr">
              <a:solidFill>
                <a:srgbClr val="C84B96">
                  <a:lumMod val="100000"/>
                </a:srgbClr>
              </a:solidFill>
              <a:prstDash val="sysDash"/>
              <a:round/>
              <a:headEnd type="none" w="med" len="med"/>
              <a:tailEnd type="none" w="med" len="med"/>
            </a:ln>
          </c:spPr>
          <c:marker>
            <c:symbol val="none"/>
          </c:marker>
          <c:cat>
            <c:numRef>
              <c:f>'Fig1'!$D$55:$X$55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'Fig1'!$D$57:$X$57</c:f>
              <c:numCache>
                <c:formatCode>0.0</c:formatCode>
                <c:ptCount val="21"/>
                <c:pt idx="0" formatCode="0">
                  <c:v>100</c:v>
                </c:pt>
                <c:pt idx="1">
                  <c:v>100.377</c:v>
                </c:pt>
                <c:pt idx="2">
                  <c:v>101.292</c:v>
                </c:pt>
                <c:pt idx="3">
                  <c:v>102.28700000000001</c:v>
                </c:pt>
                <c:pt idx="4">
                  <c:v>107.023</c:v>
                </c:pt>
                <c:pt idx="5">
                  <c:v>107.90900000000001</c:v>
                </c:pt>
                <c:pt idx="6">
                  <c:v>110.54900000000001</c:v>
                </c:pt>
                <c:pt idx="7">
                  <c:v>114.715</c:v>
                </c:pt>
                <c:pt idx="8">
                  <c:v>112.527</c:v>
                </c:pt>
                <c:pt idx="9">
                  <c:v>98.790999999999997</c:v>
                </c:pt>
                <c:pt idx="10">
                  <c:v>95.88</c:v>
                </c:pt>
                <c:pt idx="11">
                  <c:v>100.93899999999999</c:v>
                </c:pt>
                <c:pt idx="12">
                  <c:v>93.15</c:v>
                </c:pt>
                <c:pt idx="13">
                  <c:v>90.772000000000006</c:v>
                </c:pt>
                <c:pt idx="14">
                  <c:v>91.736999999999995</c:v>
                </c:pt>
                <c:pt idx="15">
                  <c:v>91.622</c:v>
                </c:pt>
                <c:pt idx="16">
                  <c:v>91.478999999999999</c:v>
                </c:pt>
                <c:pt idx="17">
                  <c:v>94.460999999999999</c:v>
                </c:pt>
                <c:pt idx="18">
                  <c:v>95.850999999999999</c:v>
                </c:pt>
                <c:pt idx="19">
                  <c:v>95.200999999999993</c:v>
                </c:pt>
                <c:pt idx="20">
                  <c:v>90.606999999999999</c:v>
                </c:pt>
              </c:numCache>
            </c:numRef>
          </c:val>
          <c:smooth val="0"/>
          <c:extLst>
            <c:ext xmlns:c16="http://schemas.microsoft.com/office/drawing/2014/chart" uri="{C3380CC4-5D6E-409C-BE32-E72D297353CC}">
              <c16:uniqueId val="{00000001-6F95-4378-9E4A-D1E4CBFE2CF5}"/>
            </c:ext>
          </c:extLst>
        </c:ser>
        <c:ser>
          <c:idx val="3"/>
          <c:order val="2"/>
          <c:tx>
            <c:strRef>
              <c:f>'Fig1'!$C$58</c:f>
              <c:strCache>
                <c:ptCount val="1"/>
                <c:pt idx="0">
                  <c:v>GDP</c:v>
                </c:pt>
              </c:strCache>
            </c:strRef>
          </c:tx>
          <c:spPr>
            <a:ln w="25400" cap="rnd" cmpd="sng" algn="ctr">
              <a:solidFill>
                <a:srgbClr val="286EB4">
                  <a:lumMod val="100000"/>
                </a:srgbClr>
              </a:solidFill>
              <a:prstDash val="sysDash"/>
              <a:round/>
              <a:headEnd type="none" w="med" len="med"/>
              <a:tailEnd type="none" w="med" len="med"/>
            </a:ln>
          </c:spPr>
          <c:marker>
            <c:symbol val="none"/>
          </c:marker>
          <c:cat>
            <c:numRef>
              <c:f>'Fig1'!$D$55:$X$55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'Fig1'!$D$58:$X$58</c:f>
              <c:numCache>
                <c:formatCode>0.0</c:formatCode>
                <c:ptCount val="21"/>
                <c:pt idx="0" formatCode="0">
                  <c:v>100</c:v>
                </c:pt>
                <c:pt idx="1">
                  <c:v>102.13132664659645</c:v>
                </c:pt>
                <c:pt idx="2">
                  <c:v>103.20897217631817</c:v>
                </c:pt>
                <c:pt idx="3">
                  <c:v>104.09385083983618</c:v>
                </c:pt>
                <c:pt idx="4">
                  <c:v>106.7210723325861</c:v>
                </c:pt>
                <c:pt idx="5">
                  <c:v>108.72634034292408</c:v>
                </c:pt>
                <c:pt idx="6">
                  <c:v>112.4875809423007</c:v>
                </c:pt>
                <c:pt idx="7">
                  <c:v>116.01174131414848</c:v>
                </c:pt>
                <c:pt idx="8">
                  <c:v>116.75050154686957</c:v>
                </c:pt>
                <c:pt idx="9">
                  <c:v>111.72299031771153</c:v>
                </c:pt>
                <c:pt idx="10">
                  <c:v>114.17730087486748</c:v>
                </c:pt>
                <c:pt idx="11">
                  <c:v>116.27802920995656</c:v>
                </c:pt>
                <c:pt idx="12">
                  <c:v>115.41351301650383</c:v>
                </c:pt>
                <c:pt idx="13">
                  <c:v>115.36639548603655</c:v>
                </c:pt>
                <c:pt idx="14">
                  <c:v>117.18722176734215</c:v>
                </c:pt>
                <c:pt idx="15">
                  <c:v>119.87655415041998</c:v>
                </c:pt>
                <c:pt idx="16">
                  <c:v>122.28412266118147</c:v>
                </c:pt>
                <c:pt idx="17">
                  <c:v>125.71602732442322</c:v>
                </c:pt>
                <c:pt idx="18">
                  <c:v>128.37437759094414</c:v>
                </c:pt>
                <c:pt idx="19">
                  <c:v>130.40830304497823</c:v>
                </c:pt>
                <c:pt idx="20">
                  <c:v>122.47431730546805</c:v>
                </c:pt>
              </c:numCache>
            </c:numRef>
          </c:val>
          <c:smooth val="0"/>
          <c:extLst>
            <c:ext xmlns:c16="http://schemas.microsoft.com/office/drawing/2014/chart" uri="{C3380CC4-5D6E-409C-BE32-E72D297353CC}">
              <c16:uniqueId val="{00000002-6F95-4378-9E4A-D1E4CBFE2CF5}"/>
            </c:ext>
          </c:extLst>
        </c:ser>
        <c:dLbls>
          <c:showLegendKey val="0"/>
          <c:showVal val="0"/>
          <c:showCatName val="0"/>
          <c:showSerName val="0"/>
          <c:showPercent val="0"/>
          <c:showBubbleSize val="0"/>
        </c:dLbls>
        <c:smooth val="0"/>
        <c:axId val="114643712"/>
        <c:axId val="114645248"/>
      </c:lineChart>
      <c:catAx>
        <c:axId val="114643712"/>
        <c:scaling>
          <c:orientation val="minMax"/>
        </c:scaling>
        <c:delete val="0"/>
        <c:axPos val="b"/>
        <c:numFmt formatCode="General" sourceLinked="1"/>
        <c:majorTickMark val="out"/>
        <c:minorTickMark val="none"/>
        <c:tickLblPos val="low"/>
        <c:spPr>
          <a:ln>
            <a:solidFill>
              <a:srgbClr val="000000"/>
            </a:solidFill>
            <a:prstDash val="solid"/>
          </a:ln>
        </c:spPr>
        <c:txPr>
          <a:bodyPr rot="0" vert="horz"/>
          <a:lstStyle/>
          <a:p>
            <a:pPr>
              <a:defRPr/>
            </a:pPr>
            <a:endParaRPr lang="en-US"/>
          </a:p>
        </c:txPr>
        <c:crossAx val="114645248"/>
        <c:crosses val="autoZero"/>
        <c:auto val="1"/>
        <c:lblAlgn val="ctr"/>
        <c:lblOffset val="100"/>
        <c:tickLblSkip val="1"/>
        <c:tickMarkSkip val="1"/>
        <c:noMultiLvlLbl val="0"/>
      </c:catAx>
      <c:valAx>
        <c:axId val="114645248"/>
        <c:scaling>
          <c:orientation val="minMax"/>
          <c:max val="150"/>
          <c:min val="80"/>
        </c:scaling>
        <c:delete val="0"/>
        <c:axPos val="l"/>
        <c:majorGridlines>
          <c:spPr>
            <a:ln w="3175" cap="rnd">
              <a:solidFill>
                <a:srgbClr val="C0C0C0"/>
              </a:solidFill>
              <a:prstDash val="sysDash"/>
            </a:ln>
          </c:spPr>
        </c:majorGridlines>
        <c:numFmt formatCode="0" sourceLinked="0"/>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vert="horz"/>
          <a:lstStyle/>
          <a:p>
            <a:pPr>
              <a:defRPr/>
            </a:pPr>
            <a:endParaRPr lang="en-US"/>
          </a:p>
        </c:txPr>
        <c:crossAx val="114643712"/>
        <c:crosses val="autoZero"/>
        <c:crossBetween val="between"/>
        <c:majorUnit val="10"/>
      </c:valAx>
      <c:spPr>
        <a:noFill/>
        <a:ln>
          <a:noFill/>
        </a:ln>
      </c:spPr>
    </c:plotArea>
    <c:legend>
      <c:legendPos val="b"/>
      <c:layout>
        <c:manualLayout>
          <c:xMode val="edge"/>
          <c:yMode val="edge"/>
          <c:x val="0.28047598539949897"/>
          <c:y val="0.84300166309138624"/>
          <c:w val="0.41413291869138358"/>
          <c:h val="4.4239778573406115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 lastClr="FFFFFF"/>
          </a:solidFill>
          <a:prstDash val="solid"/>
          <a:round/>
        </a14:hiddenLine>
      </a:ext>
    </a:extLst>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Resource productivity, cross country comparison, 2020</a:t>
            </a:r>
          </a:p>
        </c:rich>
      </c:tx>
      <c:layout>
        <c:manualLayout>
          <c:xMode val="edge"/>
          <c:yMode val="edge"/>
          <c:x val="5.3206654015772216E-3"/>
          <c:y val="4.8303147511061465E-3"/>
        </c:manualLayout>
      </c:layout>
      <c:overlay val="0"/>
    </c:title>
    <c:autoTitleDeleted val="0"/>
    <c:plotArea>
      <c:layout>
        <c:manualLayout>
          <c:layoutTarget val="inner"/>
          <c:xMode val="edge"/>
          <c:yMode val="edge"/>
          <c:x val="9.7543600676265871E-2"/>
          <c:y val="7.3013978746694269E-2"/>
          <c:w val="0.84436601227932173"/>
          <c:h val="0.78268197143246598"/>
        </c:manualLayout>
      </c:layout>
      <c:scatterChart>
        <c:scatterStyle val="lineMarker"/>
        <c:varyColors val="0"/>
        <c:ser>
          <c:idx val="0"/>
          <c:order val="0"/>
          <c:tx>
            <c:strRef>
              <c:f>'Fig2&amp;Tab2'!$C$6</c:f>
              <c:strCache>
                <c:ptCount val="1"/>
                <c:pt idx="0">
                  <c:v>EU</c:v>
                </c:pt>
              </c:strCache>
            </c:strRef>
          </c:tx>
          <c:spPr>
            <a:ln w="28575">
              <a:noFill/>
            </a:ln>
          </c:spPr>
          <c:marker>
            <c:symbol val="diamond"/>
            <c:size val="11"/>
            <c:spPr>
              <a:solidFill>
                <a:srgbClr val="FF0000"/>
              </a:solidFill>
              <a:ln>
                <a:noFill/>
              </a:ln>
            </c:spPr>
          </c:marker>
          <c:dLbls>
            <c:dLbl>
              <c:idx val="0"/>
              <c:layout>
                <c:manualLayout>
                  <c:x val="-2.6342144084241823E-2"/>
                  <c:y val="-1.8502416646118756E-2"/>
                </c:manualLayout>
              </c:layout>
              <c:tx>
                <c:rich>
                  <a:bodyPr/>
                  <a:lstStyle/>
                  <a:p>
                    <a:r>
                      <a:rPr lang="en-US"/>
                      <a:t>EU</a:t>
                    </a:r>
                  </a:p>
                </c:rich>
              </c:tx>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632A-4D6E-9962-E1FF80B93C0A}"/>
                </c:ext>
              </c:extLst>
            </c:dLbl>
            <c:spPr>
              <a:noFill/>
              <a:ln>
                <a:noFill/>
              </a:ln>
              <a:effectLst/>
            </c:sp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'Fig2&amp;Tab2'!$E$6</c:f>
              <c:numCache>
                <c:formatCode>#,##0_i</c:formatCode>
                <c:ptCount val="1"/>
                <c:pt idx="0">
                  <c:v>29726.560136794382</c:v>
                </c:pt>
              </c:numCache>
            </c:numRef>
          </c:xVal>
          <c:yVal>
            <c:numRef>
              <c:f>'Fig2&amp;Tab2'!$F$6</c:f>
              <c:numCache>
                <c:formatCode>#,##0.0_i</c:formatCode>
                <c:ptCount val="1"/>
                <c:pt idx="0">
                  <c:v>13.359</c:v>
                </c:pt>
              </c:numCache>
            </c:numRef>
          </c:yVal>
          <c:smooth val="0"/>
          <c:extLst>
            <c:ext xmlns:c16="http://schemas.microsoft.com/office/drawing/2014/chart" uri="{C3380CC4-5D6E-409C-BE32-E72D297353CC}">
              <c16:uniqueId val="{00000001-632A-4D6E-9962-E1FF80B93C0A}"/>
            </c:ext>
          </c:extLst>
        </c:ser>
        <c:ser>
          <c:idx val="1"/>
          <c:order val="1"/>
          <c:tx>
            <c:strRef>
              <c:f>'Fig2&amp;Tab2'!$C$7</c:f>
              <c:strCache>
                <c:ptCount val="1"/>
                <c:pt idx="0">
                  <c:v>BE</c:v>
                </c:pt>
              </c:strCache>
            </c:strRef>
          </c:tx>
          <c:spPr>
            <a:ln w="28575">
              <a:noFill/>
            </a:ln>
          </c:spPr>
          <c:marker>
            <c:symbol val="circle"/>
            <c:size val="4"/>
            <c:spPr>
              <a:ln>
                <a:solidFill>
                  <a:schemeClr val="tx1"/>
                </a:solidFill>
              </a:ln>
            </c:spPr>
          </c:marker>
          <c:dPt>
            <c:idx val="0"/>
            <c:marker>
              <c:spPr>
                <a:solidFill>
                  <a:schemeClr val="tx1"/>
                </a:solidFill>
                <a:ln>
                  <a:solidFill>
                    <a:schemeClr val="tx1"/>
                  </a:solidFill>
                </a:ln>
              </c:spPr>
            </c:marker>
            <c:bubble3D val="0"/>
            <c:extLst>
              <c:ext xmlns:c16="http://schemas.microsoft.com/office/drawing/2014/chart" uri="{C3380CC4-5D6E-409C-BE32-E72D297353CC}">
                <c16:uniqueId val="{00000002-632A-4D6E-9962-E1FF80B93C0A}"/>
              </c:ext>
            </c:extLst>
          </c:dPt>
          <c:dLbls>
            <c:dLbl>
              <c:idx val="0"/>
              <c:layout>
                <c:manualLayout>
                  <c:x val="-3.8848468210793798E-3"/>
                  <c:y val="-8.0564381416736355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632A-4D6E-9962-E1FF80B93C0A}"/>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'Fig2&amp;Tab2'!$E$7</c:f>
              <c:numCache>
                <c:formatCode>#,##0_i</c:formatCode>
                <c:ptCount val="1"/>
                <c:pt idx="0">
                  <c:v>34782.600780234068</c:v>
                </c:pt>
              </c:numCache>
            </c:numRef>
          </c:xVal>
          <c:yVal>
            <c:numRef>
              <c:f>'Fig2&amp;Tab2'!$F$7</c:f>
              <c:numCache>
                <c:formatCode>#,##0.0_i</c:formatCode>
                <c:ptCount val="1"/>
                <c:pt idx="0">
                  <c:v>11.827</c:v>
                </c:pt>
              </c:numCache>
            </c:numRef>
          </c:yVal>
          <c:smooth val="0"/>
          <c:extLst>
            <c:ext xmlns:c16="http://schemas.microsoft.com/office/drawing/2014/chart" uri="{C3380CC4-5D6E-409C-BE32-E72D297353CC}">
              <c16:uniqueId val="{00000003-632A-4D6E-9962-E1FF80B93C0A}"/>
            </c:ext>
          </c:extLst>
        </c:ser>
        <c:ser>
          <c:idx val="2"/>
          <c:order val="2"/>
          <c:tx>
            <c:strRef>
              <c:f>'Fig2&amp;Tab2'!$C$8</c:f>
              <c:strCache>
                <c:ptCount val="1"/>
                <c:pt idx="0">
                  <c:v>BG</c:v>
                </c:pt>
              </c:strCache>
            </c:strRef>
          </c:tx>
          <c:spPr>
            <a:ln w="28575">
              <a:noFill/>
            </a:ln>
          </c:spPr>
          <c:marker>
            <c:symbol val="circle"/>
            <c:size val="4"/>
            <c:spPr>
              <a:solidFill>
                <a:schemeClr val="accent1"/>
              </a:solidFill>
            </c:spPr>
          </c:marker>
          <c:dLbls>
            <c:dLbl>
              <c:idx val="0"/>
              <c:layout>
                <c:manualLayout>
                  <c:x val="-3.3388451009379377E-3"/>
                  <c:y val="0"/>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632A-4D6E-9962-E1FF80B93C0A}"/>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'Fig2&amp;Tab2'!$E$8</c:f>
              <c:numCache>
                <c:formatCode>#,##0_i</c:formatCode>
                <c:ptCount val="1"/>
                <c:pt idx="0">
                  <c:v>16267.847611903697</c:v>
                </c:pt>
              </c:numCache>
            </c:numRef>
          </c:xVal>
          <c:yVal>
            <c:numRef>
              <c:f>'Fig2&amp;Tab2'!$F$8</c:f>
              <c:numCache>
                <c:formatCode>#,##0.0_i</c:formatCode>
                <c:ptCount val="1"/>
                <c:pt idx="0">
                  <c:v>19.831</c:v>
                </c:pt>
              </c:numCache>
            </c:numRef>
          </c:yVal>
          <c:smooth val="0"/>
          <c:extLst>
            <c:ext xmlns:c16="http://schemas.microsoft.com/office/drawing/2014/chart" uri="{C3380CC4-5D6E-409C-BE32-E72D297353CC}">
              <c16:uniqueId val="{00000005-632A-4D6E-9962-E1FF80B93C0A}"/>
            </c:ext>
          </c:extLst>
        </c:ser>
        <c:ser>
          <c:idx val="3"/>
          <c:order val="3"/>
          <c:tx>
            <c:strRef>
              <c:f>'Fig2&amp;Tab2'!$C$9</c:f>
              <c:strCache>
                <c:ptCount val="1"/>
                <c:pt idx="0">
                  <c:v>CZ</c:v>
                </c:pt>
              </c:strCache>
            </c:strRef>
          </c:tx>
          <c:spPr>
            <a:ln w="28575">
              <a:noFill/>
            </a:ln>
          </c:spPr>
          <c:marker>
            <c:symbol val="circle"/>
            <c:size val="4"/>
            <c:spPr>
              <a:solidFill>
                <a:schemeClr val="accent1"/>
              </a:solidFill>
              <a:ln>
                <a:solidFill>
                  <a:schemeClr val="tx1"/>
                </a:solidFill>
              </a:ln>
            </c:spPr>
          </c:marker>
          <c:dLbls>
            <c:dLbl>
              <c:idx val="0"/>
              <c:layout>
                <c:manualLayout>
                  <c:x val="-1.5977165354330775E-2"/>
                  <c:y val="-9.8323161927497491E-3"/>
                </c:manualLayout>
              </c:layout>
              <c:spPr/>
              <c:txPr>
                <a:bodyPr/>
                <a:lstStyle/>
                <a:p>
                  <a:pPr>
                    <a:defRPr/>
                  </a:pPr>
                  <a:endParaRPr lang="en-US"/>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632A-4D6E-9962-E1FF80B93C0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'Fig2&amp;Tab2'!$E$9</c:f>
              <c:numCache>
                <c:formatCode>#,##0_i</c:formatCode>
                <c:ptCount val="1"/>
                <c:pt idx="0">
                  <c:v>27884.333903485407</c:v>
                </c:pt>
              </c:numCache>
            </c:numRef>
          </c:xVal>
          <c:yVal>
            <c:numRef>
              <c:f>'Fig2&amp;Tab2'!$F$9</c:f>
              <c:numCache>
                <c:formatCode>#,##0.0_i</c:formatCode>
                <c:ptCount val="1"/>
                <c:pt idx="0">
                  <c:v>14.303000000000001</c:v>
                </c:pt>
              </c:numCache>
            </c:numRef>
          </c:yVal>
          <c:smooth val="0"/>
          <c:extLst>
            <c:ext xmlns:c16="http://schemas.microsoft.com/office/drawing/2014/chart" uri="{C3380CC4-5D6E-409C-BE32-E72D297353CC}">
              <c16:uniqueId val="{00000007-632A-4D6E-9962-E1FF80B93C0A}"/>
            </c:ext>
          </c:extLst>
        </c:ser>
        <c:ser>
          <c:idx val="4"/>
          <c:order val="4"/>
          <c:tx>
            <c:strRef>
              <c:f>'Fig2&amp;Tab2'!$C$10</c:f>
              <c:strCache>
                <c:ptCount val="1"/>
                <c:pt idx="0">
                  <c:v>DK</c:v>
                </c:pt>
              </c:strCache>
            </c:strRef>
          </c:tx>
          <c:spPr>
            <a:ln w="28575">
              <a:noFill/>
            </a:ln>
          </c:spPr>
          <c:marker>
            <c:symbol val="circle"/>
            <c:size val="4"/>
            <c:spPr>
              <a:solidFill>
                <a:schemeClr val="tx1"/>
              </a:solidFill>
              <a:ln>
                <a:solidFill>
                  <a:schemeClr val="tx1"/>
                </a:solidFill>
              </a:ln>
            </c:spPr>
          </c:marker>
          <c:dLbls>
            <c:dLbl>
              <c:idx val="0"/>
              <c:layout>
                <c:manualLayout>
                  <c:x val="-1.848999946186574E-2"/>
                  <c:y val="-1.4176448439099583E-2"/>
                </c:manualLayout>
              </c:layout>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632A-4D6E-9962-E1FF80B93C0A}"/>
                </c:ext>
              </c:extLst>
            </c:dLbl>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'Fig2&amp;Tab2'!$E$10</c:f>
              <c:numCache>
                <c:formatCode>#,##0_i</c:formatCode>
                <c:ptCount val="1"/>
                <c:pt idx="0">
                  <c:v>40361.32075471698</c:v>
                </c:pt>
              </c:numCache>
            </c:numRef>
          </c:xVal>
          <c:yVal>
            <c:numRef>
              <c:f>'Fig2&amp;Tab2'!$F$10</c:f>
              <c:numCache>
                <c:formatCode>#,##0.0_i</c:formatCode>
                <c:ptCount val="1"/>
                <c:pt idx="0">
                  <c:v>24.870999999999999</c:v>
                </c:pt>
              </c:numCache>
            </c:numRef>
          </c:yVal>
          <c:smooth val="0"/>
          <c:extLst>
            <c:ext xmlns:c16="http://schemas.microsoft.com/office/drawing/2014/chart" uri="{C3380CC4-5D6E-409C-BE32-E72D297353CC}">
              <c16:uniqueId val="{00000009-632A-4D6E-9962-E1FF80B93C0A}"/>
            </c:ext>
          </c:extLst>
        </c:ser>
        <c:ser>
          <c:idx val="5"/>
          <c:order val="5"/>
          <c:tx>
            <c:strRef>
              <c:f>'Fig2&amp;Tab2'!$C$11</c:f>
              <c:strCache>
                <c:ptCount val="1"/>
                <c:pt idx="0">
                  <c:v>DE</c:v>
                </c:pt>
              </c:strCache>
            </c:strRef>
          </c:tx>
          <c:spPr>
            <a:ln w="28575">
              <a:noFill/>
            </a:ln>
          </c:spPr>
          <c:marker>
            <c:symbol val="circle"/>
            <c:size val="4"/>
            <c:spPr>
              <a:solidFill>
                <a:schemeClr val="tx1"/>
              </a:solidFill>
              <a:ln>
                <a:solidFill>
                  <a:schemeClr val="tx1"/>
                </a:solidFill>
              </a:ln>
            </c:spPr>
          </c:marker>
          <c:dLbls>
            <c:dLbl>
              <c:idx val="0"/>
              <c:layout>
                <c:manualLayout>
                  <c:x val="-2.2468416606551507E-3"/>
                  <c:y val="7.872174224937893E-4"/>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632A-4D6E-9962-E1FF80B93C0A}"/>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'Fig2&amp;Tab2'!$E$11</c:f>
              <c:numCache>
                <c:formatCode>#,##0_i</c:formatCode>
                <c:ptCount val="1"/>
                <c:pt idx="0">
                  <c:v>35951.225994203734</c:v>
                </c:pt>
              </c:numCache>
            </c:numRef>
          </c:xVal>
          <c:yVal>
            <c:numRef>
              <c:f>'Fig2&amp;Tab2'!$F$11</c:f>
              <c:numCache>
                <c:formatCode>#,##0.0_i</c:formatCode>
                <c:ptCount val="1"/>
                <c:pt idx="0">
                  <c:v>13.432</c:v>
                </c:pt>
              </c:numCache>
            </c:numRef>
          </c:yVal>
          <c:smooth val="0"/>
          <c:extLst>
            <c:ext xmlns:c16="http://schemas.microsoft.com/office/drawing/2014/chart" uri="{C3380CC4-5D6E-409C-BE32-E72D297353CC}">
              <c16:uniqueId val="{0000000B-632A-4D6E-9962-E1FF80B93C0A}"/>
            </c:ext>
          </c:extLst>
        </c:ser>
        <c:ser>
          <c:idx val="6"/>
          <c:order val="6"/>
          <c:tx>
            <c:strRef>
              <c:f>'Fig2&amp;Tab2'!$C$12</c:f>
              <c:strCache>
                <c:ptCount val="1"/>
                <c:pt idx="0">
                  <c:v>EE</c:v>
                </c:pt>
              </c:strCache>
            </c:strRef>
          </c:tx>
          <c:spPr>
            <a:ln w="28575">
              <a:noFill/>
            </a:ln>
          </c:spPr>
          <c:marker>
            <c:symbol val="circle"/>
            <c:size val="4"/>
            <c:spPr>
              <a:solidFill>
                <a:schemeClr val="accent1"/>
              </a:solidFill>
              <a:ln>
                <a:solidFill>
                  <a:schemeClr val="tx1"/>
                </a:solidFill>
              </a:ln>
            </c:spPr>
          </c:marker>
          <c:dLbls>
            <c:dLbl>
              <c:idx val="0"/>
              <c:layout>
                <c:manualLayout>
                  <c:x val="-2.0066218836860524E-3"/>
                  <c:y val="-2.142971345431885E-17"/>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C-632A-4D6E-9962-E1FF80B93C0A}"/>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'Fig2&amp;Tab2'!$E$12</c:f>
              <c:numCache>
                <c:formatCode>#,##0_i</c:formatCode>
                <c:ptCount val="1"/>
                <c:pt idx="0">
                  <c:v>25690.970654627541</c:v>
                </c:pt>
              </c:numCache>
            </c:numRef>
          </c:xVal>
          <c:yVal>
            <c:numRef>
              <c:f>'Fig2&amp;Tab2'!$F$12</c:f>
              <c:numCache>
                <c:formatCode>#,##0.0_i</c:formatCode>
                <c:ptCount val="1"/>
                <c:pt idx="0">
                  <c:v>27.681000000000001</c:v>
                </c:pt>
              </c:numCache>
            </c:numRef>
          </c:yVal>
          <c:smooth val="0"/>
          <c:extLst>
            <c:ext xmlns:c16="http://schemas.microsoft.com/office/drawing/2014/chart" uri="{C3380CC4-5D6E-409C-BE32-E72D297353CC}">
              <c16:uniqueId val="{0000000D-632A-4D6E-9962-E1FF80B93C0A}"/>
            </c:ext>
          </c:extLst>
        </c:ser>
        <c:ser>
          <c:idx val="7"/>
          <c:order val="7"/>
          <c:tx>
            <c:strRef>
              <c:f>'Fig2&amp;Tab2'!$C$13</c:f>
              <c:strCache>
                <c:ptCount val="1"/>
                <c:pt idx="0">
                  <c:v>IE</c:v>
                </c:pt>
              </c:strCache>
            </c:strRef>
          </c:tx>
          <c:spPr>
            <a:ln w="28575">
              <a:noFill/>
            </a:ln>
          </c:spPr>
          <c:marker>
            <c:symbol val="circle"/>
            <c:size val="4"/>
            <c:spPr>
              <a:solidFill>
                <a:schemeClr val="tx1"/>
              </a:solidFill>
              <a:ln>
                <a:solidFill>
                  <a:schemeClr val="tx1"/>
                </a:solidFill>
              </a:ln>
            </c:spPr>
          </c:marker>
          <c:dLbls>
            <c:dLbl>
              <c:idx val="0"/>
              <c:layout>
                <c:manualLayout>
                  <c:x val="-3.2497225146877612E-2"/>
                  <c:y val="-6.578185011464995E-3"/>
                </c:manualLayout>
              </c:layout>
              <c:spPr/>
              <c:txPr>
                <a:bodyPr/>
                <a:lstStyle/>
                <a:p>
                  <a:pPr>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632A-4D6E-9962-E1FF80B93C0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'Fig2&amp;Tab2'!$E$13</c:f>
              <c:numCache>
                <c:formatCode>#,##0_i</c:formatCode>
                <c:ptCount val="1"/>
                <c:pt idx="0">
                  <c:v>62722.209170878232</c:v>
                </c:pt>
              </c:numCache>
            </c:numRef>
          </c:xVal>
          <c:yVal>
            <c:numRef>
              <c:f>'Fig2&amp;Tab2'!$F$13</c:f>
              <c:numCache>
                <c:formatCode>#,##0.0_i</c:formatCode>
                <c:ptCount val="1"/>
                <c:pt idx="0">
                  <c:v>22.326000000000001</c:v>
                </c:pt>
              </c:numCache>
            </c:numRef>
          </c:yVal>
          <c:smooth val="0"/>
          <c:extLst>
            <c:ext xmlns:c16="http://schemas.microsoft.com/office/drawing/2014/chart" uri="{C3380CC4-5D6E-409C-BE32-E72D297353CC}">
              <c16:uniqueId val="{0000000F-632A-4D6E-9962-E1FF80B93C0A}"/>
            </c:ext>
          </c:extLst>
        </c:ser>
        <c:ser>
          <c:idx val="8"/>
          <c:order val="8"/>
          <c:tx>
            <c:strRef>
              <c:f>'Fig2&amp;Tab2'!$C$14</c:f>
              <c:strCache>
                <c:ptCount val="1"/>
                <c:pt idx="0">
                  <c:v>EL</c:v>
                </c:pt>
              </c:strCache>
            </c:strRef>
          </c:tx>
          <c:spPr>
            <a:ln w="28575">
              <a:noFill/>
            </a:ln>
          </c:spPr>
          <c:marker>
            <c:symbol val="circle"/>
            <c:size val="4"/>
            <c:spPr>
              <a:solidFill>
                <a:schemeClr val="tx1"/>
              </a:solidFill>
              <a:ln>
                <a:solidFill>
                  <a:schemeClr val="tx1"/>
                </a:solidFill>
              </a:ln>
            </c:spPr>
          </c:marker>
          <c:dLbls>
            <c:dLbl>
              <c:idx val="0"/>
              <c:layout>
                <c:manualLayout>
                  <c:x val="-3.3092125984251972E-2"/>
                  <c:y val="1.3753024148265089E-2"/>
                </c:manualLayout>
              </c:layout>
              <c:spPr/>
              <c:txPr>
                <a:bodyPr/>
                <a:lstStyle/>
                <a:p>
                  <a:pPr>
                    <a:defRPr/>
                  </a:pPr>
                  <a:endParaRPr lang="en-US"/>
                </a:p>
              </c:txPr>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0-632A-4D6E-9962-E1FF80B93C0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'Fig2&amp;Tab2'!$E$14</c:f>
              <c:numCache>
                <c:formatCode>#,##0_i</c:formatCode>
                <c:ptCount val="1"/>
                <c:pt idx="0">
                  <c:v>19031.078883786435</c:v>
                </c:pt>
              </c:numCache>
            </c:numRef>
          </c:xVal>
          <c:yVal>
            <c:numRef>
              <c:f>'Fig2&amp;Tab2'!$F$14</c:f>
              <c:numCache>
                <c:formatCode>#,##0.0_i</c:formatCode>
                <c:ptCount val="1"/>
                <c:pt idx="0">
                  <c:v>8.8770000000000007</c:v>
                </c:pt>
              </c:numCache>
            </c:numRef>
          </c:yVal>
          <c:smooth val="0"/>
          <c:extLst>
            <c:ext xmlns:c16="http://schemas.microsoft.com/office/drawing/2014/chart" uri="{C3380CC4-5D6E-409C-BE32-E72D297353CC}">
              <c16:uniqueId val="{00000011-632A-4D6E-9962-E1FF80B93C0A}"/>
            </c:ext>
          </c:extLst>
        </c:ser>
        <c:ser>
          <c:idx val="9"/>
          <c:order val="9"/>
          <c:tx>
            <c:strRef>
              <c:f>'Fig2&amp;Tab2'!$C$15</c:f>
              <c:strCache>
                <c:ptCount val="1"/>
                <c:pt idx="0">
                  <c:v>ES</c:v>
                </c:pt>
              </c:strCache>
            </c:strRef>
          </c:tx>
          <c:spPr>
            <a:ln w="28575">
              <a:noFill/>
            </a:ln>
          </c:spPr>
          <c:dPt>
            <c:idx val="0"/>
            <c:marker>
              <c:symbol val="circle"/>
              <c:size val="4"/>
              <c:spPr>
                <a:solidFill>
                  <a:schemeClr val="tx1"/>
                </a:solidFill>
                <a:ln>
                  <a:solidFill>
                    <a:schemeClr val="tx1"/>
                  </a:solidFill>
                </a:ln>
              </c:spPr>
            </c:marker>
            <c:bubble3D val="0"/>
            <c:extLst>
              <c:ext xmlns:c16="http://schemas.microsoft.com/office/drawing/2014/chart" uri="{C3380CC4-5D6E-409C-BE32-E72D297353CC}">
                <c16:uniqueId val="{00000012-632A-4D6E-9962-E1FF80B93C0A}"/>
              </c:ext>
            </c:extLst>
          </c:dPt>
          <c:dLbls>
            <c:dLbl>
              <c:idx val="0"/>
              <c:layout>
                <c:manualLayout>
                  <c:x val="-3.7882763727485037E-2"/>
                  <c:y val="1.1602460079756099E-2"/>
                </c:manualLayout>
              </c:layout>
              <c:spPr/>
              <c:txPr>
                <a:bodyPr/>
                <a:lstStyle/>
                <a:p>
                  <a:pPr>
                    <a:defRPr/>
                  </a:pPr>
                  <a:endParaRPr lang="en-US"/>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2-632A-4D6E-9962-E1FF80B93C0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'Fig2&amp;Tab2'!$E$15</c:f>
              <c:numCache>
                <c:formatCode>#,##0_i</c:formatCode>
                <c:ptCount val="1"/>
                <c:pt idx="0">
                  <c:v>25610.975517812818</c:v>
                </c:pt>
              </c:numCache>
            </c:numRef>
          </c:xVal>
          <c:yVal>
            <c:numRef>
              <c:f>'Fig2&amp;Tab2'!$F$15</c:f>
              <c:numCache>
                <c:formatCode>#,##0.0_i</c:formatCode>
                <c:ptCount val="1"/>
                <c:pt idx="0">
                  <c:v>8.1379999999999999</c:v>
                </c:pt>
              </c:numCache>
            </c:numRef>
          </c:yVal>
          <c:smooth val="0"/>
          <c:extLst>
            <c:ext xmlns:c16="http://schemas.microsoft.com/office/drawing/2014/chart" uri="{C3380CC4-5D6E-409C-BE32-E72D297353CC}">
              <c16:uniqueId val="{00000013-632A-4D6E-9962-E1FF80B93C0A}"/>
            </c:ext>
          </c:extLst>
        </c:ser>
        <c:ser>
          <c:idx val="10"/>
          <c:order val="10"/>
          <c:tx>
            <c:strRef>
              <c:f>'Fig2&amp;Tab2'!$C$16</c:f>
              <c:strCache>
                <c:ptCount val="1"/>
                <c:pt idx="0">
                  <c:v>FR</c:v>
                </c:pt>
              </c:strCache>
            </c:strRef>
          </c:tx>
          <c:spPr>
            <a:ln w="28575">
              <a:noFill/>
            </a:ln>
          </c:spPr>
          <c:marker>
            <c:symbol val="circle"/>
            <c:size val="4"/>
            <c:spPr>
              <a:solidFill>
                <a:schemeClr val="tx1"/>
              </a:solidFill>
              <a:ln>
                <a:solidFill>
                  <a:schemeClr val="tx1"/>
                </a:solid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'Fig2&amp;Tab2'!$E$16</c:f>
              <c:numCache>
                <c:formatCode>#,##0_i</c:formatCode>
                <c:ptCount val="1"/>
                <c:pt idx="0">
                  <c:v>31090.920245398771</c:v>
                </c:pt>
              </c:numCache>
            </c:numRef>
          </c:xVal>
          <c:yVal>
            <c:numRef>
              <c:f>'Fig2&amp;Tab2'!$F$16</c:f>
              <c:numCache>
                <c:formatCode>#,##0.0_i</c:formatCode>
                <c:ptCount val="1"/>
                <c:pt idx="0">
                  <c:v>10.329000000000001</c:v>
                </c:pt>
              </c:numCache>
            </c:numRef>
          </c:yVal>
          <c:smooth val="0"/>
          <c:extLst>
            <c:ext xmlns:c16="http://schemas.microsoft.com/office/drawing/2014/chart" uri="{C3380CC4-5D6E-409C-BE32-E72D297353CC}">
              <c16:uniqueId val="{00000014-632A-4D6E-9962-E1FF80B93C0A}"/>
            </c:ext>
          </c:extLst>
        </c:ser>
        <c:ser>
          <c:idx val="11"/>
          <c:order val="11"/>
          <c:tx>
            <c:strRef>
              <c:f>'Fig2&amp;Tab2'!$C$17</c:f>
              <c:strCache>
                <c:ptCount val="1"/>
                <c:pt idx="0">
                  <c:v>HR</c:v>
                </c:pt>
              </c:strCache>
            </c:strRef>
          </c:tx>
          <c:spPr>
            <a:ln w="28575">
              <a:noFill/>
            </a:ln>
          </c:spPr>
          <c:marker>
            <c:symbol val="circle"/>
            <c:size val="4"/>
            <c:spPr>
              <a:solidFill>
                <a:schemeClr val="accent1"/>
              </a:solidFill>
              <a:ln>
                <a:solidFill>
                  <a:schemeClr val="tx1"/>
                </a:solidFill>
              </a:ln>
            </c:spPr>
          </c:marker>
          <c:dLbls>
            <c:dLbl>
              <c:idx val="0"/>
              <c:layout>
                <c:manualLayout>
                  <c:x val="-4.0496891798545931E-2"/>
                  <c:y val="2.9785131068886957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5-632A-4D6E-9962-E1FF80B93C0A}"/>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'Fig2&amp;Tab2'!$E$17</c:f>
              <c:numCache>
                <c:formatCode>#,##0_i</c:formatCode>
                <c:ptCount val="1"/>
                <c:pt idx="0">
                  <c:v>19103.421194960942</c:v>
                </c:pt>
              </c:numCache>
            </c:numRef>
          </c:xVal>
          <c:yVal>
            <c:numRef>
              <c:f>'Fig2&amp;Tab2'!$F$17</c:f>
              <c:numCache>
                <c:formatCode>#,##0.0_i</c:formatCode>
                <c:ptCount val="1"/>
                <c:pt idx="0">
                  <c:v>11.18</c:v>
                </c:pt>
              </c:numCache>
            </c:numRef>
          </c:yVal>
          <c:smooth val="0"/>
          <c:extLst>
            <c:ext xmlns:c16="http://schemas.microsoft.com/office/drawing/2014/chart" uri="{C3380CC4-5D6E-409C-BE32-E72D297353CC}">
              <c16:uniqueId val="{00000016-632A-4D6E-9962-E1FF80B93C0A}"/>
            </c:ext>
          </c:extLst>
        </c:ser>
        <c:ser>
          <c:idx val="12"/>
          <c:order val="12"/>
          <c:tx>
            <c:strRef>
              <c:f>'Fig2&amp;Tab2'!$C$18</c:f>
              <c:strCache>
                <c:ptCount val="1"/>
                <c:pt idx="0">
                  <c:v>IT</c:v>
                </c:pt>
              </c:strCache>
            </c:strRef>
          </c:tx>
          <c:spPr>
            <a:ln w="28575">
              <a:noFill/>
            </a:ln>
          </c:spPr>
          <c:marker>
            <c:symbol val="circle"/>
            <c:size val="4"/>
            <c:spPr>
              <a:solidFill>
                <a:schemeClr val="tx1"/>
              </a:solidFill>
              <a:ln>
                <a:solidFill>
                  <a:schemeClr val="tx1"/>
                </a:solidFill>
              </a:ln>
            </c:spPr>
          </c:marker>
          <c:dLbls>
            <c:dLbl>
              <c:idx val="0"/>
              <c:layout>
                <c:manualLayout>
                  <c:x val="-6.2504346771620261E-3"/>
                  <c:y val="1.0268433501757266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7-632A-4D6E-9962-E1FF80B93C0A}"/>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'Fig2&amp;Tab2'!$E$18</c:f>
              <c:numCache>
                <c:formatCode>#,##0_i</c:formatCode>
                <c:ptCount val="1"/>
                <c:pt idx="0">
                  <c:v>28002.020202020205</c:v>
                </c:pt>
              </c:numCache>
            </c:numRef>
          </c:xVal>
          <c:yVal>
            <c:numRef>
              <c:f>'Fig2&amp;Tab2'!$F$18</c:f>
              <c:numCache>
                <c:formatCode>#,##0.0_i</c:formatCode>
                <c:ptCount val="1"/>
                <c:pt idx="0">
                  <c:v>7.4450000000000003</c:v>
                </c:pt>
              </c:numCache>
            </c:numRef>
          </c:yVal>
          <c:smooth val="0"/>
          <c:extLst>
            <c:ext xmlns:c16="http://schemas.microsoft.com/office/drawing/2014/chart" uri="{C3380CC4-5D6E-409C-BE32-E72D297353CC}">
              <c16:uniqueId val="{00000018-632A-4D6E-9962-E1FF80B93C0A}"/>
            </c:ext>
          </c:extLst>
        </c:ser>
        <c:ser>
          <c:idx val="13"/>
          <c:order val="13"/>
          <c:tx>
            <c:strRef>
              <c:f>'Fig2&amp;Tab2'!$C$19</c:f>
              <c:strCache>
                <c:ptCount val="1"/>
                <c:pt idx="0">
                  <c:v>CY</c:v>
                </c:pt>
              </c:strCache>
            </c:strRef>
          </c:tx>
          <c:spPr>
            <a:ln w="28575">
              <a:noFill/>
            </a:ln>
          </c:spPr>
          <c:marker>
            <c:symbol val="circle"/>
            <c:size val="4"/>
            <c:spPr>
              <a:solidFill>
                <a:schemeClr val="accent1"/>
              </a:solidFill>
              <a:ln>
                <a:solidFill>
                  <a:schemeClr val="tx1"/>
                </a:solidFill>
              </a:ln>
            </c:spPr>
          </c:marker>
          <c:dLbls>
            <c:dLbl>
              <c:idx val="0"/>
              <c:layout>
                <c:manualLayout>
                  <c:x val="-1.4999999999999998E-2"/>
                  <c:y val="1.1319202459105815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9-632A-4D6E-9962-E1FF80B93C0A}"/>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'Fig2&amp;Tab2'!$E$19</c:f>
              <c:numCache>
                <c:formatCode>#,##0_i</c:formatCode>
                <c:ptCount val="1"/>
                <c:pt idx="0">
                  <c:v>25790.289082234074</c:v>
                </c:pt>
              </c:numCache>
            </c:numRef>
          </c:xVal>
          <c:yVal>
            <c:numRef>
              <c:f>'Fig2&amp;Tab2'!$F$19</c:f>
              <c:numCache>
                <c:formatCode>#,##0.0_i</c:formatCode>
                <c:ptCount val="1"/>
                <c:pt idx="0">
                  <c:v>17.838000000000001</c:v>
                </c:pt>
              </c:numCache>
            </c:numRef>
          </c:yVal>
          <c:smooth val="0"/>
          <c:extLst>
            <c:ext xmlns:c16="http://schemas.microsoft.com/office/drawing/2014/chart" uri="{C3380CC4-5D6E-409C-BE32-E72D297353CC}">
              <c16:uniqueId val="{0000001A-632A-4D6E-9962-E1FF80B93C0A}"/>
            </c:ext>
          </c:extLst>
        </c:ser>
        <c:ser>
          <c:idx val="14"/>
          <c:order val="14"/>
          <c:tx>
            <c:strRef>
              <c:f>'Fig2&amp;Tab2'!$C$20</c:f>
              <c:strCache>
                <c:ptCount val="1"/>
                <c:pt idx="0">
                  <c:v>LV</c:v>
                </c:pt>
              </c:strCache>
            </c:strRef>
          </c:tx>
          <c:spPr>
            <a:ln w="28575">
              <a:noFill/>
            </a:ln>
          </c:spPr>
          <c:dPt>
            <c:idx val="0"/>
            <c:marker>
              <c:symbol val="circle"/>
              <c:size val="4"/>
              <c:spPr>
                <a:solidFill>
                  <a:schemeClr val="accent1"/>
                </a:solidFill>
                <a:ln>
                  <a:solidFill>
                    <a:schemeClr val="tx1"/>
                  </a:solidFill>
                </a:ln>
              </c:spPr>
            </c:marker>
            <c:bubble3D val="0"/>
            <c:extLst>
              <c:ext xmlns:c16="http://schemas.microsoft.com/office/drawing/2014/chart" uri="{C3380CC4-5D6E-409C-BE32-E72D297353CC}">
                <c16:uniqueId val="{0000001B-632A-4D6E-9962-E1FF80B93C0A}"/>
              </c:ext>
            </c:extLst>
          </c:dPt>
          <c:dLbls>
            <c:dLbl>
              <c:idx val="0"/>
              <c:layout>
                <c:manualLayout>
                  <c:x val="-3.2050000000000065E-2"/>
                  <c:y val="-9.4899181450971131E-3"/>
                </c:manualLayout>
              </c:layout>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B-632A-4D6E-9962-E1FF80B93C0A}"/>
                </c:ext>
              </c:extLst>
            </c:dLbl>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'Fig2&amp;Tab2'!$E$20</c:f>
              <c:numCache>
                <c:formatCode>#,##0_i</c:formatCode>
                <c:ptCount val="1"/>
                <c:pt idx="0">
                  <c:v>21397.558165836414</c:v>
                </c:pt>
              </c:numCache>
            </c:numRef>
          </c:xVal>
          <c:yVal>
            <c:numRef>
              <c:f>'Fig2&amp;Tab2'!$F$20</c:f>
              <c:numCache>
                <c:formatCode>#,##0.0_i</c:formatCode>
                <c:ptCount val="1"/>
                <c:pt idx="0">
                  <c:v>13.311</c:v>
                </c:pt>
              </c:numCache>
            </c:numRef>
          </c:yVal>
          <c:smooth val="0"/>
          <c:extLst>
            <c:ext xmlns:c16="http://schemas.microsoft.com/office/drawing/2014/chart" uri="{C3380CC4-5D6E-409C-BE32-E72D297353CC}">
              <c16:uniqueId val="{0000001C-632A-4D6E-9962-E1FF80B93C0A}"/>
            </c:ext>
          </c:extLst>
        </c:ser>
        <c:ser>
          <c:idx val="15"/>
          <c:order val="15"/>
          <c:tx>
            <c:strRef>
              <c:f>'Fig2&amp;Tab2'!$C$21</c:f>
              <c:strCache>
                <c:ptCount val="1"/>
                <c:pt idx="0">
                  <c:v>LT</c:v>
                </c:pt>
              </c:strCache>
            </c:strRef>
          </c:tx>
          <c:spPr>
            <a:ln w="28575">
              <a:noFill/>
            </a:ln>
          </c:spPr>
          <c:marker>
            <c:symbol val="circle"/>
            <c:size val="4"/>
            <c:spPr>
              <a:solidFill>
                <a:schemeClr val="accent1"/>
              </a:solidFill>
              <a:ln>
                <a:solidFill>
                  <a:schemeClr val="tx1"/>
                </a:solidFill>
              </a:ln>
            </c:spPr>
          </c:marker>
          <c:dLbls>
            <c:dLbl>
              <c:idx val="0"/>
              <c:layout>
                <c:manualLayout>
                  <c:x val="-3.7875853018372714E-2"/>
                  <c:y val="-4.9423406426274954E-3"/>
                </c:manualLayout>
              </c:layout>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D-632A-4D6E-9962-E1FF80B93C0A}"/>
                </c:ext>
              </c:extLst>
            </c:dLbl>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'Fig2&amp;Tab2'!$E$21</c:f>
              <c:numCache>
                <c:formatCode>#,##0_i</c:formatCode>
                <c:ptCount val="1"/>
                <c:pt idx="0">
                  <c:v>25877.934977851248</c:v>
                </c:pt>
              </c:numCache>
            </c:numRef>
          </c:xVal>
          <c:yVal>
            <c:numRef>
              <c:f>'Fig2&amp;Tab2'!$F$21</c:f>
              <c:numCache>
                <c:formatCode>#,##0.0_i</c:formatCode>
                <c:ptCount val="1"/>
                <c:pt idx="0">
                  <c:v>18.550999999999998</c:v>
                </c:pt>
              </c:numCache>
            </c:numRef>
          </c:yVal>
          <c:smooth val="0"/>
          <c:extLst>
            <c:ext xmlns:c16="http://schemas.microsoft.com/office/drawing/2014/chart" uri="{C3380CC4-5D6E-409C-BE32-E72D297353CC}">
              <c16:uniqueId val="{0000001E-632A-4D6E-9962-E1FF80B93C0A}"/>
            </c:ext>
          </c:extLst>
        </c:ser>
        <c:ser>
          <c:idx val="16"/>
          <c:order val="16"/>
          <c:tx>
            <c:strRef>
              <c:f>'Fig2&amp;Tab2'!$C$23</c:f>
              <c:strCache>
                <c:ptCount val="1"/>
                <c:pt idx="0">
                  <c:v>HU</c:v>
                </c:pt>
              </c:strCache>
            </c:strRef>
          </c:tx>
          <c:spPr>
            <a:ln w="28575">
              <a:noFill/>
            </a:ln>
          </c:spPr>
          <c:dPt>
            <c:idx val="0"/>
            <c:marker>
              <c:symbol val="circle"/>
              <c:size val="4"/>
              <c:spPr>
                <a:solidFill>
                  <a:schemeClr val="accent1"/>
                </a:solidFill>
                <a:ln>
                  <a:solidFill>
                    <a:schemeClr val="tx1"/>
                  </a:solidFill>
                </a:ln>
              </c:spPr>
            </c:marker>
            <c:bubble3D val="0"/>
            <c:extLst>
              <c:ext xmlns:c16="http://schemas.microsoft.com/office/drawing/2014/chart" uri="{C3380CC4-5D6E-409C-BE32-E72D297353CC}">
                <c16:uniqueId val="{0000001F-632A-4D6E-9962-E1FF80B93C0A}"/>
              </c:ext>
            </c:extLst>
          </c:dPt>
          <c:dLbls>
            <c:dLbl>
              <c:idx val="0"/>
              <c:layout>
                <c:manualLayout>
                  <c:x val="-2.3535978471272759E-2"/>
                  <c:y val="9.7628582297170936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F-632A-4D6E-9962-E1FF80B93C0A}"/>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'Fig2&amp;Tab2'!$E$23</c:f>
              <c:numCache>
                <c:formatCode>#,##0_i</c:formatCode>
                <c:ptCount val="1"/>
                <c:pt idx="0">
                  <c:v>22103.217217297301</c:v>
                </c:pt>
              </c:numCache>
            </c:numRef>
          </c:xVal>
          <c:yVal>
            <c:numRef>
              <c:f>'Fig2&amp;Tab2'!$F$23</c:f>
              <c:numCache>
                <c:formatCode>#,##0.0_i</c:formatCode>
                <c:ptCount val="1"/>
                <c:pt idx="0">
                  <c:v>14.409000000000001</c:v>
                </c:pt>
              </c:numCache>
            </c:numRef>
          </c:yVal>
          <c:smooth val="0"/>
          <c:extLst>
            <c:ext xmlns:c16="http://schemas.microsoft.com/office/drawing/2014/chart" uri="{C3380CC4-5D6E-409C-BE32-E72D297353CC}">
              <c16:uniqueId val="{00000020-632A-4D6E-9962-E1FF80B93C0A}"/>
            </c:ext>
          </c:extLst>
        </c:ser>
        <c:ser>
          <c:idx val="17"/>
          <c:order val="17"/>
          <c:tx>
            <c:strRef>
              <c:f>'Fig2&amp;Tab2'!$C$24</c:f>
              <c:strCache>
                <c:ptCount val="1"/>
                <c:pt idx="0">
                  <c:v>MT</c:v>
                </c:pt>
              </c:strCache>
            </c:strRef>
          </c:tx>
          <c:spPr>
            <a:ln w="28575">
              <a:noFill/>
            </a:ln>
          </c:spPr>
          <c:marker>
            <c:symbol val="circle"/>
            <c:size val="4"/>
            <c:spPr>
              <a:solidFill>
                <a:schemeClr val="accent1"/>
              </a:solidFill>
              <a:ln>
                <a:solidFill>
                  <a:schemeClr val="tx1"/>
                </a:solidFill>
              </a:ln>
            </c:spPr>
          </c:marker>
          <c:dLbls>
            <c:dLbl>
              <c:idx val="0"/>
              <c:layout>
                <c:manualLayout>
                  <c:x val="-4.7528871391076241E-2"/>
                  <c:y val="-8.1420259655119939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1-632A-4D6E-9962-E1FF80B93C0A}"/>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'Fig2&amp;Tab2'!$E$24</c:f>
              <c:numCache>
                <c:formatCode>#,##0_i</c:formatCode>
                <c:ptCount val="1"/>
                <c:pt idx="0">
                  <c:v>28745.539177657101</c:v>
                </c:pt>
              </c:numCache>
            </c:numRef>
          </c:xVal>
          <c:yVal>
            <c:numRef>
              <c:f>'Fig2&amp;Tab2'!$F$24</c:f>
              <c:numCache>
                <c:formatCode>#,##0.0_i</c:formatCode>
                <c:ptCount val="1"/>
                <c:pt idx="0">
                  <c:v>11.74</c:v>
                </c:pt>
              </c:numCache>
            </c:numRef>
          </c:yVal>
          <c:smooth val="0"/>
          <c:extLst>
            <c:ext xmlns:c16="http://schemas.microsoft.com/office/drawing/2014/chart" uri="{C3380CC4-5D6E-409C-BE32-E72D297353CC}">
              <c16:uniqueId val="{00000022-632A-4D6E-9962-E1FF80B93C0A}"/>
            </c:ext>
          </c:extLst>
        </c:ser>
        <c:ser>
          <c:idx val="18"/>
          <c:order val="18"/>
          <c:tx>
            <c:strRef>
              <c:f>'Fig2&amp;Tab2'!$C$25</c:f>
              <c:strCache>
                <c:ptCount val="1"/>
                <c:pt idx="0">
                  <c:v>NL</c:v>
                </c:pt>
              </c:strCache>
            </c:strRef>
          </c:tx>
          <c:spPr>
            <a:ln w="28575">
              <a:noFill/>
            </a:ln>
          </c:spPr>
          <c:marker>
            <c:symbol val="circle"/>
            <c:size val="4"/>
            <c:spPr>
              <a:solidFill>
                <a:schemeClr val="tx1"/>
              </a:solidFill>
              <a:ln>
                <a:solidFill>
                  <a:schemeClr val="tx1"/>
                </a:solidFill>
              </a:ln>
            </c:spPr>
          </c:marker>
          <c:dLbls>
            <c:dLbl>
              <c:idx val="0"/>
              <c:layout>
                <c:manualLayout>
                  <c:x val="-6.7053805774278212E-3"/>
                  <c:y val="1.4331863773751995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3-632A-4D6E-9962-E1FF80B93C0A}"/>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'Fig2&amp;Tab2'!$E$25</c:f>
              <c:numCache>
                <c:formatCode>#,##0_i</c:formatCode>
                <c:ptCount val="1"/>
                <c:pt idx="0">
                  <c:v>39640.852015366087</c:v>
                </c:pt>
              </c:numCache>
            </c:numRef>
          </c:xVal>
          <c:yVal>
            <c:numRef>
              <c:f>'Fig2&amp;Tab2'!$F$25</c:f>
              <c:numCache>
                <c:formatCode>#,##0.0_i</c:formatCode>
                <c:ptCount val="1"/>
                <c:pt idx="0">
                  <c:v>8.5250000000000004</c:v>
                </c:pt>
              </c:numCache>
            </c:numRef>
          </c:yVal>
          <c:smooth val="0"/>
          <c:extLst>
            <c:ext xmlns:c16="http://schemas.microsoft.com/office/drawing/2014/chart" uri="{C3380CC4-5D6E-409C-BE32-E72D297353CC}">
              <c16:uniqueId val="{00000024-632A-4D6E-9962-E1FF80B93C0A}"/>
            </c:ext>
          </c:extLst>
        </c:ser>
        <c:ser>
          <c:idx val="19"/>
          <c:order val="19"/>
          <c:tx>
            <c:strRef>
              <c:f>'Fig2&amp;Tab2'!$C$26</c:f>
              <c:strCache>
                <c:ptCount val="1"/>
                <c:pt idx="0">
                  <c:v>AT</c:v>
                </c:pt>
              </c:strCache>
            </c:strRef>
          </c:tx>
          <c:spPr>
            <a:ln w="28575">
              <a:noFill/>
            </a:ln>
          </c:spPr>
          <c:marker>
            <c:symbol val="circle"/>
            <c:size val="4"/>
            <c:spPr>
              <a:solidFill>
                <a:schemeClr val="tx1"/>
              </a:solidFill>
              <a:ln>
                <a:solidFill>
                  <a:schemeClr val="tx1"/>
                </a:solidFill>
              </a:ln>
            </c:spPr>
          </c:marker>
          <c:dLbls>
            <c:dLbl>
              <c:idx val="0"/>
              <c:layout>
                <c:manualLayout>
                  <c:x val="-6.1141732283464558E-4"/>
                  <c:y val="2.9474616406446135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5-632A-4D6E-9962-E1FF80B93C0A}"/>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'Fig2&amp;Tab2'!$E$26</c:f>
              <c:numCache>
                <c:formatCode>#,##0_i</c:formatCode>
                <c:ptCount val="1"/>
                <c:pt idx="0">
                  <c:v>36972.322257452564</c:v>
                </c:pt>
              </c:numCache>
            </c:numRef>
          </c:xVal>
          <c:yVal>
            <c:numRef>
              <c:f>'Fig2&amp;Tab2'!$F$26</c:f>
              <c:numCache>
                <c:formatCode>#,##0.0_i</c:formatCode>
                <c:ptCount val="1"/>
                <c:pt idx="0">
                  <c:v>18.829999999999998</c:v>
                </c:pt>
              </c:numCache>
            </c:numRef>
          </c:yVal>
          <c:smooth val="0"/>
          <c:extLst>
            <c:ext xmlns:c16="http://schemas.microsoft.com/office/drawing/2014/chart" uri="{C3380CC4-5D6E-409C-BE32-E72D297353CC}">
              <c16:uniqueId val="{00000026-632A-4D6E-9962-E1FF80B93C0A}"/>
            </c:ext>
          </c:extLst>
        </c:ser>
        <c:ser>
          <c:idx val="20"/>
          <c:order val="20"/>
          <c:tx>
            <c:strRef>
              <c:f>'Fig2&amp;Tab2'!$C$27</c:f>
              <c:strCache>
                <c:ptCount val="1"/>
                <c:pt idx="0">
                  <c:v>PL</c:v>
                </c:pt>
              </c:strCache>
            </c:strRef>
          </c:tx>
          <c:spPr>
            <a:ln w="28575">
              <a:noFill/>
            </a:ln>
          </c:spPr>
          <c:dPt>
            <c:idx val="0"/>
            <c:marker>
              <c:symbol val="circle"/>
              <c:size val="4"/>
              <c:spPr>
                <a:solidFill>
                  <a:schemeClr val="accent1"/>
                </a:solidFill>
                <a:ln>
                  <a:solidFill>
                    <a:schemeClr val="tx1"/>
                  </a:solidFill>
                </a:ln>
              </c:spPr>
            </c:marker>
            <c:bubble3D val="0"/>
            <c:extLst>
              <c:ext xmlns:c16="http://schemas.microsoft.com/office/drawing/2014/chart" uri="{C3380CC4-5D6E-409C-BE32-E72D297353CC}">
                <c16:uniqueId val="{00000027-632A-4D6E-9962-E1FF80B93C0A}"/>
              </c:ext>
            </c:extLst>
          </c:dPt>
          <c:dLbls>
            <c:dLbl>
              <c:idx val="0"/>
              <c:layout>
                <c:manualLayout>
                  <c:x val="-3.678163386167526E-2"/>
                  <c:y val="-1.1583206528572405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7-632A-4D6E-9962-E1FF80B93C0A}"/>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'Fig2&amp;Tab2'!$E$27</c:f>
              <c:numCache>
                <c:formatCode>#,##0_i</c:formatCode>
                <c:ptCount val="1"/>
                <c:pt idx="0">
                  <c:v>22717.461021014758</c:v>
                </c:pt>
              </c:numCache>
            </c:numRef>
          </c:xVal>
          <c:yVal>
            <c:numRef>
              <c:f>'Fig2&amp;Tab2'!$F$27</c:f>
              <c:numCache>
                <c:formatCode>#,##0.0_i</c:formatCode>
                <c:ptCount val="1"/>
                <c:pt idx="0">
                  <c:v>17.53</c:v>
                </c:pt>
              </c:numCache>
            </c:numRef>
          </c:yVal>
          <c:smooth val="0"/>
          <c:extLst>
            <c:ext xmlns:c16="http://schemas.microsoft.com/office/drawing/2014/chart" uri="{C3380CC4-5D6E-409C-BE32-E72D297353CC}">
              <c16:uniqueId val="{00000028-632A-4D6E-9962-E1FF80B93C0A}"/>
            </c:ext>
          </c:extLst>
        </c:ser>
        <c:ser>
          <c:idx val="21"/>
          <c:order val="21"/>
          <c:tx>
            <c:strRef>
              <c:f>'Fig2&amp;Tab2'!$C$28</c:f>
              <c:strCache>
                <c:ptCount val="1"/>
                <c:pt idx="0">
                  <c:v>PT</c:v>
                </c:pt>
              </c:strCache>
            </c:strRef>
          </c:tx>
          <c:spPr>
            <a:ln w="28575">
              <a:noFill/>
            </a:ln>
          </c:spPr>
          <c:dPt>
            <c:idx val="0"/>
            <c:marker>
              <c:symbol val="circle"/>
              <c:size val="4"/>
              <c:spPr>
                <a:solidFill>
                  <a:schemeClr val="tx1"/>
                </a:solidFill>
                <a:ln>
                  <a:solidFill>
                    <a:schemeClr val="tx1"/>
                  </a:solidFill>
                </a:ln>
              </c:spPr>
            </c:marker>
            <c:bubble3D val="0"/>
            <c:extLst>
              <c:ext xmlns:c16="http://schemas.microsoft.com/office/drawing/2014/chart" uri="{C3380CC4-5D6E-409C-BE32-E72D297353CC}">
                <c16:uniqueId val="{00000029-632A-4D6E-9962-E1FF80B93C0A}"/>
              </c:ext>
            </c:extLst>
          </c:dPt>
          <c:dLbls>
            <c:dLbl>
              <c:idx val="0"/>
              <c:layout>
                <c:manualLayout>
                  <c:x val="-9.2204724409448817E-3"/>
                  <c:y val="9.1311630056022941E-3"/>
                </c:manualLayout>
              </c:layout>
              <c:spPr/>
              <c:txPr>
                <a:bodyPr/>
                <a:lstStyle/>
                <a:p>
                  <a:pPr>
                    <a:defRPr/>
                  </a:pPr>
                  <a:endParaRPr lang="en-US"/>
                </a:p>
              </c:txPr>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9-632A-4D6E-9962-E1FF80B93C0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'Fig2&amp;Tab2'!$E$28</c:f>
              <c:numCache>
                <c:formatCode>#,##0_i</c:formatCode>
                <c:ptCount val="1"/>
                <c:pt idx="0">
                  <c:v>23062.415631585591</c:v>
                </c:pt>
              </c:numCache>
            </c:numRef>
          </c:xVal>
          <c:yVal>
            <c:numRef>
              <c:f>'Fig2&amp;Tab2'!$F$28</c:f>
              <c:numCache>
                <c:formatCode>#,##0.0_i</c:formatCode>
                <c:ptCount val="1"/>
                <c:pt idx="0">
                  <c:v>16.378</c:v>
                </c:pt>
              </c:numCache>
            </c:numRef>
          </c:yVal>
          <c:smooth val="0"/>
          <c:extLst>
            <c:ext xmlns:c16="http://schemas.microsoft.com/office/drawing/2014/chart" uri="{C3380CC4-5D6E-409C-BE32-E72D297353CC}">
              <c16:uniqueId val="{0000002A-632A-4D6E-9962-E1FF80B93C0A}"/>
            </c:ext>
          </c:extLst>
        </c:ser>
        <c:ser>
          <c:idx val="22"/>
          <c:order val="22"/>
          <c:tx>
            <c:strRef>
              <c:f>'Fig2&amp;Tab2'!$C$29</c:f>
              <c:strCache>
                <c:ptCount val="1"/>
                <c:pt idx="0">
                  <c:v>RO</c:v>
                </c:pt>
              </c:strCache>
            </c:strRef>
          </c:tx>
          <c:spPr>
            <a:ln w="28575">
              <a:noFill/>
            </a:ln>
          </c:spPr>
          <c:marker>
            <c:symbol val="circle"/>
            <c:size val="4"/>
            <c:spPr>
              <a:solidFill>
                <a:schemeClr val="accent1"/>
              </a:solidFill>
              <a:ln>
                <a:solidFill>
                  <a:schemeClr val="tx1"/>
                </a:solidFill>
              </a:ln>
            </c:spPr>
          </c:marker>
          <c:dLbls>
            <c:dLbl>
              <c:idx val="0"/>
              <c:layout>
                <c:manualLayout>
                  <c:x val="-3.3388451009379863E-3"/>
                  <c:y val="2.3378139286033468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B-632A-4D6E-9962-E1FF80B93C0A}"/>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'Fig2&amp;Tab2'!$E$29</c:f>
              <c:numCache>
                <c:formatCode>#,##0_i</c:formatCode>
                <c:ptCount val="1"/>
                <c:pt idx="0">
                  <c:v>21295.530409481376</c:v>
                </c:pt>
              </c:numCache>
            </c:numRef>
          </c:xVal>
          <c:yVal>
            <c:numRef>
              <c:f>'Fig2&amp;Tab2'!$F$29</c:f>
              <c:numCache>
                <c:formatCode>#,##0.0_i</c:formatCode>
                <c:ptCount val="1"/>
                <c:pt idx="0">
                  <c:v>29.097999999999999</c:v>
                </c:pt>
              </c:numCache>
            </c:numRef>
          </c:yVal>
          <c:smooth val="0"/>
          <c:extLst>
            <c:ext xmlns:c16="http://schemas.microsoft.com/office/drawing/2014/chart" uri="{C3380CC4-5D6E-409C-BE32-E72D297353CC}">
              <c16:uniqueId val="{0000002C-632A-4D6E-9962-E1FF80B93C0A}"/>
            </c:ext>
          </c:extLst>
        </c:ser>
        <c:ser>
          <c:idx val="23"/>
          <c:order val="23"/>
          <c:tx>
            <c:strRef>
              <c:f>'Fig2&amp;Tab2'!$C$30</c:f>
              <c:strCache>
                <c:ptCount val="1"/>
                <c:pt idx="0">
                  <c:v>SI</c:v>
                </c:pt>
              </c:strCache>
            </c:strRef>
          </c:tx>
          <c:spPr>
            <a:ln w="28575">
              <a:noFill/>
            </a:ln>
          </c:spPr>
          <c:dPt>
            <c:idx val="0"/>
            <c:marker>
              <c:symbol val="circle"/>
              <c:size val="4"/>
              <c:spPr>
                <a:solidFill>
                  <a:schemeClr val="accent1"/>
                </a:solidFill>
                <a:ln>
                  <a:solidFill>
                    <a:schemeClr val="tx1"/>
                  </a:solidFill>
                </a:ln>
              </c:spPr>
            </c:marker>
            <c:bubble3D val="0"/>
            <c:extLst>
              <c:ext xmlns:c16="http://schemas.microsoft.com/office/drawing/2014/chart" uri="{C3380CC4-5D6E-409C-BE32-E72D297353CC}">
                <c16:uniqueId val="{0000002D-632A-4D6E-9962-E1FF80B93C0A}"/>
              </c:ext>
            </c:extLst>
          </c:dPt>
          <c:dLbls>
            <c:dLbl>
              <c:idx val="0"/>
              <c:layout>
                <c:manualLayout>
                  <c:x val="-6.9540682414698171E-3"/>
                  <c:y val="-5.2036527218938733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D-632A-4D6E-9962-E1FF80B93C0A}"/>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'Fig2&amp;Tab2'!$E$30</c:f>
              <c:numCache>
                <c:formatCode>#,##0_i</c:formatCode>
                <c:ptCount val="1"/>
                <c:pt idx="0">
                  <c:v>26414.357784424021</c:v>
                </c:pt>
              </c:numCache>
            </c:numRef>
          </c:xVal>
          <c:yVal>
            <c:numRef>
              <c:f>'Fig2&amp;Tab2'!$F$30</c:f>
              <c:numCache>
                <c:formatCode>#,##0.0_i</c:formatCode>
                <c:ptCount val="1"/>
                <c:pt idx="0">
                  <c:v>13.286</c:v>
                </c:pt>
              </c:numCache>
            </c:numRef>
          </c:yVal>
          <c:smooth val="0"/>
          <c:extLst>
            <c:ext xmlns:c16="http://schemas.microsoft.com/office/drawing/2014/chart" uri="{C3380CC4-5D6E-409C-BE32-E72D297353CC}">
              <c16:uniqueId val="{0000002E-632A-4D6E-9962-E1FF80B93C0A}"/>
            </c:ext>
          </c:extLst>
        </c:ser>
        <c:ser>
          <c:idx val="24"/>
          <c:order val="24"/>
          <c:tx>
            <c:strRef>
              <c:f>'Fig2&amp;Tab2'!$C$31</c:f>
              <c:strCache>
                <c:ptCount val="1"/>
                <c:pt idx="0">
                  <c:v>SK</c:v>
                </c:pt>
              </c:strCache>
            </c:strRef>
          </c:tx>
          <c:spPr>
            <a:ln w="28575">
              <a:noFill/>
            </a:ln>
          </c:spPr>
          <c:marker>
            <c:symbol val="circle"/>
            <c:size val="4"/>
            <c:spPr>
              <a:solidFill>
                <a:schemeClr val="accent1"/>
              </a:solidFill>
              <a:ln>
                <a:solidFill>
                  <a:schemeClr val="tx1"/>
                </a:solidFill>
              </a:ln>
            </c:spPr>
          </c:marker>
          <c:dLbls>
            <c:dLbl>
              <c:idx val="0"/>
              <c:layout>
                <c:manualLayout>
                  <c:x val="-2.4827559055118107E-2"/>
                  <c:y val="1.6549551110512171E-2"/>
                </c:manualLayout>
              </c:layout>
              <c:spPr/>
              <c:txPr>
                <a:bodyPr/>
                <a:lstStyle/>
                <a:p>
                  <a:pPr>
                    <a:defRPr/>
                  </a:pPr>
                  <a:endParaRPr lang="en-US"/>
                </a:p>
              </c:txPr>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F-632A-4D6E-9962-E1FF80B93C0A}"/>
                </c:ext>
              </c:extLst>
            </c:dLbl>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'Fig2&amp;Tab2'!$E$31</c:f>
              <c:numCache>
                <c:formatCode>#,##0_i</c:formatCode>
                <c:ptCount val="1"/>
                <c:pt idx="0">
                  <c:v>21259.971431710801</c:v>
                </c:pt>
              </c:numCache>
            </c:numRef>
          </c:xVal>
          <c:yVal>
            <c:numRef>
              <c:f>'Fig2&amp;Tab2'!$F$31</c:f>
              <c:numCache>
                <c:formatCode>#,##0.0_i</c:formatCode>
                <c:ptCount val="1"/>
                <c:pt idx="0">
                  <c:v>11.641999999999999</c:v>
                </c:pt>
              </c:numCache>
            </c:numRef>
          </c:yVal>
          <c:smooth val="0"/>
          <c:extLst>
            <c:ext xmlns:c16="http://schemas.microsoft.com/office/drawing/2014/chart" uri="{C3380CC4-5D6E-409C-BE32-E72D297353CC}">
              <c16:uniqueId val="{00000030-632A-4D6E-9962-E1FF80B93C0A}"/>
            </c:ext>
          </c:extLst>
        </c:ser>
        <c:ser>
          <c:idx val="25"/>
          <c:order val="25"/>
          <c:tx>
            <c:strRef>
              <c:f>'Fig2&amp;Tab2'!$C$32</c:f>
              <c:strCache>
                <c:ptCount val="1"/>
                <c:pt idx="0">
                  <c:v>FI</c:v>
                </c:pt>
              </c:strCache>
            </c:strRef>
          </c:tx>
          <c:spPr>
            <a:ln w="28575">
              <a:noFill/>
            </a:ln>
          </c:spPr>
          <c:marker>
            <c:symbol val="circle"/>
            <c:size val="4"/>
            <c:spPr>
              <a:solidFill>
                <a:schemeClr val="tx1"/>
              </a:solidFill>
              <a:ln>
                <a:solidFill>
                  <a:schemeClr val="tx1"/>
                </a:solid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'Fig2&amp;Tab2'!$E$32</c:f>
              <c:numCache>
                <c:formatCode>#,##0_i</c:formatCode>
                <c:ptCount val="1"/>
                <c:pt idx="0">
                  <c:v>34136.362814415646</c:v>
                </c:pt>
              </c:numCache>
            </c:numRef>
          </c:xVal>
          <c:yVal>
            <c:numRef>
              <c:f>'Fig2&amp;Tab2'!$F$32</c:f>
              <c:numCache>
                <c:formatCode>#,##0.0_i</c:formatCode>
                <c:ptCount val="1"/>
                <c:pt idx="0">
                  <c:v>31.347000000000001</c:v>
                </c:pt>
              </c:numCache>
            </c:numRef>
          </c:yVal>
          <c:smooth val="0"/>
          <c:extLst>
            <c:ext xmlns:c16="http://schemas.microsoft.com/office/drawing/2014/chart" uri="{C3380CC4-5D6E-409C-BE32-E72D297353CC}">
              <c16:uniqueId val="{00000031-632A-4D6E-9962-E1FF80B93C0A}"/>
            </c:ext>
          </c:extLst>
        </c:ser>
        <c:ser>
          <c:idx val="26"/>
          <c:order val="26"/>
          <c:tx>
            <c:strRef>
              <c:f>'Fig2&amp;Tab2'!$C$33</c:f>
              <c:strCache>
                <c:ptCount val="1"/>
                <c:pt idx="0">
                  <c:v>SE</c:v>
                </c:pt>
              </c:strCache>
            </c:strRef>
          </c:tx>
          <c:spPr>
            <a:ln w="28575">
              <a:noFill/>
            </a:ln>
          </c:spPr>
          <c:dPt>
            <c:idx val="0"/>
            <c:marker>
              <c:symbol val="circle"/>
              <c:size val="4"/>
              <c:spPr>
                <a:solidFill>
                  <a:schemeClr val="tx1"/>
                </a:solidFill>
                <a:ln>
                  <a:solidFill>
                    <a:schemeClr val="tx1"/>
                  </a:solidFill>
                </a:ln>
              </c:spPr>
            </c:marker>
            <c:bubble3D val="0"/>
            <c:extLst>
              <c:ext xmlns:c16="http://schemas.microsoft.com/office/drawing/2014/chart" uri="{C3380CC4-5D6E-409C-BE32-E72D297353CC}">
                <c16:uniqueId val="{00000032-632A-4D6E-9962-E1FF80B93C0A}"/>
              </c:ext>
            </c:extLst>
          </c:dPt>
          <c:dLbls>
            <c:dLbl>
              <c:idx val="0"/>
              <c:layout>
                <c:manualLayout>
                  <c:x val="-3.8372119736026791E-2"/>
                  <c:y val="7.7914552164589776E-3"/>
                </c:manualLayout>
              </c:layout>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2-632A-4D6E-9962-E1FF80B93C0A}"/>
                </c:ext>
              </c:extLst>
            </c:dLbl>
            <c:spPr>
              <a:noFill/>
              <a:ln>
                <a:noFill/>
              </a:ln>
              <a:effectLst/>
            </c:sp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'Fig2&amp;Tab2'!$E$33</c:f>
              <c:numCache>
                <c:formatCode>#,##0_i</c:formatCode>
                <c:ptCount val="1"/>
                <c:pt idx="0">
                  <c:v>36643.173669814096</c:v>
                </c:pt>
              </c:numCache>
            </c:numRef>
          </c:xVal>
          <c:yVal>
            <c:numRef>
              <c:f>'Fig2&amp;Tab2'!$F$33</c:f>
              <c:numCache>
                <c:formatCode>#,##0.0_i</c:formatCode>
                <c:ptCount val="1"/>
                <c:pt idx="0">
                  <c:v>24.963000000000001</c:v>
                </c:pt>
              </c:numCache>
            </c:numRef>
          </c:yVal>
          <c:smooth val="0"/>
          <c:extLst>
            <c:ext xmlns:c16="http://schemas.microsoft.com/office/drawing/2014/chart" uri="{C3380CC4-5D6E-409C-BE32-E72D297353CC}">
              <c16:uniqueId val="{00000033-632A-4D6E-9962-E1FF80B93C0A}"/>
            </c:ext>
          </c:extLst>
        </c:ser>
        <c:ser>
          <c:idx val="27"/>
          <c:order val="27"/>
          <c:tx>
            <c:strRef>
              <c:f>'Fig2&amp;Tab2'!$C$34</c:f>
              <c:strCache>
                <c:ptCount val="1"/>
                <c:pt idx="0">
                  <c:v>IS(*)</c:v>
                </c:pt>
              </c:strCache>
            </c:strRef>
          </c:tx>
          <c:spPr>
            <a:ln w="28575">
              <a:noFill/>
            </a:ln>
          </c:spPr>
          <c:marker>
            <c:symbol val="square"/>
            <c:size val="5"/>
            <c:spPr>
              <a:solidFill>
                <a:schemeClr val="accent2">
                  <a:lumMod val="75000"/>
                </a:schemeClr>
              </a:solidFill>
              <a:ln>
                <a:solidFill>
                  <a:schemeClr val="accent2">
                    <a:lumMod val="75000"/>
                  </a:schemeClr>
                </a:solidFill>
              </a:ln>
            </c:spPr>
          </c:marker>
          <c:dPt>
            <c:idx val="0"/>
            <c:marker>
              <c:symbol val="triangle"/>
              <c:size val="5"/>
              <c:spPr>
                <a:solidFill>
                  <a:srgbClr val="FFC000"/>
                </a:solidFill>
                <a:ln>
                  <a:solidFill>
                    <a:srgbClr val="00B050"/>
                  </a:solidFill>
                </a:ln>
              </c:spPr>
            </c:marker>
            <c:bubble3D val="0"/>
            <c:extLst>
              <c:ext xmlns:c16="http://schemas.microsoft.com/office/drawing/2014/chart" uri="{C3380CC4-5D6E-409C-BE32-E72D297353CC}">
                <c16:uniqueId val="{00000034-632A-4D6E-9962-E1FF80B93C0A}"/>
              </c:ext>
            </c:extLst>
          </c:dPt>
          <c:dLbls>
            <c:dLbl>
              <c:idx val="0"/>
              <c:layout>
                <c:manualLayout>
                  <c:x val="-4.3366488208198585E-3"/>
                  <c:y val="1.1689069643015877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4-632A-4D6E-9962-E1FF80B93C0A}"/>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'Fig2&amp;Tab2'!$E$34</c:f>
              <c:numCache>
                <c:formatCode>#,##0.0_i</c:formatCode>
                <c:ptCount val="1"/>
                <c:pt idx="0">
                  <c:v>40354.944905605953</c:v>
                </c:pt>
              </c:numCache>
            </c:numRef>
          </c:xVal>
          <c:yVal>
            <c:numRef>
              <c:f>'Fig2&amp;Tab2'!$F$34</c:f>
              <c:numCache>
                <c:formatCode>#,##0.0_i</c:formatCode>
                <c:ptCount val="1"/>
                <c:pt idx="0">
                  <c:v>30.231000000000002</c:v>
                </c:pt>
              </c:numCache>
            </c:numRef>
          </c:yVal>
          <c:smooth val="0"/>
          <c:extLst>
            <c:ext xmlns:c16="http://schemas.microsoft.com/office/drawing/2014/chart" uri="{C3380CC4-5D6E-409C-BE32-E72D297353CC}">
              <c16:uniqueId val="{00000035-632A-4D6E-9962-E1FF80B93C0A}"/>
            </c:ext>
          </c:extLst>
        </c:ser>
        <c:ser>
          <c:idx val="28"/>
          <c:order val="28"/>
          <c:tx>
            <c:strRef>
              <c:f>'Fig2&amp;Tab2'!$C$36</c:f>
              <c:strCache>
                <c:ptCount val="1"/>
                <c:pt idx="0">
                  <c:v>CH(*)</c:v>
                </c:pt>
              </c:strCache>
            </c:strRef>
          </c:tx>
          <c:spPr>
            <a:ln w="28575">
              <a:noFill/>
            </a:ln>
          </c:spPr>
          <c:marker>
            <c:symbol val="triangle"/>
            <c:size val="5"/>
            <c:spPr>
              <a:solidFill>
                <a:srgbClr val="FFC000"/>
              </a:solidFill>
            </c:spPr>
          </c:marker>
          <c:dLbls>
            <c:dLbl>
              <c:idx val="0"/>
              <c:layout>
                <c:manualLayout>
                  <c:x val="-2.8333345746436898E-2"/>
                  <c:y val="1.7683169332004603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6-632A-4D6E-9962-E1FF80B93C0A}"/>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'Fig2&amp;Tab2'!$E$36</c:f>
              <c:numCache>
                <c:formatCode>#,##0_i</c:formatCode>
                <c:ptCount val="1"/>
                <c:pt idx="0">
                  <c:v>49108.63551977311</c:v>
                </c:pt>
              </c:numCache>
            </c:numRef>
          </c:xVal>
          <c:yVal>
            <c:numRef>
              <c:f>'Fig2&amp;Tab2'!$F$36</c:f>
              <c:numCache>
                <c:formatCode>#,##0.0_i</c:formatCode>
                <c:ptCount val="1"/>
                <c:pt idx="0">
                  <c:v>11.018000000000001</c:v>
                </c:pt>
              </c:numCache>
            </c:numRef>
          </c:yVal>
          <c:smooth val="0"/>
          <c:extLst>
            <c:ext xmlns:c16="http://schemas.microsoft.com/office/drawing/2014/chart" uri="{C3380CC4-5D6E-409C-BE32-E72D297353CC}">
              <c16:uniqueId val="{00000037-632A-4D6E-9962-E1FF80B93C0A}"/>
            </c:ext>
          </c:extLst>
        </c:ser>
        <c:ser>
          <c:idx val="29"/>
          <c:order val="29"/>
          <c:tx>
            <c:strRef>
              <c:f>'Fig2&amp;Tab2'!#REF!</c:f>
              <c:strCache>
                <c:ptCount val="1"/>
                <c:pt idx="0">
                  <c:v>#REF!</c:v>
                </c:pt>
              </c:strCache>
            </c:strRef>
          </c:tx>
          <c:spPr>
            <a:ln w="28575">
              <a:noFill/>
            </a:ln>
          </c:spPr>
          <c:marker>
            <c:spPr>
              <a:solidFill>
                <a:srgbClr val="FFC000"/>
              </a:solidFill>
            </c:spPr>
          </c:marker>
          <c:dPt>
            <c:idx val="0"/>
            <c:marker>
              <c:symbol val="square"/>
              <c:size val="4"/>
              <c:spPr>
                <a:solidFill>
                  <a:schemeClr val="tx2">
                    <a:lumMod val="60000"/>
                    <a:lumOff val="40000"/>
                  </a:schemeClr>
                </a:solidFill>
              </c:spPr>
            </c:marker>
            <c:bubble3D val="0"/>
            <c:extLst>
              <c:ext xmlns:c16="http://schemas.microsoft.com/office/drawing/2014/chart" uri="{C3380CC4-5D6E-409C-BE32-E72D297353CC}">
                <c16:uniqueId val="{00000038-632A-4D6E-9962-E1FF80B93C0A}"/>
              </c:ext>
            </c:extLst>
          </c:dPt>
          <c:dLbls>
            <c:dLbl>
              <c:idx val="0"/>
              <c:layout>
                <c:manualLayout>
                  <c:x val="-5.8092168571741475E-3"/>
                  <c:y val="-6.4893857057471338E-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38-632A-4D6E-9962-E1FF80B93C0A}"/>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'Fig2&amp;Tab2'!#REF!</c:f>
            </c:numRef>
          </c:xVal>
          <c:yVal>
            <c:numRef>
              <c:f>'Fig2&amp;Tab2'!#REF!</c:f>
              <c:numCache>
                <c:formatCode>General</c:formatCode>
                <c:ptCount val="1"/>
                <c:pt idx="0">
                  <c:v>1</c:v>
                </c:pt>
              </c:numCache>
            </c:numRef>
          </c:yVal>
          <c:smooth val="0"/>
          <c:extLst>
            <c:ext xmlns:c16="http://schemas.microsoft.com/office/drawing/2014/chart" uri="{C3380CC4-5D6E-409C-BE32-E72D297353CC}">
              <c16:uniqueId val="{00000039-632A-4D6E-9962-E1FF80B93C0A}"/>
            </c:ext>
          </c:extLst>
        </c:ser>
        <c:ser>
          <c:idx val="30"/>
          <c:order val="30"/>
          <c:tx>
            <c:strRef>
              <c:f>'Fig2&amp;Tab2'!$C$37</c:f>
              <c:strCache>
                <c:ptCount val="1"/>
                <c:pt idx="0">
                  <c:v>MK(*)</c:v>
                </c:pt>
              </c:strCache>
            </c:strRef>
          </c:tx>
          <c:marker>
            <c:symbol val="triangle"/>
            <c:size val="5"/>
            <c:spPr>
              <a:solidFill>
                <a:srgbClr val="00B050"/>
              </a:solidFill>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'Fig2&amp;Tab2'!$E$37</c:f>
              <c:numCache>
                <c:formatCode>#,##0_i</c:formatCode>
                <c:ptCount val="1"/>
                <c:pt idx="0">
                  <c:v>11848.688347922225</c:v>
                </c:pt>
              </c:numCache>
            </c:numRef>
          </c:xVal>
          <c:yVal>
            <c:numRef>
              <c:f>'Fig2&amp;Tab2'!$F$37</c:f>
              <c:numCache>
                <c:formatCode>#,##0.0_i</c:formatCode>
                <c:ptCount val="1"/>
                <c:pt idx="0">
                  <c:v>9.3350000000000009</c:v>
                </c:pt>
              </c:numCache>
            </c:numRef>
          </c:yVal>
          <c:smooth val="0"/>
          <c:extLst>
            <c:ext xmlns:c16="http://schemas.microsoft.com/office/drawing/2014/chart" uri="{C3380CC4-5D6E-409C-BE32-E72D297353CC}">
              <c16:uniqueId val="{0000003A-632A-4D6E-9962-E1FF80B93C0A}"/>
            </c:ext>
          </c:extLst>
        </c:ser>
        <c:ser>
          <c:idx val="31"/>
          <c:order val="31"/>
          <c:tx>
            <c:strRef>
              <c:f>'Fig2&amp;Tab2'!$C$39</c:f>
              <c:strCache>
                <c:ptCount val="1"/>
                <c:pt idx="0">
                  <c:v>RS(*)</c:v>
                </c:pt>
              </c:strCache>
            </c:strRef>
          </c:tx>
          <c:spPr>
            <a:ln w="28575">
              <a:noFill/>
            </a:ln>
          </c:spPr>
          <c:marker>
            <c:symbol val="triangle"/>
            <c:size val="5"/>
            <c:spPr>
              <a:solidFill>
                <a:srgbClr val="00B050"/>
              </a:solidFill>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'Fig2&amp;Tab2'!$E$39</c:f>
              <c:numCache>
                <c:formatCode>#,##0_i</c:formatCode>
                <c:ptCount val="1"/>
                <c:pt idx="0">
                  <c:v>12714.602169689002</c:v>
                </c:pt>
              </c:numCache>
            </c:numRef>
          </c:xVal>
          <c:yVal>
            <c:numRef>
              <c:f>'Fig2&amp;Tab2'!$F$39</c:f>
              <c:numCache>
                <c:formatCode>#,##0.0_i</c:formatCode>
                <c:ptCount val="1"/>
                <c:pt idx="0">
                  <c:v>18.231999999999999</c:v>
                </c:pt>
              </c:numCache>
            </c:numRef>
          </c:yVal>
          <c:smooth val="0"/>
          <c:extLst>
            <c:ext xmlns:c16="http://schemas.microsoft.com/office/drawing/2014/chart" uri="{C3380CC4-5D6E-409C-BE32-E72D297353CC}">
              <c16:uniqueId val="{0000003B-632A-4D6E-9962-E1FF80B93C0A}"/>
            </c:ext>
          </c:extLst>
        </c:ser>
        <c:ser>
          <c:idx val="32"/>
          <c:order val="32"/>
          <c:tx>
            <c:strRef>
              <c:f>'Fig2&amp;Tab2'!$C$40</c:f>
              <c:strCache>
                <c:ptCount val="1"/>
                <c:pt idx="0">
                  <c:v>TR(**)</c:v>
                </c:pt>
              </c:strCache>
            </c:strRef>
          </c:tx>
          <c:spPr>
            <a:ln w="28575">
              <a:noFill/>
            </a:ln>
          </c:spPr>
          <c:marker>
            <c:symbol val="triangle"/>
            <c:size val="5"/>
            <c:spPr>
              <a:solidFill>
                <a:srgbClr val="00B050"/>
              </a:solidFill>
            </c:spPr>
          </c:marker>
          <c:dLbls>
            <c:dLbl>
              <c:idx val="0"/>
              <c:layout>
                <c:manualLayout>
                  <c:x val="-6.3333333333333339E-2"/>
                  <c:y val="7.0247811403194079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C-632A-4D6E-9962-E1FF80B93C0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'Fig2&amp;Tab2'!$E$40</c:f>
              <c:numCache>
                <c:formatCode>#,##0_i</c:formatCode>
                <c:ptCount val="1"/>
                <c:pt idx="0">
                  <c:v>19162.817580616083</c:v>
                </c:pt>
              </c:numCache>
            </c:numRef>
          </c:xVal>
          <c:yVal>
            <c:numRef>
              <c:f>'Fig2&amp;Tab2'!$F$40</c:f>
              <c:numCache>
                <c:formatCode>#,##0.0_i</c:formatCode>
                <c:ptCount val="1"/>
                <c:pt idx="0">
                  <c:v>12.134</c:v>
                </c:pt>
              </c:numCache>
            </c:numRef>
          </c:yVal>
          <c:smooth val="0"/>
          <c:extLst>
            <c:ext xmlns:c16="http://schemas.microsoft.com/office/drawing/2014/chart" uri="{C3380CC4-5D6E-409C-BE32-E72D297353CC}">
              <c16:uniqueId val="{0000003D-632A-4D6E-9962-E1FF80B93C0A}"/>
            </c:ext>
          </c:extLst>
        </c:ser>
        <c:ser>
          <c:idx val="33"/>
          <c:order val="33"/>
          <c:tx>
            <c:strRef>
              <c:f>'Fig2&amp;Tab2'!$C$41</c:f>
              <c:strCache>
                <c:ptCount val="1"/>
                <c:pt idx="0">
                  <c:v>BA(***)</c:v>
                </c:pt>
              </c:strCache>
            </c:strRef>
          </c:tx>
          <c:spPr>
            <a:ln w="28575">
              <a:noFill/>
            </a:ln>
          </c:spPr>
          <c:marker>
            <c:symbol val="triangle"/>
            <c:size val="5"/>
            <c:spPr>
              <a:solidFill>
                <a:srgbClr val="00B050"/>
              </a:solidFill>
              <a:ln>
                <a:solidFill>
                  <a:srgbClr val="00B050"/>
                </a:solid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'Fig2&amp;Tab2'!$E$41</c:f>
              <c:numCache>
                <c:formatCode>#,##0_i</c:formatCode>
                <c:ptCount val="1"/>
                <c:pt idx="0">
                  <c:v>9031.2386947605301</c:v>
                </c:pt>
              </c:numCache>
            </c:numRef>
          </c:xVal>
          <c:yVal>
            <c:numRef>
              <c:f>'Fig2&amp;Tab2'!$F$41</c:f>
              <c:numCache>
                <c:formatCode>#,##0.0_i</c:formatCode>
                <c:ptCount val="1"/>
                <c:pt idx="0">
                  <c:v>10.343999999999999</c:v>
                </c:pt>
              </c:numCache>
            </c:numRef>
          </c:yVal>
          <c:smooth val="0"/>
          <c:extLst>
            <c:ext xmlns:c16="http://schemas.microsoft.com/office/drawing/2014/chart" uri="{C3380CC4-5D6E-409C-BE32-E72D297353CC}">
              <c16:uniqueId val="{0000003E-632A-4D6E-9962-E1FF80B93C0A}"/>
            </c:ext>
          </c:extLst>
        </c:ser>
        <c:ser>
          <c:idx val="34"/>
          <c:order val="34"/>
          <c:tx>
            <c:strRef>
              <c:f>'Fig2&amp;Tab2'!$C$38</c:f>
              <c:strCache>
                <c:ptCount val="1"/>
                <c:pt idx="0">
                  <c:v>AL(**)</c:v>
                </c:pt>
              </c:strCache>
            </c:strRef>
          </c:tx>
          <c:spPr>
            <a:ln>
              <a:solidFill>
                <a:srgbClr val="99CCFF"/>
              </a:solidFill>
            </a:ln>
          </c:spPr>
          <c:marker>
            <c:symbol val="triangle"/>
            <c:size val="5"/>
            <c:spPr>
              <a:solidFill>
                <a:srgbClr val="00B050"/>
              </a:solidFill>
              <a:ln cap="rnd">
                <a:solidFill>
                  <a:srgbClr val="00B050"/>
                </a:solidFill>
              </a:ln>
            </c:spPr>
          </c:marker>
          <c:dPt>
            <c:idx val="0"/>
            <c:marker>
              <c:spPr>
                <a:solidFill>
                  <a:srgbClr val="00B050"/>
                </a:solidFill>
                <a:ln cap="rnd">
                  <a:solidFill>
                    <a:schemeClr val="tx2">
                      <a:lumMod val="20000"/>
                      <a:lumOff val="80000"/>
                    </a:schemeClr>
                  </a:solidFill>
                </a:ln>
              </c:spPr>
            </c:marker>
            <c:bubble3D val="0"/>
            <c:extLst>
              <c:ext xmlns:c16="http://schemas.microsoft.com/office/drawing/2014/chart" uri="{C3380CC4-5D6E-409C-BE32-E72D297353CC}">
                <c16:uniqueId val="{0000000C-8560-43E6-A659-C5309EB51653}"/>
              </c:ext>
            </c:extLst>
          </c:dPt>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1"/>
              </c:ext>
            </c:extLst>
          </c:dLbls>
          <c:xVal>
            <c:numRef>
              <c:f>'Fig2&amp;Tab2'!$E$38</c:f>
              <c:numCache>
                <c:formatCode>#,##0_i</c:formatCode>
                <c:ptCount val="1"/>
                <c:pt idx="0">
                  <c:v>9190.3853507006752</c:v>
                </c:pt>
              </c:numCache>
            </c:numRef>
          </c:xVal>
          <c:yVal>
            <c:numRef>
              <c:f>'Fig2&amp;Tab2'!$F$38</c:f>
              <c:numCache>
                <c:formatCode>#,##0.0_i</c:formatCode>
                <c:ptCount val="1"/>
                <c:pt idx="0">
                  <c:v>8.0020000000000007</c:v>
                </c:pt>
              </c:numCache>
            </c:numRef>
          </c:yVal>
          <c:smooth val="0"/>
          <c:extLst>
            <c:ext xmlns:c16="http://schemas.microsoft.com/office/drawing/2014/chart" uri="{C3380CC4-5D6E-409C-BE32-E72D297353CC}">
              <c16:uniqueId val="{0000000B-8560-43E6-A659-C5309EB51653}"/>
            </c:ext>
          </c:extLst>
        </c:ser>
        <c:ser>
          <c:idx val="35"/>
          <c:order val="35"/>
          <c:tx>
            <c:strRef>
              <c:f>'Fig2&amp;Tab2'!$C$35</c:f>
              <c:strCache>
                <c:ptCount val="1"/>
                <c:pt idx="0">
                  <c:v>NO(*)</c:v>
                </c:pt>
              </c:strCache>
            </c:strRef>
          </c:tx>
          <c:spPr>
            <a:ln w="28575">
              <a:noFill/>
            </a:ln>
          </c:spPr>
          <c:marker>
            <c:symbol val="triangle"/>
            <c:size val="5"/>
            <c:spPr>
              <a:solidFill>
                <a:srgbClr val="FFC000"/>
              </a:solidFill>
              <a:ln>
                <a:solidFill>
                  <a:srgbClr val="00B0F0"/>
                </a:solid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1"/>
              </c:ext>
            </c:extLst>
          </c:dLbls>
          <c:xVal>
            <c:numRef>
              <c:f>'Fig2&amp;Tab2'!$E$35</c:f>
              <c:numCache>
                <c:formatCode>#,##0.0_i</c:formatCode>
                <c:ptCount val="1"/>
                <c:pt idx="0">
                  <c:v>45905.249466332185</c:v>
                </c:pt>
              </c:numCache>
            </c:numRef>
          </c:xVal>
          <c:yVal>
            <c:numRef>
              <c:f>'Fig2&amp;Tab2'!$F$35</c:f>
              <c:numCache>
                <c:formatCode>#,##0.0_i</c:formatCode>
                <c:ptCount val="1"/>
                <c:pt idx="0">
                  <c:v>30.786000000000001</c:v>
                </c:pt>
              </c:numCache>
            </c:numRef>
          </c:yVal>
          <c:smooth val="0"/>
          <c:extLst>
            <c:ext xmlns:c16="http://schemas.microsoft.com/office/drawing/2014/chart" uri="{C3380CC4-5D6E-409C-BE32-E72D297353CC}">
              <c16:uniqueId val="{0000000B-F27A-40B8-81E6-1F08BCAFBB9D}"/>
            </c:ext>
          </c:extLst>
        </c:ser>
        <c:dLbls>
          <c:showLegendKey val="0"/>
          <c:showVal val="0"/>
          <c:showCatName val="0"/>
          <c:showSerName val="0"/>
          <c:showPercent val="0"/>
          <c:showBubbleSize val="0"/>
        </c:dLbls>
        <c:axId val="236532480"/>
        <c:axId val="236534400"/>
      </c:scatterChart>
      <c:valAx>
        <c:axId val="236532480"/>
        <c:scaling>
          <c:orientation val="minMax"/>
          <c:max val="60000"/>
          <c:min val="5000"/>
        </c:scaling>
        <c:delete val="0"/>
        <c:axPos val="b"/>
        <c:majorGridlines>
          <c:spPr>
            <a:ln w="3175">
              <a:solidFill>
                <a:srgbClr val="C0C0C0"/>
              </a:solidFill>
              <a:prstDash val="sysDash"/>
            </a:ln>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rgbClr val="000000"/>
                    </a:solidFill>
                    <a:latin typeface="Arial"/>
                    <a:ea typeface="Arial"/>
                    <a:cs typeface="Arial"/>
                  </a:defRPr>
                </a:pPr>
                <a:r>
                  <a:rPr lang="en-GB" sz="1000" b="1" i="0" baseline="0">
                    <a:effectLst/>
                  </a:rPr>
                  <a:t>GDP in current prices, PPS per capita (EUR/cap)</a:t>
                </a:r>
                <a:endParaRPr lang="en-GB" sz="1000">
                  <a:effectLst/>
                </a:endParaRPr>
              </a:p>
            </c:rich>
          </c:tx>
          <c:layout/>
          <c:overlay val="0"/>
        </c:title>
        <c:numFmt formatCode="#,##0_i" sourceLinked="0"/>
        <c:majorTickMark val="out"/>
        <c:minorTickMark val="none"/>
        <c:tickLblPos val="nextTo"/>
        <c:spPr>
          <a:ln>
            <a:solidFill>
              <a:srgbClr val="000000"/>
            </a:solidFill>
            <a:prstDash val="solid"/>
          </a:ln>
        </c:spPr>
        <c:txPr>
          <a:bodyPr rot="0" vert="horz"/>
          <a:lstStyle/>
          <a:p>
            <a:pPr>
              <a:defRPr/>
            </a:pPr>
            <a:endParaRPr lang="en-US"/>
          </a:p>
        </c:txPr>
        <c:crossAx val="236534400"/>
        <c:crosses val="autoZero"/>
        <c:crossBetween val="midCat"/>
        <c:majorUnit val="5000"/>
      </c:valAx>
      <c:valAx>
        <c:axId val="236534400"/>
        <c:scaling>
          <c:orientation val="minMax"/>
          <c:max val="35"/>
          <c:min val="5"/>
        </c:scaling>
        <c:delete val="0"/>
        <c:axPos val="l"/>
        <c:majorGridlines>
          <c:spPr>
            <a:ln w="3175">
              <a:solidFill>
                <a:srgbClr val="C0C0C0"/>
              </a:solidFill>
              <a:prstDash val="sysDash"/>
            </a:ln>
          </c:spPr>
        </c:majorGridlines>
        <c:title>
          <c:tx>
            <c:rich>
              <a:bodyPr/>
              <a:lstStyle/>
              <a:p>
                <a:pPr>
                  <a:defRPr/>
                </a:pPr>
                <a:r>
                  <a:rPr lang="en-GB"/>
                  <a:t>DMC per capita (tonnes per capita)</a:t>
                </a:r>
              </a:p>
            </c:rich>
          </c:tx>
          <c:layout/>
          <c:overlay val="0"/>
        </c:title>
        <c:numFmt formatCode="General" sourceLinked="0"/>
        <c:majorTickMark val="none"/>
        <c:minorTickMark val="none"/>
        <c:tickLblPos val="nextTo"/>
        <c:spPr>
          <a:ln>
            <a:noFill/>
          </a:ln>
        </c:spPr>
        <c:txPr>
          <a:bodyPr rot="0" vert="horz"/>
          <a:lstStyle/>
          <a:p>
            <a:pPr>
              <a:defRPr/>
            </a:pPr>
            <a:endParaRPr lang="en-US"/>
          </a:p>
        </c:txPr>
        <c:crossAx val="236532480"/>
        <c:crosses val="autoZero"/>
        <c:crossBetween val="midCat"/>
        <c:majorUnit val="5"/>
      </c:valAx>
      <c:spPr>
        <a:noFill/>
      </c:spPr>
    </c:plotArea>
    <c:plotVisOnly val="1"/>
    <c:dispBlanksAs val="gap"/>
    <c:showDLblsOverMax val="0"/>
  </c:chart>
  <c:spPr>
    <a:ln>
      <a:noFill/>
    </a:ln>
  </c:spPr>
  <c:txPr>
    <a:bodyPr/>
    <a:lstStyle/>
    <a:p>
      <a:pPr>
        <a:defRPr sz="1200">
          <a:solidFill>
            <a:srgbClr val="000000"/>
          </a:solidFill>
          <a:latin typeface="Arial"/>
          <a:ea typeface="Arial"/>
          <a:cs typeface="Arial"/>
        </a:defRPr>
      </a:pPr>
      <a:endParaRPr lang="en-US"/>
    </a:p>
  </c:txPr>
  <c:printSettings>
    <c:headerFooter alignWithMargins="0"/>
    <c:pageMargins b="1" l="0.75000000000000089" r="0.75000000000000089" t="1" header="0.5" footer="0.5"/>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Changes of DMC and GDP by country, 2000-20</a:t>
            </a:r>
            <a:br>
              <a:rPr lang="en-US"/>
            </a:br>
            <a:r>
              <a:rPr lang="en-US"/>
              <a:t>(expressed as annual change rates in %)</a:t>
            </a:r>
          </a:p>
        </c:rich>
      </c:tx>
      <c:layout>
        <c:manualLayout>
          <c:xMode val="edge"/>
          <c:yMode val="edge"/>
          <c:x val="5.328005328005328E-3"/>
          <c:y val="5.7621465311594317E-3"/>
        </c:manualLayout>
      </c:layout>
      <c:overlay val="0"/>
    </c:title>
    <c:autoTitleDeleted val="0"/>
    <c:plotArea>
      <c:layout>
        <c:manualLayout>
          <c:xMode val="edge"/>
          <c:yMode val="edge"/>
          <c:x val="3.5328555958477219E-2"/>
          <c:y val="0.1538064365672171"/>
          <c:w val="0.95679103049181791"/>
          <c:h val="0.71698366601600538"/>
        </c:manualLayout>
      </c:layout>
      <c:scatterChart>
        <c:scatterStyle val="lineMarker"/>
        <c:varyColors val="0"/>
        <c:ser>
          <c:idx val="0"/>
          <c:order val="0"/>
          <c:tx>
            <c:strRef>
              <c:f>'Fig3'!$N$6</c:f>
              <c:strCache>
                <c:ptCount val="1"/>
                <c:pt idx="0">
                  <c:v>EU</c:v>
                </c:pt>
              </c:strCache>
            </c:strRef>
          </c:tx>
          <c:spPr>
            <a:ln w="28575">
              <a:solidFill>
                <a:srgbClr val="FF0000"/>
              </a:solidFill>
            </a:ln>
          </c:spPr>
          <c:marker>
            <c:symbol val="diamond"/>
            <c:size val="11"/>
            <c:spPr>
              <a:solidFill>
                <a:srgbClr val="FF0000"/>
              </a:solidFill>
            </c:spPr>
          </c:marker>
          <c:dLbls>
            <c:dLbl>
              <c:idx val="0"/>
              <c:layout/>
              <c:tx>
                <c:rich>
                  <a:bodyPr/>
                  <a:lstStyle/>
                  <a:p>
                    <a:r>
                      <a:rPr lang="en-US"/>
                      <a:t>EU</a:t>
                    </a:r>
                  </a:p>
                </c:rich>
              </c:tx>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25A3-4D7B-8627-183AF22647A8}"/>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'Fig3'!$P$6</c:f>
              <c:numCache>
                <c:formatCode>#\,##0.0_i</c:formatCode>
                <c:ptCount val="1"/>
                <c:pt idx="0">
                  <c:v>0.91751143774409205</c:v>
                </c:pt>
              </c:numCache>
            </c:numRef>
          </c:xVal>
          <c:yVal>
            <c:numRef>
              <c:f>'Fig3'!$Q$6</c:f>
              <c:numCache>
                <c:formatCode>#\,##0.0_i</c:formatCode>
                <c:ptCount val="1"/>
                <c:pt idx="0">
                  <c:v>-0.51835248036228787</c:v>
                </c:pt>
              </c:numCache>
            </c:numRef>
          </c:yVal>
          <c:smooth val="0"/>
          <c:extLst>
            <c:ext xmlns:c16="http://schemas.microsoft.com/office/drawing/2014/chart" uri="{C3380CC4-5D6E-409C-BE32-E72D297353CC}">
              <c16:uniqueId val="{00000000-9310-4BBB-94FE-606706D597AD}"/>
            </c:ext>
          </c:extLst>
        </c:ser>
        <c:ser>
          <c:idx val="1"/>
          <c:order val="1"/>
          <c:tx>
            <c:strRef>
              <c:f>'Fig3'!$N$7</c:f>
              <c:strCache>
                <c:ptCount val="1"/>
                <c:pt idx="0">
                  <c:v>BE</c:v>
                </c:pt>
              </c:strCache>
            </c:strRef>
          </c:tx>
          <c:spPr>
            <a:ln w="28575">
              <a:noFill/>
            </a:ln>
          </c:spPr>
          <c:marker>
            <c:symbol val="circle"/>
            <c:size val="5"/>
            <c:spPr>
              <a:solidFill>
                <a:schemeClr val="tx1"/>
              </a:solidFill>
              <a:ln>
                <a:solidFill>
                  <a:schemeClr val="tx1"/>
                </a:solidFill>
              </a:ln>
            </c:spPr>
          </c:marker>
          <c:dLbls>
            <c:dLbl>
              <c:idx val="0"/>
              <c:layout>
                <c:manualLayout>
                  <c:x val="-6.927052334071624E-3"/>
                  <c:y val="1.5111347291880868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1-9310-4BBB-94FE-606706D597AD}"/>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'Fig3'!$P$7</c:f>
              <c:numCache>
                <c:formatCode>#\,##0.0_i</c:formatCode>
                <c:ptCount val="1"/>
                <c:pt idx="0">
                  <c:v>1.0417267607372538</c:v>
                </c:pt>
              </c:numCache>
            </c:numRef>
          </c:xVal>
          <c:yVal>
            <c:numRef>
              <c:f>'Fig3'!$Q$7</c:f>
              <c:numCache>
                <c:formatCode>#\,##0.0_i</c:formatCode>
                <c:ptCount val="1"/>
                <c:pt idx="0">
                  <c:v>-0.85613561302965957</c:v>
                </c:pt>
              </c:numCache>
            </c:numRef>
          </c:yVal>
          <c:smooth val="0"/>
          <c:extLst>
            <c:ext xmlns:c16="http://schemas.microsoft.com/office/drawing/2014/chart" uri="{C3380CC4-5D6E-409C-BE32-E72D297353CC}">
              <c16:uniqueId val="{00000002-9310-4BBB-94FE-606706D597AD}"/>
            </c:ext>
          </c:extLst>
        </c:ser>
        <c:ser>
          <c:idx val="2"/>
          <c:order val="2"/>
          <c:tx>
            <c:strRef>
              <c:f>'Fig3'!$N$8</c:f>
              <c:strCache>
                <c:ptCount val="1"/>
                <c:pt idx="0">
                  <c:v>BG</c:v>
                </c:pt>
              </c:strCache>
            </c:strRef>
          </c:tx>
          <c:marker>
            <c:symbol val="circle"/>
            <c:size val="5"/>
            <c:spPr>
              <a:solidFill>
                <a:schemeClr val="tx1"/>
              </a:solidFill>
            </c:spPr>
          </c:marker>
          <c:dLbls>
            <c:dLbl>
              <c:idx val="0"/>
              <c:layout>
                <c:manualLayout>
                  <c:x val="-7.8733850724121198E-3"/>
                  <c:y val="-1.0003455182983005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AD61-45AD-B46A-FCC7E683FB83}"/>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'Fig3'!$P$8</c:f>
              <c:numCache>
                <c:formatCode>#\,##0.0_i</c:formatCode>
                <c:ptCount val="1"/>
                <c:pt idx="0">
                  <c:v>2.3124439682504971</c:v>
                </c:pt>
              </c:numCache>
            </c:numRef>
          </c:xVal>
          <c:yVal>
            <c:numRef>
              <c:f>'Fig3'!$Q$8</c:f>
              <c:numCache>
                <c:formatCode>#\,##0.0_i</c:formatCode>
                <c:ptCount val="1"/>
                <c:pt idx="0">
                  <c:v>1.3393609410728313</c:v>
                </c:pt>
              </c:numCache>
            </c:numRef>
          </c:yVal>
          <c:smooth val="0"/>
          <c:extLst>
            <c:ext xmlns:c16="http://schemas.microsoft.com/office/drawing/2014/chart" uri="{C3380CC4-5D6E-409C-BE32-E72D297353CC}">
              <c16:uniqueId val="{00000003-9310-4BBB-94FE-606706D597AD}"/>
            </c:ext>
          </c:extLst>
        </c:ser>
        <c:ser>
          <c:idx val="3"/>
          <c:order val="3"/>
          <c:tx>
            <c:strRef>
              <c:f>'Fig3'!$N$9</c:f>
              <c:strCache>
                <c:ptCount val="1"/>
                <c:pt idx="0">
                  <c:v>CZ</c:v>
                </c:pt>
              </c:strCache>
            </c:strRef>
          </c:tx>
          <c:dPt>
            <c:idx val="0"/>
            <c:marker>
              <c:symbol val="circle"/>
              <c:size val="5"/>
              <c:spPr>
                <a:solidFill>
                  <a:schemeClr val="tx1"/>
                </a:solidFill>
              </c:spPr>
            </c:marker>
            <c:bubble3D val="0"/>
            <c:spPr>
              <a:ln>
                <a:solidFill>
                  <a:schemeClr val="tx1"/>
                </a:solidFill>
              </a:ln>
            </c:spPr>
            <c:extLst>
              <c:ext xmlns:c16="http://schemas.microsoft.com/office/drawing/2014/chart" uri="{C3380CC4-5D6E-409C-BE32-E72D297353CC}">
                <c16:uniqueId val="{00000005-9310-4BBB-94FE-606706D597AD}"/>
              </c:ext>
            </c:extLst>
          </c:dPt>
          <c:dLbls>
            <c:dLbl>
              <c:idx val="0"/>
              <c:layout>
                <c:manualLayout>
                  <c:x val="-3.1434184675836123E-3"/>
                  <c:y val="-2.5425323826640484E-4"/>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5-9310-4BBB-94FE-606706D597AD}"/>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'Fig3'!$P$9</c:f>
              <c:numCache>
                <c:formatCode>#\,##0.0_i</c:formatCode>
                <c:ptCount val="1"/>
                <c:pt idx="0">
                  <c:v>1.8762003059614194</c:v>
                </c:pt>
              </c:numCache>
            </c:numRef>
          </c:xVal>
          <c:yVal>
            <c:numRef>
              <c:f>'Fig3'!$Q$9</c:f>
              <c:numCache>
                <c:formatCode>#\,##0.0_i</c:formatCode>
                <c:ptCount val="1"/>
                <c:pt idx="0">
                  <c:v>-0.88024379755918991</c:v>
                </c:pt>
              </c:numCache>
            </c:numRef>
          </c:yVal>
          <c:smooth val="0"/>
          <c:extLst>
            <c:ext xmlns:c16="http://schemas.microsoft.com/office/drawing/2014/chart" uri="{C3380CC4-5D6E-409C-BE32-E72D297353CC}">
              <c16:uniqueId val="{00000006-9310-4BBB-94FE-606706D597AD}"/>
            </c:ext>
          </c:extLst>
        </c:ser>
        <c:ser>
          <c:idx val="4"/>
          <c:order val="4"/>
          <c:tx>
            <c:strRef>
              <c:f>'Fig3'!$N$10</c:f>
              <c:strCache>
                <c:ptCount val="1"/>
                <c:pt idx="0">
                  <c:v>DK</c:v>
                </c:pt>
              </c:strCache>
            </c:strRef>
          </c:tx>
          <c:marker>
            <c:symbol val="circle"/>
            <c:size val="5"/>
            <c:spPr>
              <a:solidFill>
                <a:schemeClr val="tx1"/>
              </a:solidFill>
            </c:spPr>
          </c:marker>
          <c:dLbls>
            <c:dLbl>
              <c:idx val="0"/>
              <c:layout>
                <c:manualLayout>
                  <c:x val="-4.1536638486601947E-2"/>
                  <c:y val="-8.8371377820196714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7-9310-4BBB-94FE-606706D597AD}"/>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'Fig3'!$P$10</c:f>
              <c:numCache>
                <c:formatCode>#\,##0.0_i</c:formatCode>
                <c:ptCount val="1"/>
                <c:pt idx="0">
                  <c:v>0.99714838138238659</c:v>
                </c:pt>
              </c:numCache>
            </c:numRef>
          </c:xVal>
          <c:yVal>
            <c:numRef>
              <c:f>'Fig3'!$Q$10</c:f>
              <c:numCache>
                <c:formatCode>#\,##0.0_i</c:formatCode>
                <c:ptCount val="1"/>
                <c:pt idx="0">
                  <c:v>0.27104208733035023</c:v>
                </c:pt>
              </c:numCache>
            </c:numRef>
          </c:yVal>
          <c:smooth val="0"/>
          <c:extLst>
            <c:ext xmlns:c16="http://schemas.microsoft.com/office/drawing/2014/chart" uri="{C3380CC4-5D6E-409C-BE32-E72D297353CC}">
              <c16:uniqueId val="{00000008-9310-4BBB-94FE-606706D597AD}"/>
            </c:ext>
          </c:extLst>
        </c:ser>
        <c:ser>
          <c:idx val="5"/>
          <c:order val="5"/>
          <c:tx>
            <c:strRef>
              <c:f>'Fig3'!$N$11</c:f>
              <c:strCache>
                <c:ptCount val="1"/>
                <c:pt idx="0">
                  <c:v>DE</c:v>
                </c:pt>
              </c:strCache>
            </c:strRef>
          </c:tx>
          <c:marker>
            <c:symbol val="circle"/>
            <c:size val="5"/>
            <c:spPr>
              <a:solidFill>
                <a:schemeClr val="tx1"/>
              </a:solidFill>
            </c:spPr>
          </c:marker>
          <c:dLbls>
            <c:dLbl>
              <c:idx val="0"/>
              <c:layout>
                <c:manualLayout>
                  <c:x val="-4.5412483120160678E-3"/>
                  <c:y val="-2.4538108550920209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9-9310-4BBB-94FE-606706D597A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'Fig3'!$P$11</c:f>
              <c:numCache>
                <c:formatCode>#\,##0.0_i</c:formatCode>
                <c:ptCount val="1"/>
                <c:pt idx="0">
                  <c:v>0.848898959899134</c:v>
                </c:pt>
              </c:numCache>
            </c:numRef>
          </c:xVal>
          <c:yVal>
            <c:numRef>
              <c:f>'Fig3'!$Q$11</c:f>
              <c:numCache>
                <c:formatCode>#\,##0.0_i</c:formatCode>
                <c:ptCount val="1"/>
                <c:pt idx="0">
                  <c:v>-1.357933640462446</c:v>
                </c:pt>
              </c:numCache>
            </c:numRef>
          </c:yVal>
          <c:smooth val="0"/>
          <c:extLst>
            <c:ext xmlns:c16="http://schemas.microsoft.com/office/drawing/2014/chart" uri="{C3380CC4-5D6E-409C-BE32-E72D297353CC}">
              <c16:uniqueId val="{0000000A-9310-4BBB-94FE-606706D597AD}"/>
            </c:ext>
          </c:extLst>
        </c:ser>
        <c:ser>
          <c:idx val="6"/>
          <c:order val="6"/>
          <c:tx>
            <c:strRef>
              <c:f>'Fig3'!$N$12</c:f>
              <c:strCache>
                <c:ptCount val="1"/>
                <c:pt idx="0">
                  <c:v>EE</c:v>
                </c:pt>
              </c:strCache>
            </c:strRef>
          </c:tx>
          <c:marker>
            <c:symbol val="circle"/>
            <c:size val="5"/>
            <c:spPr>
              <a:solidFill>
                <a:schemeClr val="tx1"/>
              </a:solidFill>
            </c:spPr>
          </c:marker>
          <c:dLbls>
            <c:dLbl>
              <c:idx val="0"/>
              <c:layout>
                <c:manualLayout>
                  <c:x val="-1.864901938312483E-2"/>
                  <c:y val="-1.4731249502903046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7-AD61-45AD-B46A-FCC7E683FB83}"/>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'Fig3'!$P$12</c:f>
              <c:numCache>
                <c:formatCode>#\,##0.0_i</c:formatCode>
                <c:ptCount val="1"/>
                <c:pt idx="0">
                  <c:v>2.3820863515653246</c:v>
                </c:pt>
              </c:numCache>
            </c:numRef>
          </c:xVal>
          <c:yVal>
            <c:numRef>
              <c:f>'Fig3'!$Q$12</c:f>
              <c:numCache>
                <c:formatCode>#\,##0.0_i</c:formatCode>
                <c:ptCount val="1"/>
                <c:pt idx="0">
                  <c:v>2.3340967331365174</c:v>
                </c:pt>
              </c:numCache>
            </c:numRef>
          </c:yVal>
          <c:smooth val="0"/>
          <c:extLst>
            <c:ext xmlns:c16="http://schemas.microsoft.com/office/drawing/2014/chart" uri="{C3380CC4-5D6E-409C-BE32-E72D297353CC}">
              <c16:uniqueId val="{0000000B-9310-4BBB-94FE-606706D597AD}"/>
            </c:ext>
          </c:extLst>
        </c:ser>
        <c:ser>
          <c:idx val="7"/>
          <c:order val="7"/>
          <c:tx>
            <c:strRef>
              <c:f>'Fig3'!$N$13</c:f>
              <c:strCache>
                <c:ptCount val="1"/>
                <c:pt idx="0">
                  <c:v>IE</c:v>
                </c:pt>
              </c:strCache>
            </c:strRef>
          </c:tx>
          <c:marker>
            <c:symbol val="circle"/>
            <c:size val="5"/>
            <c:spPr>
              <a:solidFill>
                <a:schemeClr val="tx1"/>
              </a:solidFill>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'Fig3'!$P$13</c:f>
              <c:numCache>
                <c:formatCode>#\,##0.0_i</c:formatCode>
                <c:ptCount val="1"/>
                <c:pt idx="0">
                  <c:v>2.9347002895188967</c:v>
                </c:pt>
              </c:numCache>
            </c:numRef>
          </c:xVal>
          <c:yVal>
            <c:numRef>
              <c:f>'Fig3'!$Q$13</c:f>
              <c:numCache>
                <c:formatCode>#\,##0.0_i</c:formatCode>
                <c:ptCount val="1"/>
                <c:pt idx="0">
                  <c:v>-0.75013365422979972</c:v>
                </c:pt>
              </c:numCache>
            </c:numRef>
          </c:yVal>
          <c:smooth val="0"/>
          <c:extLst>
            <c:ext xmlns:c16="http://schemas.microsoft.com/office/drawing/2014/chart" uri="{C3380CC4-5D6E-409C-BE32-E72D297353CC}">
              <c16:uniqueId val="{0000000C-9310-4BBB-94FE-606706D597AD}"/>
            </c:ext>
          </c:extLst>
        </c:ser>
        <c:ser>
          <c:idx val="8"/>
          <c:order val="8"/>
          <c:tx>
            <c:strRef>
              <c:f>'Fig3'!$N$14</c:f>
              <c:strCache>
                <c:ptCount val="1"/>
                <c:pt idx="0">
                  <c:v>EL</c:v>
                </c:pt>
              </c:strCache>
            </c:strRef>
          </c:tx>
          <c:marker>
            <c:symbol val="circle"/>
            <c:size val="5"/>
            <c:spPr>
              <a:solidFill>
                <a:schemeClr val="tx1"/>
              </a:solidFill>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'Fig3'!$P$14</c:f>
              <c:numCache>
                <c:formatCode>#\,##0.0_i</c:formatCode>
                <c:ptCount val="1"/>
                <c:pt idx="0">
                  <c:v>-0.39305733554074512</c:v>
                </c:pt>
              </c:numCache>
            </c:numRef>
          </c:xVal>
          <c:yVal>
            <c:numRef>
              <c:f>'Fig3'!$Q$14</c:f>
              <c:numCache>
                <c:formatCode>#\,##0.0_i</c:formatCode>
                <c:ptCount val="1"/>
                <c:pt idx="0">
                  <c:v>-3.0572607192773034</c:v>
                </c:pt>
              </c:numCache>
            </c:numRef>
          </c:yVal>
          <c:smooth val="0"/>
          <c:extLst>
            <c:ext xmlns:c16="http://schemas.microsoft.com/office/drawing/2014/chart" uri="{C3380CC4-5D6E-409C-BE32-E72D297353CC}">
              <c16:uniqueId val="{0000000D-9310-4BBB-94FE-606706D597AD}"/>
            </c:ext>
          </c:extLst>
        </c:ser>
        <c:ser>
          <c:idx val="9"/>
          <c:order val="9"/>
          <c:tx>
            <c:strRef>
              <c:f>'Fig3'!$N$15</c:f>
              <c:strCache>
                <c:ptCount val="1"/>
                <c:pt idx="0">
                  <c:v>ES</c:v>
                </c:pt>
              </c:strCache>
            </c:strRef>
          </c:tx>
          <c:marker>
            <c:symbol val="circle"/>
            <c:size val="5"/>
            <c:spPr>
              <a:solidFill>
                <a:schemeClr val="tx1"/>
              </a:solidFill>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'Fig3'!$P$15</c:f>
              <c:numCache>
                <c:formatCode>#\,##0.0_i</c:formatCode>
                <c:ptCount val="1"/>
                <c:pt idx="0">
                  <c:v>0.88874985438954468</c:v>
                </c:pt>
              </c:numCache>
            </c:numRef>
          </c:xVal>
          <c:yVal>
            <c:numRef>
              <c:f>'Fig3'!$Q$15</c:f>
              <c:numCache>
                <c:formatCode>#\,##0.0_i</c:formatCode>
                <c:ptCount val="1"/>
                <c:pt idx="0">
                  <c:v>-3.9555764527093356</c:v>
                </c:pt>
              </c:numCache>
            </c:numRef>
          </c:yVal>
          <c:smooth val="0"/>
          <c:extLst>
            <c:ext xmlns:c16="http://schemas.microsoft.com/office/drawing/2014/chart" uri="{C3380CC4-5D6E-409C-BE32-E72D297353CC}">
              <c16:uniqueId val="{0000000E-9310-4BBB-94FE-606706D597AD}"/>
            </c:ext>
          </c:extLst>
        </c:ser>
        <c:ser>
          <c:idx val="10"/>
          <c:order val="10"/>
          <c:tx>
            <c:strRef>
              <c:f>'Fig3'!$N$16</c:f>
              <c:strCache>
                <c:ptCount val="1"/>
                <c:pt idx="0">
                  <c:v>FR</c:v>
                </c:pt>
              </c:strCache>
            </c:strRef>
          </c:tx>
          <c:dPt>
            <c:idx val="0"/>
            <c:marker>
              <c:symbol val="circle"/>
              <c:size val="5"/>
              <c:spPr>
                <a:solidFill>
                  <a:schemeClr val="tx1"/>
                </a:solidFill>
              </c:spPr>
            </c:marker>
            <c:bubble3D val="0"/>
            <c:extLst>
              <c:ext xmlns:c16="http://schemas.microsoft.com/office/drawing/2014/chart" uri="{C3380CC4-5D6E-409C-BE32-E72D297353CC}">
                <c16:uniqueId val="{0000000F-9310-4BBB-94FE-606706D597AD}"/>
              </c:ext>
            </c:extLst>
          </c:dPt>
          <c:dLbls>
            <c:dLbl>
              <c:idx val="0"/>
              <c:layout>
                <c:manualLayout>
                  <c:x val="-3.9766215373832889E-2"/>
                  <c:y val="-5.3577258629375641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F-9310-4BBB-94FE-606706D597A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'Fig3'!$P$16</c:f>
              <c:numCache>
                <c:formatCode>#\,##0.0_i</c:formatCode>
                <c:ptCount val="1"/>
                <c:pt idx="0">
                  <c:v>0.75636060680756567</c:v>
                </c:pt>
              </c:numCache>
            </c:numRef>
          </c:xVal>
          <c:yVal>
            <c:numRef>
              <c:f>'Fig3'!$Q$16</c:f>
              <c:numCache>
                <c:formatCode>#\,##0.0_i</c:formatCode>
                <c:ptCount val="1"/>
                <c:pt idx="0">
                  <c:v>-1.3573235356925899</c:v>
                </c:pt>
              </c:numCache>
            </c:numRef>
          </c:yVal>
          <c:smooth val="0"/>
          <c:extLst>
            <c:ext xmlns:c16="http://schemas.microsoft.com/office/drawing/2014/chart" uri="{C3380CC4-5D6E-409C-BE32-E72D297353CC}">
              <c16:uniqueId val="{00000010-9310-4BBB-94FE-606706D597AD}"/>
            </c:ext>
          </c:extLst>
        </c:ser>
        <c:ser>
          <c:idx val="11"/>
          <c:order val="11"/>
          <c:tx>
            <c:strRef>
              <c:f>'Fig3'!$N$17</c:f>
              <c:strCache>
                <c:ptCount val="1"/>
                <c:pt idx="0">
                  <c:v>HR</c:v>
                </c:pt>
              </c:strCache>
            </c:strRef>
          </c:tx>
          <c:marker>
            <c:symbol val="circle"/>
            <c:size val="5"/>
            <c:spPr>
              <a:solidFill>
                <a:schemeClr val="tx1"/>
              </a:solidFill>
            </c:spPr>
          </c:marker>
          <c:dLbls>
            <c:dLbl>
              <c:idx val="0"/>
              <c:layout>
                <c:manualLayout>
                  <c:x val="-2.1830159928944971E-2"/>
                  <c:y val="-1.3543547336167274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9-1820-42A8-9AEE-7AAEE9172CE5}"/>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'Fig3'!$P$17</c:f>
              <c:numCache>
                <c:formatCode>#\,##0.0_i</c:formatCode>
                <c:ptCount val="1"/>
                <c:pt idx="0">
                  <c:v>1.221092448191381</c:v>
                </c:pt>
              </c:numCache>
            </c:numRef>
          </c:xVal>
          <c:yVal>
            <c:numRef>
              <c:f>'Fig3'!$Q$17</c:f>
              <c:numCache>
                <c:formatCode>#\,##0.0_i</c:formatCode>
                <c:ptCount val="1"/>
                <c:pt idx="0">
                  <c:v>1.3111855401055319</c:v>
                </c:pt>
              </c:numCache>
            </c:numRef>
          </c:yVal>
          <c:smooth val="0"/>
          <c:extLst>
            <c:ext xmlns:c16="http://schemas.microsoft.com/office/drawing/2014/chart" uri="{C3380CC4-5D6E-409C-BE32-E72D297353CC}">
              <c16:uniqueId val="{00000011-9310-4BBB-94FE-606706D597AD}"/>
            </c:ext>
          </c:extLst>
        </c:ser>
        <c:ser>
          <c:idx val="12"/>
          <c:order val="12"/>
          <c:tx>
            <c:strRef>
              <c:f>'Fig3'!$N$18</c:f>
              <c:strCache>
                <c:ptCount val="1"/>
                <c:pt idx="0">
                  <c:v>IT</c:v>
                </c:pt>
              </c:strCache>
            </c:strRef>
          </c:tx>
          <c:marker>
            <c:symbol val="circle"/>
            <c:size val="5"/>
            <c:spPr>
              <a:solidFill>
                <a:schemeClr val="tx1"/>
              </a:solidFill>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'Fig3'!$P$18</c:f>
              <c:numCache>
                <c:formatCode>#\,##0.0_i</c:formatCode>
                <c:ptCount val="1"/>
                <c:pt idx="0">
                  <c:v>-0.27871369474286162</c:v>
                </c:pt>
              </c:numCache>
            </c:numRef>
          </c:xVal>
          <c:yVal>
            <c:numRef>
              <c:f>'Fig3'!$Q$18</c:f>
              <c:numCache>
                <c:formatCode>#\,##0.0_i</c:formatCode>
                <c:ptCount val="1"/>
                <c:pt idx="0">
                  <c:v>-3.4879416173689926</c:v>
                </c:pt>
              </c:numCache>
            </c:numRef>
          </c:yVal>
          <c:smooth val="0"/>
          <c:extLst>
            <c:ext xmlns:c16="http://schemas.microsoft.com/office/drawing/2014/chart" uri="{C3380CC4-5D6E-409C-BE32-E72D297353CC}">
              <c16:uniqueId val="{00000012-9310-4BBB-94FE-606706D597AD}"/>
            </c:ext>
          </c:extLst>
        </c:ser>
        <c:ser>
          <c:idx val="13"/>
          <c:order val="13"/>
          <c:tx>
            <c:strRef>
              <c:f>'Fig3'!$N$19</c:f>
              <c:strCache>
                <c:ptCount val="1"/>
                <c:pt idx="0">
                  <c:v>CY</c:v>
                </c:pt>
              </c:strCache>
            </c:strRef>
          </c:tx>
          <c:marker>
            <c:symbol val="circle"/>
            <c:size val="5"/>
            <c:spPr>
              <a:solidFill>
                <a:schemeClr val="tx1"/>
              </a:solidFill>
            </c:spPr>
          </c:marker>
          <c:dLbls>
            <c:dLbl>
              <c:idx val="0"/>
              <c:layout>
                <c:manualLayout>
                  <c:x val="-1.3057671829450767E-2"/>
                  <c:y val="1.3656538067599814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7-1820-42A8-9AEE-7AAEE9172CE5}"/>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'Fig3'!$P$19</c:f>
              <c:numCache>
                <c:formatCode>#\,##0.0_i</c:formatCode>
                <c:ptCount val="1"/>
                <c:pt idx="0">
                  <c:v>1.5972512059945452</c:v>
                </c:pt>
              </c:numCache>
            </c:numRef>
          </c:xVal>
          <c:yVal>
            <c:numRef>
              <c:f>'Fig3'!$Q$19</c:f>
              <c:numCache>
                <c:formatCode>#\,##0.0_i</c:formatCode>
                <c:ptCount val="1"/>
                <c:pt idx="0">
                  <c:v>-0.32668559976540334</c:v>
                </c:pt>
              </c:numCache>
            </c:numRef>
          </c:yVal>
          <c:smooth val="0"/>
          <c:extLst>
            <c:ext xmlns:c16="http://schemas.microsoft.com/office/drawing/2014/chart" uri="{C3380CC4-5D6E-409C-BE32-E72D297353CC}">
              <c16:uniqueId val="{00000013-9310-4BBB-94FE-606706D597AD}"/>
            </c:ext>
          </c:extLst>
        </c:ser>
        <c:ser>
          <c:idx val="14"/>
          <c:order val="14"/>
          <c:tx>
            <c:strRef>
              <c:f>'Fig3'!$N$20</c:f>
              <c:strCache>
                <c:ptCount val="1"/>
                <c:pt idx="0">
                  <c:v>LV</c:v>
                </c:pt>
              </c:strCache>
            </c:strRef>
          </c:tx>
          <c:marker>
            <c:symbol val="circle"/>
            <c:size val="5"/>
            <c:spPr>
              <a:solidFill>
                <a:schemeClr val="tx1"/>
              </a:solidFill>
            </c:spPr>
          </c:marker>
          <c:dLbls>
            <c:dLbl>
              <c:idx val="0"/>
              <c:layout>
                <c:manualLayout>
                  <c:x val="-3.6390733920767512E-2"/>
                  <c:y val="6.7194807408571056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AD61-45AD-B46A-FCC7E683FB83}"/>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'Fig3'!$P$20</c:f>
              <c:numCache>
                <c:formatCode>#\,##0.0_i</c:formatCode>
                <c:ptCount val="1"/>
                <c:pt idx="0">
                  <c:v>2.3247021254161204</c:v>
                </c:pt>
              </c:numCache>
            </c:numRef>
          </c:xVal>
          <c:yVal>
            <c:numRef>
              <c:f>'Fig3'!$Q$20</c:f>
              <c:numCache>
                <c:formatCode>#\,##0.0_i</c:formatCode>
                <c:ptCount val="1"/>
                <c:pt idx="0">
                  <c:v>1.9925732631803785</c:v>
                </c:pt>
              </c:numCache>
            </c:numRef>
          </c:yVal>
          <c:smooth val="0"/>
          <c:extLst>
            <c:ext xmlns:c16="http://schemas.microsoft.com/office/drawing/2014/chart" uri="{C3380CC4-5D6E-409C-BE32-E72D297353CC}">
              <c16:uniqueId val="{00000014-9310-4BBB-94FE-606706D597AD}"/>
            </c:ext>
          </c:extLst>
        </c:ser>
        <c:ser>
          <c:idx val="15"/>
          <c:order val="15"/>
          <c:tx>
            <c:strRef>
              <c:f>'Fig3'!$N$21</c:f>
              <c:strCache>
                <c:ptCount val="1"/>
                <c:pt idx="0">
                  <c:v>LT</c:v>
                </c:pt>
              </c:strCache>
            </c:strRef>
          </c:tx>
          <c:dPt>
            <c:idx val="0"/>
            <c:marker>
              <c:symbol val="circle"/>
              <c:size val="5"/>
              <c:spPr>
                <a:solidFill>
                  <a:schemeClr val="tx1"/>
                </a:solidFill>
              </c:spPr>
            </c:marker>
            <c:bubble3D val="0"/>
            <c:extLst>
              <c:ext xmlns:c16="http://schemas.microsoft.com/office/drawing/2014/chart" uri="{C3380CC4-5D6E-409C-BE32-E72D297353CC}">
                <c16:uniqueId val="{00000015-9310-4BBB-94FE-606706D597AD}"/>
              </c:ext>
            </c:extLst>
          </c:dPt>
          <c:dLbls>
            <c:dLbl>
              <c:idx val="0"/>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5-9310-4BBB-94FE-606706D597A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'Fig3'!$P$21</c:f>
              <c:numCache>
                <c:formatCode>#\,##0.0_i</c:formatCode>
                <c:ptCount val="1"/>
                <c:pt idx="0">
                  <c:v>2.6398211593885494</c:v>
                </c:pt>
              </c:numCache>
            </c:numRef>
          </c:xVal>
          <c:yVal>
            <c:numRef>
              <c:f>'Fig3'!$Q$21</c:f>
              <c:numCache>
                <c:formatCode>#\,##0.0_i</c:formatCode>
                <c:ptCount val="1"/>
                <c:pt idx="0">
                  <c:v>2.1858839790852755</c:v>
                </c:pt>
              </c:numCache>
            </c:numRef>
          </c:yVal>
          <c:smooth val="0"/>
          <c:extLst>
            <c:ext xmlns:c16="http://schemas.microsoft.com/office/drawing/2014/chart" uri="{C3380CC4-5D6E-409C-BE32-E72D297353CC}">
              <c16:uniqueId val="{00000016-9310-4BBB-94FE-606706D597AD}"/>
            </c:ext>
          </c:extLst>
        </c:ser>
        <c:ser>
          <c:idx val="16"/>
          <c:order val="16"/>
          <c:tx>
            <c:strRef>
              <c:f>'Fig3'!$N$22</c:f>
              <c:strCache>
                <c:ptCount val="1"/>
                <c:pt idx="0">
                  <c:v>LU</c:v>
                </c:pt>
              </c:strCache>
            </c:strRef>
          </c:tx>
          <c:marker>
            <c:symbol val="circle"/>
            <c:size val="5"/>
            <c:spPr>
              <a:solidFill>
                <a:schemeClr val="tx1"/>
              </a:solidFill>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'Fig3'!$P$22</c:f>
              <c:numCache>
                <c:formatCode>#\,##0.0_i</c:formatCode>
                <c:ptCount val="1"/>
                <c:pt idx="0">
                  <c:v>1.9991126147361413</c:v>
                </c:pt>
              </c:numCache>
            </c:numRef>
          </c:xVal>
          <c:yVal>
            <c:numRef>
              <c:f>'Fig3'!$Q$22</c:f>
              <c:numCache>
                <c:formatCode>#\,##0.0_i</c:formatCode>
                <c:ptCount val="1"/>
                <c:pt idx="0">
                  <c:v>0.67503527448607381</c:v>
                </c:pt>
              </c:numCache>
            </c:numRef>
          </c:yVal>
          <c:smooth val="0"/>
          <c:extLst>
            <c:ext xmlns:c16="http://schemas.microsoft.com/office/drawing/2014/chart" uri="{C3380CC4-5D6E-409C-BE32-E72D297353CC}">
              <c16:uniqueId val="{00000017-9310-4BBB-94FE-606706D597AD}"/>
            </c:ext>
          </c:extLst>
        </c:ser>
        <c:ser>
          <c:idx val="17"/>
          <c:order val="17"/>
          <c:tx>
            <c:strRef>
              <c:f>'Fig3'!$N$23</c:f>
              <c:strCache>
                <c:ptCount val="1"/>
                <c:pt idx="0">
                  <c:v>HU</c:v>
                </c:pt>
              </c:strCache>
            </c:strRef>
          </c:tx>
          <c:marker>
            <c:symbol val="circle"/>
            <c:size val="5"/>
            <c:spPr>
              <a:solidFill>
                <a:schemeClr val="tx1"/>
              </a:solidFill>
            </c:spPr>
          </c:marker>
          <c:dLbls>
            <c:dLbl>
              <c:idx val="0"/>
              <c:layout>
                <c:manualLayout>
                  <c:x val="-4.3928386785121981E-2"/>
                  <c:y val="1.3581189688689761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94DB-4733-8C31-67E607815FB0}"/>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'Fig3'!$P$23</c:f>
              <c:numCache>
                <c:formatCode>#\,##0.0_i</c:formatCode>
                <c:ptCount val="1"/>
                <c:pt idx="0">
                  <c:v>1.7226690478535958</c:v>
                </c:pt>
              </c:numCache>
            </c:numRef>
          </c:xVal>
          <c:yVal>
            <c:numRef>
              <c:f>'Fig3'!$Q$23</c:f>
              <c:numCache>
                <c:formatCode>#\,##0.0_i</c:formatCode>
                <c:ptCount val="1"/>
                <c:pt idx="0">
                  <c:v>0.75096498375379261</c:v>
                </c:pt>
              </c:numCache>
            </c:numRef>
          </c:yVal>
          <c:smooth val="0"/>
          <c:extLst>
            <c:ext xmlns:c16="http://schemas.microsoft.com/office/drawing/2014/chart" uri="{C3380CC4-5D6E-409C-BE32-E72D297353CC}">
              <c16:uniqueId val="{00000018-9310-4BBB-94FE-606706D597AD}"/>
            </c:ext>
          </c:extLst>
        </c:ser>
        <c:ser>
          <c:idx val="18"/>
          <c:order val="18"/>
          <c:tx>
            <c:strRef>
              <c:f>'Fig3'!$N$24</c:f>
              <c:strCache>
                <c:ptCount val="1"/>
                <c:pt idx="0">
                  <c:v>MT</c:v>
                </c:pt>
              </c:strCache>
            </c:strRef>
          </c:tx>
          <c:marker>
            <c:symbol val="circle"/>
            <c:size val="5"/>
            <c:spPr>
              <a:solidFill>
                <a:schemeClr val="tx1"/>
              </a:solidFill>
            </c:spPr>
          </c:marker>
          <c:dLbls>
            <c:dLbl>
              <c:idx val="0"/>
              <c:layout>
                <c:manualLayout>
                  <c:x val="-5.1661235895637337E-3"/>
                  <c:y val="3.3519446432832261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9-AD61-45AD-B46A-FCC7E683FB83}"/>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'Fig3'!$P$24</c:f>
              <c:numCache>
                <c:formatCode>#\,##0.0_i</c:formatCode>
                <c:ptCount val="1"/>
                <c:pt idx="0">
                  <c:v>2.3790938107132944</c:v>
                </c:pt>
              </c:numCache>
            </c:numRef>
          </c:xVal>
          <c:yVal>
            <c:numRef>
              <c:f>'Fig3'!$Q$24</c:f>
              <c:numCache>
                <c:formatCode>#\,##0.0_i</c:formatCode>
                <c:ptCount val="1"/>
                <c:pt idx="0">
                  <c:v>1.9786061645207502</c:v>
                </c:pt>
              </c:numCache>
            </c:numRef>
          </c:yVal>
          <c:smooth val="0"/>
          <c:extLst>
            <c:ext xmlns:c16="http://schemas.microsoft.com/office/drawing/2014/chart" uri="{C3380CC4-5D6E-409C-BE32-E72D297353CC}">
              <c16:uniqueId val="{00000019-9310-4BBB-94FE-606706D597AD}"/>
            </c:ext>
          </c:extLst>
        </c:ser>
        <c:ser>
          <c:idx val="19"/>
          <c:order val="19"/>
          <c:tx>
            <c:strRef>
              <c:f>'Fig3'!$N$25</c:f>
              <c:strCache>
                <c:ptCount val="1"/>
                <c:pt idx="0">
                  <c:v>NL</c:v>
                </c:pt>
              </c:strCache>
            </c:strRef>
          </c:tx>
          <c:marker>
            <c:symbol val="circle"/>
            <c:size val="5"/>
            <c:spPr>
              <a:solidFill>
                <a:schemeClr val="tx1"/>
              </a:solidFill>
            </c:spPr>
          </c:marker>
          <c:dLbls>
            <c:dLbl>
              <c:idx val="0"/>
              <c:layout>
                <c:manualLayout>
                  <c:x val="-3.0032645207736859E-2"/>
                  <c:y val="1.2290884260839777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1820-42A8-9AEE-7AAEE9172CE5}"/>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'Fig3'!$P$25</c:f>
              <c:numCache>
                <c:formatCode>#\,##0.0_i</c:formatCode>
                <c:ptCount val="1"/>
                <c:pt idx="0">
                  <c:v>1.0146495676120322</c:v>
                </c:pt>
              </c:numCache>
            </c:numRef>
          </c:xVal>
          <c:yVal>
            <c:numRef>
              <c:f>'Fig3'!$Q$25</c:f>
              <c:numCache>
                <c:formatCode>#\,##0.0_i</c:formatCode>
                <c:ptCount val="1"/>
                <c:pt idx="0">
                  <c:v>-1.7214384121561934</c:v>
                </c:pt>
              </c:numCache>
            </c:numRef>
          </c:yVal>
          <c:smooth val="0"/>
          <c:extLst>
            <c:ext xmlns:c16="http://schemas.microsoft.com/office/drawing/2014/chart" uri="{C3380CC4-5D6E-409C-BE32-E72D297353CC}">
              <c16:uniqueId val="{0000001A-9310-4BBB-94FE-606706D597AD}"/>
            </c:ext>
          </c:extLst>
        </c:ser>
        <c:ser>
          <c:idx val="20"/>
          <c:order val="20"/>
          <c:tx>
            <c:strRef>
              <c:f>'Fig3'!$N$26</c:f>
              <c:strCache>
                <c:ptCount val="1"/>
                <c:pt idx="0">
                  <c:v>AT</c:v>
                </c:pt>
              </c:strCache>
            </c:strRef>
          </c:tx>
          <c:marker>
            <c:symbol val="circle"/>
            <c:size val="5"/>
            <c:spPr>
              <a:solidFill>
                <a:schemeClr val="tx1"/>
              </a:solidFill>
            </c:spPr>
          </c:marker>
          <c:dLbls>
            <c:dLbl>
              <c:idx val="0"/>
              <c:layout>
                <c:manualLayout>
                  <c:x val="-6.329406044757931E-3"/>
                  <c:y val="-1.3276414959456368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D-AD61-45AD-B46A-FCC7E683FB83}"/>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'Fig3'!$P$26</c:f>
              <c:numCache>
                <c:formatCode>#\,##0.0_i</c:formatCode>
                <c:ptCount val="1"/>
                <c:pt idx="0">
                  <c:v>1.0005139162356464</c:v>
                </c:pt>
              </c:numCache>
            </c:numRef>
          </c:xVal>
          <c:yVal>
            <c:numRef>
              <c:f>'Fig3'!$Q$26</c:f>
              <c:numCache>
                <c:formatCode>#\,##0.0_i</c:formatCode>
                <c:ptCount val="1"/>
                <c:pt idx="0">
                  <c:v>0.17595044485887054</c:v>
                </c:pt>
              </c:numCache>
            </c:numRef>
          </c:yVal>
          <c:smooth val="0"/>
          <c:extLst>
            <c:ext xmlns:c16="http://schemas.microsoft.com/office/drawing/2014/chart" uri="{C3380CC4-5D6E-409C-BE32-E72D297353CC}">
              <c16:uniqueId val="{0000001B-9310-4BBB-94FE-606706D597AD}"/>
            </c:ext>
          </c:extLst>
        </c:ser>
        <c:ser>
          <c:idx val="21"/>
          <c:order val="21"/>
          <c:tx>
            <c:strRef>
              <c:f>'Fig3'!$N$27</c:f>
              <c:strCache>
                <c:ptCount val="1"/>
                <c:pt idx="0">
                  <c:v>PL</c:v>
                </c:pt>
              </c:strCache>
            </c:strRef>
          </c:tx>
          <c:marker>
            <c:symbol val="circle"/>
            <c:size val="5"/>
            <c:spPr>
              <a:solidFill>
                <a:schemeClr val="tx1"/>
              </a:solidFill>
            </c:spPr>
          </c:marker>
          <c:dLbls>
            <c:dLbl>
              <c:idx val="0"/>
              <c:layout>
                <c:manualLayout>
                  <c:x val="-4.5157387173278569E-3"/>
                  <c:y val="-4.4843591213034432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AD61-45AD-B46A-FCC7E683FB83}"/>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'Fig3'!$P$27</c:f>
              <c:numCache>
                <c:formatCode>#\,##0.0_i</c:formatCode>
                <c:ptCount val="1"/>
                <c:pt idx="0">
                  <c:v>2.4633924310979016</c:v>
                </c:pt>
              </c:numCache>
            </c:numRef>
          </c:xVal>
          <c:yVal>
            <c:numRef>
              <c:f>'Fig3'!$Q$27</c:f>
              <c:numCache>
                <c:formatCode>#\,##0.0_i</c:formatCode>
                <c:ptCount val="1"/>
                <c:pt idx="0">
                  <c:v>0.9480983893783077</c:v>
                </c:pt>
              </c:numCache>
            </c:numRef>
          </c:yVal>
          <c:smooth val="0"/>
          <c:extLst>
            <c:ext xmlns:c16="http://schemas.microsoft.com/office/drawing/2014/chart" uri="{C3380CC4-5D6E-409C-BE32-E72D297353CC}">
              <c16:uniqueId val="{0000001C-9310-4BBB-94FE-606706D597AD}"/>
            </c:ext>
          </c:extLst>
        </c:ser>
        <c:ser>
          <c:idx val="22"/>
          <c:order val="22"/>
          <c:tx>
            <c:strRef>
              <c:f>'Fig3'!$N$28</c:f>
              <c:strCache>
                <c:ptCount val="1"/>
                <c:pt idx="0">
                  <c:v>PT</c:v>
                </c:pt>
              </c:strCache>
            </c:strRef>
          </c:tx>
          <c:marker>
            <c:symbol val="circle"/>
            <c:size val="5"/>
            <c:spPr>
              <a:solidFill>
                <a:schemeClr val="tx1"/>
              </a:solidFill>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'Fig3'!$P$28</c:f>
              <c:numCache>
                <c:formatCode>#\,##0.0_i</c:formatCode>
                <c:ptCount val="1"/>
                <c:pt idx="0">
                  <c:v>0.28606793630086136</c:v>
                </c:pt>
              </c:numCache>
            </c:numRef>
          </c:xVal>
          <c:yVal>
            <c:numRef>
              <c:f>'Fig3'!$Q$28</c:f>
              <c:numCache>
                <c:formatCode>#\,##0.0_i</c:formatCode>
                <c:ptCount val="1"/>
                <c:pt idx="0">
                  <c:v>-0.99114280533626575</c:v>
                </c:pt>
              </c:numCache>
            </c:numRef>
          </c:yVal>
          <c:smooth val="0"/>
          <c:extLst>
            <c:ext xmlns:c16="http://schemas.microsoft.com/office/drawing/2014/chart" uri="{C3380CC4-5D6E-409C-BE32-E72D297353CC}">
              <c16:uniqueId val="{0000001D-9310-4BBB-94FE-606706D597AD}"/>
            </c:ext>
          </c:extLst>
        </c:ser>
        <c:ser>
          <c:idx val="23"/>
          <c:order val="23"/>
          <c:tx>
            <c:strRef>
              <c:f>'Fig3'!$N$29</c:f>
              <c:strCache>
                <c:ptCount val="1"/>
                <c:pt idx="0">
                  <c:v>RO</c:v>
                </c:pt>
              </c:strCache>
            </c:strRef>
          </c:tx>
          <c:marker>
            <c:symbol val="circle"/>
            <c:size val="5"/>
            <c:spPr>
              <a:solidFill>
                <a:schemeClr val="tx1"/>
              </a:solidFill>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'Fig3'!$P$29</c:f>
              <c:numCache>
                <c:formatCode>#\,##0.0_i</c:formatCode>
                <c:ptCount val="1"/>
                <c:pt idx="0">
                  <c:v>2.5562916651834087</c:v>
                </c:pt>
              </c:numCache>
            </c:numRef>
          </c:xVal>
          <c:yVal>
            <c:numRef>
              <c:f>'Fig3'!$Q$29</c:f>
              <c:numCache>
                <c:formatCode>#\,##0.0_i</c:formatCode>
                <c:ptCount val="1"/>
                <c:pt idx="0">
                  <c:v>3.4635709508987929</c:v>
                </c:pt>
              </c:numCache>
            </c:numRef>
          </c:yVal>
          <c:smooth val="0"/>
          <c:extLst>
            <c:ext xmlns:c16="http://schemas.microsoft.com/office/drawing/2014/chart" uri="{C3380CC4-5D6E-409C-BE32-E72D297353CC}">
              <c16:uniqueId val="{0000001E-9310-4BBB-94FE-606706D597AD}"/>
            </c:ext>
          </c:extLst>
        </c:ser>
        <c:ser>
          <c:idx val="24"/>
          <c:order val="24"/>
          <c:tx>
            <c:strRef>
              <c:f>'Fig3'!$N$30</c:f>
              <c:strCache>
                <c:ptCount val="1"/>
                <c:pt idx="0">
                  <c:v>SI</c:v>
                </c:pt>
              </c:strCache>
            </c:strRef>
          </c:tx>
          <c:marker>
            <c:symbol val="circle"/>
            <c:size val="5"/>
            <c:spPr>
              <a:solidFill>
                <a:schemeClr val="tx1"/>
              </a:solidFill>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'Fig3'!$P$30</c:f>
              <c:numCache>
                <c:formatCode>#\,##0.0_i</c:formatCode>
                <c:ptCount val="1"/>
                <c:pt idx="0">
                  <c:v>1.5949314382757349</c:v>
                </c:pt>
              </c:numCache>
            </c:numRef>
          </c:xVal>
          <c:yVal>
            <c:numRef>
              <c:f>'Fig3'!$Q$30</c:f>
              <c:numCache>
                <c:formatCode>#\,##0.0_i</c:formatCode>
                <c:ptCount val="1"/>
                <c:pt idx="0">
                  <c:v>-1.13710510931694</c:v>
                </c:pt>
              </c:numCache>
            </c:numRef>
          </c:yVal>
          <c:smooth val="0"/>
          <c:extLst>
            <c:ext xmlns:c16="http://schemas.microsoft.com/office/drawing/2014/chart" uri="{C3380CC4-5D6E-409C-BE32-E72D297353CC}">
              <c16:uniqueId val="{0000001F-9310-4BBB-94FE-606706D597AD}"/>
            </c:ext>
          </c:extLst>
        </c:ser>
        <c:ser>
          <c:idx val="25"/>
          <c:order val="25"/>
          <c:tx>
            <c:strRef>
              <c:f>'Fig3'!$N$31</c:f>
              <c:strCache>
                <c:ptCount val="1"/>
                <c:pt idx="0">
                  <c:v>SK</c:v>
                </c:pt>
              </c:strCache>
            </c:strRef>
          </c:tx>
          <c:dPt>
            <c:idx val="0"/>
            <c:marker>
              <c:symbol val="circle"/>
              <c:size val="5"/>
              <c:spPr>
                <a:solidFill>
                  <a:schemeClr val="tx1"/>
                </a:solidFill>
              </c:spPr>
            </c:marker>
            <c:bubble3D val="0"/>
            <c:extLst>
              <c:ext xmlns:c16="http://schemas.microsoft.com/office/drawing/2014/chart" uri="{C3380CC4-5D6E-409C-BE32-E72D297353CC}">
                <c16:uniqueId val="{00000020-9310-4BBB-94FE-606706D597AD}"/>
              </c:ext>
            </c:extLst>
          </c:dPt>
          <c:dLbls>
            <c:dLbl>
              <c:idx val="0"/>
              <c:layout>
                <c:manualLayout>
                  <c:x val="-4.1182862611051857E-3"/>
                  <c:y val="-4.9797120264614964E-17"/>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0-9310-4BBB-94FE-606706D597A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'Fig3'!$P$31</c:f>
              <c:numCache>
                <c:formatCode>#\,##0.0_i</c:formatCode>
                <c:ptCount val="1"/>
                <c:pt idx="0">
                  <c:v>2.4514500792579663</c:v>
                </c:pt>
              </c:numCache>
            </c:numRef>
          </c:xVal>
          <c:yVal>
            <c:numRef>
              <c:f>'Fig3'!$Q$31</c:f>
              <c:numCache>
                <c:formatCode>#\,##0.0_i</c:formatCode>
                <c:ptCount val="1"/>
                <c:pt idx="0">
                  <c:v>0.72912164131606938</c:v>
                </c:pt>
              </c:numCache>
            </c:numRef>
          </c:yVal>
          <c:smooth val="0"/>
          <c:extLst>
            <c:ext xmlns:c16="http://schemas.microsoft.com/office/drawing/2014/chart" uri="{C3380CC4-5D6E-409C-BE32-E72D297353CC}">
              <c16:uniqueId val="{00000021-9310-4BBB-94FE-606706D597AD}"/>
            </c:ext>
          </c:extLst>
        </c:ser>
        <c:ser>
          <c:idx val="26"/>
          <c:order val="26"/>
          <c:tx>
            <c:strRef>
              <c:f>'Fig3'!$N$32</c:f>
              <c:strCache>
                <c:ptCount val="1"/>
                <c:pt idx="0">
                  <c:v>FI</c:v>
                </c:pt>
              </c:strCache>
            </c:strRef>
          </c:tx>
          <c:marker>
            <c:symbol val="circle"/>
            <c:size val="5"/>
            <c:spPr>
              <a:solidFill>
                <a:schemeClr val="tx1"/>
              </a:solidFill>
            </c:spPr>
          </c:marker>
          <c:dLbls>
            <c:dLbl>
              <c:idx val="0"/>
              <c:layout>
                <c:manualLayout>
                  <c:x val="-9.6113883478008404E-3"/>
                  <c:y val="8.656671695271418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B-AD61-45AD-B46A-FCC7E683FB83}"/>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'Fig3'!$P$32</c:f>
              <c:numCache>
                <c:formatCode>#\,##0.0_i</c:formatCode>
                <c:ptCount val="1"/>
                <c:pt idx="0">
                  <c:v>1.0498931690789297</c:v>
                </c:pt>
              </c:numCache>
            </c:numRef>
          </c:xVal>
          <c:yVal>
            <c:numRef>
              <c:f>'Fig3'!$Q$32</c:f>
              <c:numCache>
                <c:formatCode>#\,##0.0_i</c:formatCode>
                <c:ptCount val="1"/>
                <c:pt idx="0">
                  <c:v>-4.0084363727262741E-2</c:v>
                </c:pt>
              </c:numCache>
            </c:numRef>
          </c:yVal>
          <c:smooth val="0"/>
          <c:extLst>
            <c:ext xmlns:c16="http://schemas.microsoft.com/office/drawing/2014/chart" uri="{C3380CC4-5D6E-409C-BE32-E72D297353CC}">
              <c16:uniqueId val="{00000022-9310-4BBB-94FE-606706D597AD}"/>
            </c:ext>
          </c:extLst>
        </c:ser>
        <c:ser>
          <c:idx val="27"/>
          <c:order val="27"/>
          <c:tx>
            <c:strRef>
              <c:f>'Fig3'!$N$33</c:f>
              <c:strCache>
                <c:ptCount val="1"/>
                <c:pt idx="0">
                  <c:v>SE</c:v>
                </c:pt>
              </c:strCache>
            </c:strRef>
          </c:tx>
          <c:marker>
            <c:symbol val="circle"/>
            <c:size val="5"/>
            <c:spPr>
              <a:solidFill>
                <a:schemeClr val="tx1"/>
              </a:solidFill>
            </c:spPr>
          </c:marker>
          <c:dLbls>
            <c:dLbl>
              <c:idx val="0"/>
              <c:layout>
                <c:manualLayout>
                  <c:x val="-1.2354858783315558E-2"/>
                  <c:y val="4.0743569066070276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94DB-4733-8C31-67E607815FB0}"/>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'Fig3'!$P$33</c:f>
              <c:numCache>
                <c:formatCode>#\,##0.0_i</c:formatCode>
                <c:ptCount val="1"/>
                <c:pt idx="0">
                  <c:v>1.5879783633441396</c:v>
                </c:pt>
              </c:numCache>
            </c:numRef>
          </c:xVal>
          <c:yVal>
            <c:numRef>
              <c:f>'Fig3'!$Q$33</c:f>
              <c:numCache>
                <c:formatCode>#\,##0.0_i</c:formatCode>
                <c:ptCount val="1"/>
                <c:pt idx="0">
                  <c:v>1.5128455508286687</c:v>
                </c:pt>
              </c:numCache>
            </c:numRef>
          </c:yVal>
          <c:smooth val="0"/>
          <c:extLst>
            <c:ext xmlns:c16="http://schemas.microsoft.com/office/drawing/2014/chart" uri="{C3380CC4-5D6E-409C-BE32-E72D297353CC}">
              <c16:uniqueId val="{00000023-9310-4BBB-94FE-606706D597AD}"/>
            </c:ext>
          </c:extLst>
        </c:ser>
        <c:ser>
          <c:idx val="28"/>
          <c:order val="28"/>
          <c:tx>
            <c:strRef>
              <c:f>'Fig3'!$N$34</c:f>
              <c:strCache>
                <c:ptCount val="1"/>
                <c:pt idx="0">
                  <c:v>IS*</c:v>
                </c:pt>
              </c:strCache>
            </c:strRef>
          </c:tx>
          <c:marker>
            <c:symbol val="circle"/>
            <c:size val="5"/>
            <c:spPr>
              <a:solidFill>
                <a:schemeClr val="tx1"/>
              </a:solidFill>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'Fig3'!$P$34</c:f>
              <c:numCache>
                <c:formatCode>#\,##0.0_i</c:formatCode>
                <c:ptCount val="1"/>
                <c:pt idx="0">
                  <c:v>1.951811143922378</c:v>
                </c:pt>
              </c:numCache>
            </c:numRef>
          </c:xVal>
          <c:yVal>
            <c:numRef>
              <c:f>'Fig3'!$Q$34</c:f>
              <c:numCache>
                <c:formatCode>#\,##0.0_i</c:formatCode>
                <c:ptCount val="1"/>
                <c:pt idx="0">
                  <c:v>1.5204419554655213</c:v>
                </c:pt>
              </c:numCache>
            </c:numRef>
          </c:yVal>
          <c:smooth val="0"/>
          <c:extLst>
            <c:ext xmlns:c16="http://schemas.microsoft.com/office/drawing/2014/chart" uri="{C3380CC4-5D6E-409C-BE32-E72D297353CC}">
              <c16:uniqueId val="{00000024-9310-4BBB-94FE-606706D597AD}"/>
            </c:ext>
          </c:extLst>
        </c:ser>
        <c:ser>
          <c:idx val="29"/>
          <c:order val="29"/>
          <c:tx>
            <c:strRef>
              <c:f>'Fig3'!$N$36</c:f>
              <c:strCache>
                <c:ptCount val="1"/>
                <c:pt idx="0">
                  <c:v>CH*</c:v>
                </c:pt>
              </c:strCache>
            </c:strRef>
          </c:tx>
          <c:marker>
            <c:symbol val="circle"/>
            <c:size val="5"/>
            <c:spPr>
              <a:solidFill>
                <a:schemeClr val="tx1"/>
              </a:solidFill>
            </c:spPr>
          </c:marker>
          <c:dLbls>
            <c:dLbl>
              <c:idx val="0"/>
              <c:layout>
                <c:manualLayout>
                  <c:x val="-8.2365725222104721E-3"/>
                  <c:y val="0"/>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7-94DB-4733-8C31-67E607815FB0}"/>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'Fig3'!$P$36</c:f>
              <c:numCache>
                <c:formatCode>#\,##0.0_i</c:formatCode>
                <c:ptCount val="1"/>
                <c:pt idx="0">
                  <c:v>1.388486260091303</c:v>
                </c:pt>
              </c:numCache>
            </c:numRef>
          </c:xVal>
          <c:yVal>
            <c:numRef>
              <c:f>'Fig3'!$Q$36</c:f>
              <c:numCache>
                <c:formatCode>#\,##0.0_i</c:formatCode>
                <c:ptCount val="1"/>
                <c:pt idx="0">
                  <c:v>0.20915854514807908</c:v>
                </c:pt>
              </c:numCache>
            </c:numRef>
          </c:yVal>
          <c:smooth val="0"/>
          <c:extLst>
            <c:ext xmlns:c16="http://schemas.microsoft.com/office/drawing/2014/chart" uri="{C3380CC4-5D6E-409C-BE32-E72D297353CC}">
              <c16:uniqueId val="{00000025-9310-4BBB-94FE-606706D597AD}"/>
            </c:ext>
          </c:extLst>
        </c:ser>
        <c:ser>
          <c:idx val="30"/>
          <c:order val="30"/>
          <c:tx>
            <c:strRef>
              <c:f>'Fig3'!$N$37</c:f>
              <c:strCache>
                <c:ptCount val="1"/>
                <c:pt idx="0">
                  <c:v>MK*</c:v>
                </c:pt>
              </c:strCache>
            </c:strRef>
          </c:tx>
          <c:marker>
            <c:symbol val="circle"/>
            <c:size val="5"/>
            <c:spPr>
              <a:solidFill>
                <a:schemeClr val="tx1"/>
              </a:solidFill>
            </c:spPr>
          </c:marker>
          <c:dLbls>
            <c:dLbl>
              <c:idx val="0"/>
              <c:layout>
                <c:manualLayout>
                  <c:x val="-1.3539649746779542E-2"/>
                  <c:y val="1.0498580444861927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C-AD61-45AD-B46A-FCC7E683FB83}"/>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'Fig3'!$P$37</c:f>
              <c:numCache>
                <c:formatCode>#\,##0.0_i</c:formatCode>
                <c:ptCount val="1"/>
                <c:pt idx="0">
                  <c:v>1.8624968611366872</c:v>
                </c:pt>
              </c:numCache>
            </c:numRef>
          </c:xVal>
          <c:yVal>
            <c:numRef>
              <c:f>'Fig3'!$Q$37</c:f>
              <c:numCache>
                <c:formatCode>#\,##0.0_i</c:formatCode>
                <c:ptCount val="1"/>
                <c:pt idx="0">
                  <c:v>0.52450119288186769</c:v>
                </c:pt>
              </c:numCache>
            </c:numRef>
          </c:yVal>
          <c:smooth val="0"/>
          <c:extLst>
            <c:ext xmlns:c16="http://schemas.microsoft.com/office/drawing/2014/chart" uri="{C3380CC4-5D6E-409C-BE32-E72D297353CC}">
              <c16:uniqueId val="{00000026-9310-4BBB-94FE-606706D597AD}"/>
            </c:ext>
          </c:extLst>
        </c:ser>
        <c:ser>
          <c:idx val="31"/>
          <c:order val="31"/>
          <c:spPr>
            <a:ln>
              <a:solidFill>
                <a:srgbClr val="FF0000"/>
              </a:solidFill>
              <a:prstDash val="sysDash"/>
            </a:ln>
          </c:spPr>
          <c:marker>
            <c:symbol val="none"/>
          </c:marker>
          <c:xVal>
            <c:numRef>
              <c:f>'Fig3'!$J$8:$J$17</c:f>
              <c:numCache>
                <c:formatCode>#\,##0.0_i</c:formatCode>
                <c:ptCount val="10"/>
                <c:pt idx="0">
                  <c:v>-0.5</c:v>
                </c:pt>
                <c:pt idx="1">
                  <c:v>0</c:v>
                </c:pt>
                <c:pt idx="2">
                  <c:v>0.5</c:v>
                </c:pt>
                <c:pt idx="3">
                  <c:v>1</c:v>
                </c:pt>
                <c:pt idx="4">
                  <c:v>1.5</c:v>
                </c:pt>
                <c:pt idx="5">
                  <c:v>2</c:v>
                </c:pt>
                <c:pt idx="6">
                  <c:v>2.5</c:v>
                </c:pt>
                <c:pt idx="7">
                  <c:v>3</c:v>
                </c:pt>
                <c:pt idx="8">
                  <c:v>3.5</c:v>
                </c:pt>
                <c:pt idx="9">
                  <c:v>4</c:v>
                </c:pt>
              </c:numCache>
            </c:numRef>
          </c:xVal>
          <c:yVal>
            <c:numRef>
              <c:f>'Fig3'!$K$8:$K$17</c:f>
              <c:numCache>
                <c:formatCode>#\,##0.0_i</c:formatCode>
                <c:ptCount val="10"/>
                <c:pt idx="0">
                  <c:v>-0.5</c:v>
                </c:pt>
                <c:pt idx="1">
                  <c:v>0</c:v>
                </c:pt>
                <c:pt idx="2">
                  <c:v>0.5</c:v>
                </c:pt>
                <c:pt idx="3">
                  <c:v>1</c:v>
                </c:pt>
                <c:pt idx="4">
                  <c:v>1.5</c:v>
                </c:pt>
                <c:pt idx="5">
                  <c:v>2</c:v>
                </c:pt>
                <c:pt idx="6">
                  <c:v>2.5</c:v>
                </c:pt>
                <c:pt idx="7">
                  <c:v>3</c:v>
                </c:pt>
                <c:pt idx="8">
                  <c:v>3.5</c:v>
                </c:pt>
                <c:pt idx="9">
                  <c:v>4</c:v>
                </c:pt>
              </c:numCache>
            </c:numRef>
          </c:yVal>
          <c:smooth val="0"/>
          <c:extLst>
            <c:ext xmlns:c16="http://schemas.microsoft.com/office/drawing/2014/chart" uri="{C3380CC4-5D6E-409C-BE32-E72D297353CC}">
              <c16:uniqueId val="{00000005-439F-47D8-88C8-488D0A5DC0D7}"/>
            </c:ext>
          </c:extLst>
        </c:ser>
        <c:ser>
          <c:idx val="32"/>
          <c:order val="32"/>
          <c:spPr>
            <a:ln>
              <a:solidFill>
                <a:srgbClr val="FF0000"/>
              </a:solidFill>
              <a:prstDash val="sysDash"/>
            </a:ln>
          </c:spPr>
          <c:marker>
            <c:symbol val="none"/>
          </c:marker>
          <c:xVal>
            <c:numRef>
              <c:f>'Fig3'!$J$18:$J$27</c:f>
              <c:numCache>
                <c:formatCode>#\,##0.0_i</c:formatCode>
                <c:ptCount val="10"/>
                <c:pt idx="0">
                  <c:v>-0.5</c:v>
                </c:pt>
                <c:pt idx="1">
                  <c:v>0</c:v>
                </c:pt>
                <c:pt idx="2">
                  <c:v>0.5</c:v>
                </c:pt>
                <c:pt idx="3">
                  <c:v>1</c:v>
                </c:pt>
                <c:pt idx="4">
                  <c:v>1.5</c:v>
                </c:pt>
                <c:pt idx="5">
                  <c:v>2</c:v>
                </c:pt>
                <c:pt idx="6">
                  <c:v>2.5</c:v>
                </c:pt>
                <c:pt idx="7">
                  <c:v>3</c:v>
                </c:pt>
                <c:pt idx="8">
                  <c:v>3.5</c:v>
                </c:pt>
                <c:pt idx="9">
                  <c:v>4</c:v>
                </c:pt>
              </c:numCache>
            </c:numRef>
          </c:xVal>
          <c:yVal>
            <c:numRef>
              <c:f>'Fig3'!$K$18:$K$27</c:f>
              <c:numCache>
                <c:formatCode>#\,##0.0_i</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6-439F-47D8-88C8-488D0A5DC0D7}"/>
            </c:ext>
          </c:extLst>
        </c:ser>
        <c:ser>
          <c:idx val="33"/>
          <c:order val="33"/>
          <c:tx>
            <c:strRef>
              <c:f>'Fig3'!$N$38</c:f>
              <c:strCache>
                <c:ptCount val="1"/>
                <c:pt idx="0">
                  <c:v>AL*</c:v>
                </c:pt>
              </c:strCache>
            </c:strRef>
          </c:tx>
          <c:marker>
            <c:symbol val="circle"/>
            <c:size val="5"/>
            <c:spPr>
              <a:solidFill>
                <a:schemeClr val="tx1"/>
              </a:solidFill>
            </c:spPr>
          </c:marker>
          <c:dLbls>
            <c:dLbl>
              <c:idx val="0"/>
              <c:layout>
                <c:manualLayout>
                  <c:x val="-1.9367190632390872E-2"/>
                  <c:y val="1.3424251821033366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B-A360-48D6-A358-8D55B980C05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'Fig3'!$P$38</c:f>
              <c:numCache>
                <c:formatCode>#\,##0.0_i</c:formatCode>
                <c:ptCount val="1"/>
                <c:pt idx="0">
                  <c:v>0</c:v>
                </c:pt>
              </c:numCache>
            </c:numRef>
          </c:xVal>
          <c:yVal>
            <c:numRef>
              <c:f>'Fig3'!$Q$38</c:f>
              <c:numCache>
                <c:formatCode>#\,##0.0_i</c:formatCode>
                <c:ptCount val="1"/>
                <c:pt idx="0">
                  <c:v>1.3604106886371699</c:v>
                </c:pt>
              </c:numCache>
            </c:numRef>
          </c:yVal>
          <c:smooth val="0"/>
          <c:extLst>
            <c:ext xmlns:c16="http://schemas.microsoft.com/office/drawing/2014/chart" uri="{C3380CC4-5D6E-409C-BE32-E72D297353CC}">
              <c16:uniqueId val="{00000005-A360-48D6-A358-8D55B980C05F}"/>
            </c:ext>
          </c:extLst>
        </c:ser>
        <c:ser>
          <c:idx val="34"/>
          <c:order val="34"/>
          <c:tx>
            <c:strRef>
              <c:f>'Fig3'!$N$39</c:f>
              <c:strCache>
                <c:ptCount val="1"/>
                <c:pt idx="0">
                  <c:v>RS*</c:v>
                </c:pt>
              </c:strCache>
            </c:strRef>
          </c:tx>
          <c:marker>
            <c:symbol val="circle"/>
            <c:size val="5"/>
          </c:marker>
          <c:dPt>
            <c:idx val="0"/>
            <c:marker>
              <c:spPr>
                <a:solidFill>
                  <a:schemeClr val="tx1"/>
                </a:solidFill>
                <a:ln cap="rnd">
                  <a:solidFill>
                    <a:schemeClr val="tx1"/>
                  </a:solidFill>
                </a:ln>
              </c:spPr>
            </c:marker>
            <c:bubble3D val="0"/>
            <c:extLst>
              <c:ext xmlns:c16="http://schemas.microsoft.com/office/drawing/2014/chart" uri="{C3380CC4-5D6E-409C-BE32-E72D297353CC}">
                <c16:uniqueId val="{0000000C-A360-48D6-A358-8D55B980C05F}"/>
              </c:ext>
            </c:extLst>
          </c:dPt>
          <c:dLbls>
            <c:dLbl>
              <c:idx val="0"/>
              <c:layout>
                <c:manualLayout>
                  <c:x val="-2.8679918468741281E-2"/>
                  <c:y val="1.462063192313175E-2"/>
                </c:manualLayout>
              </c:layout>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C-A360-48D6-A358-8D55B980C05F}"/>
                </c:ext>
              </c:extLst>
            </c:dLbl>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'Fig3'!$P$39</c:f>
              <c:numCache>
                <c:formatCode>#\,##0.0_i</c:formatCode>
                <c:ptCount val="1"/>
                <c:pt idx="0">
                  <c:v>2.3409880962331777</c:v>
                </c:pt>
              </c:numCache>
            </c:numRef>
          </c:xVal>
          <c:yVal>
            <c:numRef>
              <c:f>'Fig3'!$Q$39</c:f>
              <c:numCache>
                <c:formatCode>#\,##0.0_i</c:formatCode>
                <c:ptCount val="1"/>
                <c:pt idx="0">
                  <c:v>1.2841097249223199</c:v>
                </c:pt>
              </c:numCache>
            </c:numRef>
          </c:yVal>
          <c:smooth val="0"/>
          <c:extLst>
            <c:ext xmlns:c16="http://schemas.microsoft.com/office/drawing/2014/chart" uri="{C3380CC4-5D6E-409C-BE32-E72D297353CC}">
              <c16:uniqueId val="{00000006-A360-48D6-A358-8D55B980C05F}"/>
            </c:ext>
          </c:extLst>
        </c:ser>
        <c:ser>
          <c:idx val="35"/>
          <c:order val="35"/>
          <c:tx>
            <c:strRef>
              <c:f>'Fig3'!$N$40</c:f>
              <c:strCache>
                <c:ptCount val="1"/>
                <c:pt idx="0">
                  <c:v>TR*</c:v>
                </c:pt>
              </c:strCache>
            </c:strRef>
          </c:tx>
          <c:marker>
            <c:symbol val="circle"/>
            <c:size val="5"/>
            <c:spPr>
              <a:solidFill>
                <a:schemeClr val="tx1"/>
              </a:solidFill>
            </c:spPr>
          </c:marker>
          <c:dLbls>
            <c:dLbl>
              <c:idx val="0"/>
              <c:layout>
                <c:manualLayout>
                  <c:x val="-6.5288359147253833E-3"/>
                  <c:y val="8.1939228405598676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1820-42A8-9AEE-7AAEE9172CE5}"/>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'Fig3'!$P$40</c:f>
              <c:numCache>
                <c:formatCode>#\,##0.0_i</c:formatCode>
                <c:ptCount val="1"/>
                <c:pt idx="0">
                  <c:v>2.9614909689683007</c:v>
                </c:pt>
              </c:numCache>
            </c:numRef>
          </c:xVal>
          <c:yVal>
            <c:numRef>
              <c:f>'Fig3'!$Q$40</c:f>
              <c:numCache>
                <c:formatCode>#\,##0.0_i</c:formatCode>
                <c:ptCount val="1"/>
                <c:pt idx="0">
                  <c:v>2.0115130135230488</c:v>
                </c:pt>
              </c:numCache>
            </c:numRef>
          </c:yVal>
          <c:smooth val="0"/>
          <c:extLst>
            <c:ext xmlns:c16="http://schemas.microsoft.com/office/drawing/2014/chart" uri="{C3380CC4-5D6E-409C-BE32-E72D297353CC}">
              <c16:uniqueId val="{00000007-A360-48D6-A358-8D55B980C05F}"/>
            </c:ext>
          </c:extLst>
        </c:ser>
        <c:ser>
          <c:idx val="36"/>
          <c:order val="36"/>
          <c:tx>
            <c:strRef>
              <c:f>'Fig3'!$N$41</c:f>
              <c:strCache>
                <c:ptCount val="1"/>
                <c:pt idx="0">
                  <c:v>BA*</c:v>
                </c:pt>
              </c:strCache>
            </c:strRef>
          </c:tx>
          <c:marker>
            <c:symbol val="circle"/>
            <c:size val="5"/>
            <c:spPr>
              <a:solidFill>
                <a:schemeClr val="tx1"/>
              </a:solidFill>
              <a:ln cap="rnd"/>
            </c:spPr>
          </c:marker>
          <c:dLbls>
            <c:dLbl>
              <c:idx val="0"/>
              <c:layout>
                <c:manualLayout>
                  <c:x val="-3.7001126637734895E-2"/>
                  <c:y val="5.3193349409041803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A360-48D6-A358-8D55B980C05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'Fig3'!$P$41</c:f>
              <c:numCache>
                <c:formatCode>#\,##0.0_i</c:formatCode>
                <c:ptCount val="1"/>
                <c:pt idx="0">
                  <c:v>1.9686043582315151</c:v>
                </c:pt>
              </c:numCache>
            </c:numRef>
          </c:xVal>
          <c:yVal>
            <c:numRef>
              <c:f>'Fig3'!$Q$41</c:f>
              <c:numCache>
                <c:formatCode>#\,##0.0_i</c:formatCode>
                <c:ptCount val="1"/>
                <c:pt idx="0">
                  <c:v>1.0701117046392252</c:v>
                </c:pt>
              </c:numCache>
            </c:numRef>
          </c:yVal>
          <c:smooth val="0"/>
          <c:extLst>
            <c:ext xmlns:c16="http://schemas.microsoft.com/office/drawing/2014/chart" uri="{C3380CC4-5D6E-409C-BE32-E72D297353CC}">
              <c16:uniqueId val="{00000008-A360-48D6-A358-8D55B980C05F}"/>
            </c:ext>
          </c:extLst>
        </c:ser>
        <c:ser>
          <c:idx val="37"/>
          <c:order val="37"/>
          <c:tx>
            <c:strRef>
              <c:f>'Fig3'!$N$42</c:f>
              <c:strCache>
                <c:ptCount val="1"/>
              </c:strCache>
            </c:strRef>
          </c:tx>
          <c:marker>
            <c:symbol val="circle"/>
            <c:size val="5"/>
            <c:spPr>
              <a:solidFill>
                <a:schemeClr val="tx1"/>
              </a:solidFill>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'Fig3'!$P$42</c:f>
              <c:numCache>
                <c:formatCode>#\,##0.0_i</c:formatCode>
                <c:ptCount val="1"/>
              </c:numCache>
            </c:numRef>
          </c:xVal>
          <c:yVal>
            <c:numRef>
              <c:f>'Fig3'!$Q$42</c:f>
              <c:numCache>
                <c:formatCode>#\,##0.0_i</c:formatCode>
                <c:ptCount val="1"/>
              </c:numCache>
            </c:numRef>
          </c:yVal>
          <c:smooth val="0"/>
          <c:extLst>
            <c:ext xmlns:c16="http://schemas.microsoft.com/office/drawing/2014/chart" uri="{C3380CC4-5D6E-409C-BE32-E72D297353CC}">
              <c16:uniqueId val="{00000009-A360-48D6-A358-8D55B980C05F}"/>
            </c:ext>
          </c:extLst>
        </c:ser>
        <c:dLbls>
          <c:showLegendKey val="0"/>
          <c:showVal val="0"/>
          <c:showCatName val="0"/>
          <c:showSerName val="0"/>
          <c:showPercent val="0"/>
          <c:showBubbleSize val="0"/>
        </c:dLbls>
        <c:axId val="237388928"/>
        <c:axId val="237390464"/>
      </c:scatterChart>
      <c:valAx>
        <c:axId val="237388928"/>
        <c:scaling>
          <c:orientation val="minMax"/>
          <c:max val="4"/>
        </c:scaling>
        <c:delete val="0"/>
        <c:axPos val="b"/>
        <c:numFmt formatCode="0.0" sourceLinked="0"/>
        <c:majorTickMark val="out"/>
        <c:minorTickMark val="none"/>
        <c:tickLblPos val="low"/>
        <c:spPr>
          <a:ln>
            <a:solidFill>
              <a:srgbClr val="000000"/>
            </a:solidFill>
            <a:prstDash val="solid"/>
          </a:ln>
        </c:spPr>
        <c:crossAx val="237390464"/>
        <c:crosses val="autoZero"/>
        <c:crossBetween val="midCat"/>
      </c:valAx>
      <c:valAx>
        <c:axId val="237390464"/>
        <c:scaling>
          <c:orientation val="minMax"/>
          <c:max val="4"/>
          <c:min val="-6"/>
        </c:scaling>
        <c:delete val="0"/>
        <c:axPos val="l"/>
        <c:majorGridlines>
          <c:spPr>
            <a:ln w="3175">
              <a:solidFill>
                <a:srgbClr val="C0C0C0"/>
              </a:solidFill>
              <a:prstDash val="sysDash"/>
            </a:ln>
          </c:spPr>
        </c:majorGridlines>
        <c:numFmt formatCode="0.0" sourceLinked="0"/>
        <c:majorTickMark val="cross"/>
        <c:minorTickMark val="none"/>
        <c:tickLblPos val="low"/>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37388928"/>
        <c:crosses val="autoZero"/>
        <c:crossBetween val="midCat"/>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47626</xdr:colOff>
      <xdr:row>1</xdr:row>
      <xdr:rowOff>47626</xdr:rowOff>
    </xdr:from>
    <xdr:to>
      <xdr:col>1</xdr:col>
      <xdr:colOff>47626</xdr:colOff>
      <xdr:row>4</xdr:row>
      <xdr:rowOff>5971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6" y="200026"/>
          <a:ext cx="0" cy="377445"/>
        </a:xfrm>
        <a:prstGeom prst="rect">
          <a:avLst/>
        </a:prstGeom>
      </xdr:spPr>
    </xdr:pic>
    <xdr:clientData/>
  </xdr:twoCellAnchor>
  <xdr:twoCellAnchor editAs="oneCell">
    <xdr:from>
      <xdr:col>18</xdr:col>
      <xdr:colOff>380999</xdr:colOff>
      <xdr:row>3</xdr:row>
      <xdr:rowOff>47626</xdr:rowOff>
    </xdr:from>
    <xdr:to>
      <xdr:col>18</xdr:col>
      <xdr:colOff>380999</xdr:colOff>
      <xdr:row>8</xdr:row>
      <xdr:rowOff>11438</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896349" y="473076"/>
          <a:ext cx="0" cy="694062"/>
        </a:xfrm>
        <a:prstGeom prst="rect">
          <a:avLst/>
        </a:prstGeom>
        <a:noFill/>
      </xdr:spPr>
    </xdr:pic>
    <xdr:clientData/>
  </xdr:twoCellAnchor>
  <xdr:twoCellAnchor editAs="oneCell">
    <xdr:from>
      <xdr:col>1</xdr:col>
      <xdr:colOff>47625</xdr:colOff>
      <xdr:row>1</xdr:row>
      <xdr:rowOff>57150</xdr:rowOff>
    </xdr:from>
    <xdr:to>
      <xdr:col>6</xdr:col>
      <xdr:colOff>323849</xdr:colOff>
      <xdr:row>4</xdr:row>
      <xdr:rowOff>15495</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09550"/>
          <a:ext cx="2746374" cy="377445"/>
        </a:xfrm>
        <a:prstGeom prst="rect">
          <a:avLst/>
        </a:prstGeom>
      </xdr:spPr>
    </xdr:pic>
    <xdr:clientData/>
  </xdr:twoCellAnchor>
  <xdr:twoCellAnchor editAs="oneCell">
    <xdr:from>
      <xdr:col>18</xdr:col>
      <xdr:colOff>400050</xdr:colOff>
      <xdr:row>3</xdr:row>
      <xdr:rowOff>9525</xdr:rowOff>
    </xdr:from>
    <xdr:to>
      <xdr:col>24</xdr:col>
      <xdr:colOff>187095</xdr:colOff>
      <xdr:row>7</xdr:row>
      <xdr:rowOff>125737</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15400" y="434975"/>
          <a:ext cx="2415945" cy="70041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57147</xdr:colOff>
      <xdr:row>1</xdr:row>
      <xdr:rowOff>18143</xdr:rowOff>
    </xdr:from>
    <xdr:to>
      <xdr:col>20</xdr:col>
      <xdr:colOff>90714</xdr:colOff>
      <xdr:row>39</xdr:row>
      <xdr:rowOff>45358</xdr:rowOff>
    </xdr:to>
    <xdr:graphicFrame macro="">
      <xdr:nvGraphicFramePr>
        <xdr:cNvPr id="102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absSizeAnchor xmlns:cdr="http://schemas.openxmlformats.org/drawingml/2006/chartDrawing">
    <cdr:from>
      <cdr:x>0.00533</cdr:x>
      <cdr:y>0.91171</cdr:y>
    </cdr:from>
    <cdr:ext cx="7998457" cy="481569"/>
    <cdr:sp macro="" textlink="">
      <cdr:nvSpPr>
        <cdr:cNvPr id="7" name="FootonotesShape"/>
        <cdr:cNvSpPr txBox="1"/>
      </cdr:nvSpPr>
      <cdr:spPr>
        <a:xfrm xmlns:a="http://schemas.openxmlformats.org/drawingml/2006/main">
          <a:off x="50800" y="4972940"/>
          <a:ext cx="7998457" cy="4815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GDP in chain-linked volumes, reference year 2015</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nama_10_gdp, env_ac_mfa; env_ac_rp)</a:t>
          </a:r>
        </a:p>
      </cdr:txBody>
    </cdr:sp>
  </cdr:absSizeAnchor>
  <cdr:absSizeAnchor xmlns:cdr="http://schemas.openxmlformats.org/drawingml/2006/chartDrawing">
    <cdr:from>
      <cdr:x>0.83933</cdr:x>
      <cdr:y>0.92338</cdr:y>
    </cdr:from>
    <cdr:ext cx="1530358" cy="417916"/>
    <cdr:pic>
      <cdr:nvPicPr>
        <cdr:cNvPr id="8"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5036593"/>
          <a:ext cx="1530358" cy="417916"/>
        </a:xfrm>
        <a:prstGeom xmlns:a="http://schemas.openxmlformats.org/drawingml/2006/main" prst="rect">
          <a:avLst/>
        </a:prstGeom>
      </cdr:spPr>
    </cdr:pic>
  </cdr:absSizeAnchor>
</c:userShapes>
</file>

<file path=xl/drawings/drawing4.xml><?xml version="1.0" encoding="utf-8"?>
<xdr:wsDr xmlns:xdr="http://schemas.openxmlformats.org/drawingml/2006/spreadsheetDrawing" xmlns:a="http://schemas.openxmlformats.org/drawingml/2006/main">
  <xdr:twoCellAnchor>
    <xdr:from>
      <xdr:col>10</xdr:col>
      <xdr:colOff>38098</xdr:colOff>
      <xdr:row>3</xdr:row>
      <xdr:rowOff>200022</xdr:rowOff>
    </xdr:from>
    <xdr:to>
      <xdr:col>19</xdr:col>
      <xdr:colOff>387348</xdr:colOff>
      <xdr:row>55</xdr:row>
      <xdr:rowOff>66674</xdr:rowOff>
    </xdr:to>
    <xdr:graphicFrame macro="">
      <xdr:nvGraphicFramePr>
        <xdr:cNvPr id="20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absSizeAnchor xmlns:cdr="http://schemas.openxmlformats.org/drawingml/2006/chartDrawing">
    <cdr:from>
      <cdr:x>0.00763</cdr:x>
      <cdr:y>0.89883</cdr:y>
    </cdr:from>
    <cdr:ext cx="8013683" cy="1019610"/>
    <cdr:sp macro="" textlink="">
      <cdr:nvSpPr>
        <cdr:cNvPr id="2" name="FootonotesShape"/>
        <cdr:cNvSpPr txBox="1"/>
      </cdr:nvSpPr>
      <cdr:spPr>
        <a:xfrm xmlns:a="http://schemas.openxmlformats.org/drawingml/2006/main">
          <a:off x="69497" y="9819843"/>
          <a:ext cx="8013683" cy="1019610"/>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panose="020B0604020202020204" pitchFamily="34" charset="0"/>
            </a:rPr>
            <a:t>Note: GDP in current prices, Purchasing Power Standards (PPS)</a:t>
          </a:r>
        </a:p>
        <a:p xmlns:a="http://schemas.openxmlformats.org/drawingml/2006/main">
          <a:r>
            <a:rPr lang="en-GB" sz="1200">
              <a:latin typeface="Arial" panose="020B0604020202020204" pitchFamily="34" charset="0"/>
            </a:rPr>
            <a:t>(*) 2019 instead of 2020</a:t>
          </a:r>
        </a:p>
        <a:p xmlns:a="http://schemas.openxmlformats.org/drawingml/2006/main">
          <a:r>
            <a:rPr lang="en-GB" sz="1200">
              <a:latin typeface="Arial" panose="020B0604020202020204" pitchFamily="34" charset="0"/>
            </a:rPr>
            <a:t>(**) 2018 instead of 2020</a:t>
          </a:r>
        </a:p>
        <a:p xmlns:a="http://schemas.openxmlformats.org/drawingml/2006/main">
          <a:r>
            <a:rPr lang="en-GB" sz="1200">
              <a:latin typeface="Arial" panose="020B0604020202020204" pitchFamily="34" charset="0"/>
            </a:rPr>
            <a:t>(***) 2017 instead of 2019</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env_ac_mfa, nama_10_gdp, demo_gind)</a:t>
          </a:r>
        </a:p>
      </cdr:txBody>
    </cdr:sp>
  </cdr:absSizeAnchor>
  <cdr:absSizeAnchor xmlns:cdr="http://schemas.openxmlformats.org/drawingml/2006/chartDrawing">
    <cdr:from>
      <cdr:x>0.83933</cdr:x>
      <cdr:y>0.96035</cdr:y>
    </cdr:from>
    <cdr:ext cx="1530358" cy="417914"/>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10121677"/>
          <a:ext cx="1530358" cy="417914"/>
        </a:xfrm>
        <a:prstGeom xmlns:a="http://schemas.openxmlformats.org/drawingml/2006/main" prst="rect">
          <a:avLst/>
        </a:prstGeom>
      </cdr:spPr>
    </cdr:pic>
  </cdr:absSizeAnchor>
</c:userShapes>
</file>

<file path=xl/drawings/drawing6.xml><?xml version="1.0" encoding="utf-8"?>
<xdr:wsDr xmlns:xdr="http://schemas.openxmlformats.org/drawingml/2006/spreadsheetDrawing" xmlns:a="http://schemas.openxmlformats.org/drawingml/2006/main">
  <xdr:twoCellAnchor editAs="oneCell">
    <xdr:from>
      <xdr:col>0</xdr:col>
      <xdr:colOff>158751</xdr:colOff>
      <xdr:row>3</xdr:row>
      <xdr:rowOff>63500</xdr:rowOff>
    </xdr:from>
    <xdr:to>
      <xdr:col>10</xdr:col>
      <xdr:colOff>99484</xdr:colOff>
      <xdr:row>47</xdr:row>
      <xdr:rowOff>92075</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1.23854E-7</cdr:x>
      <cdr:y>0.36873</cdr:y>
    </cdr:from>
    <cdr:to>
      <cdr:x>0.04557</cdr:x>
      <cdr:y>0.7707</cdr:y>
    </cdr:to>
    <cdr:sp macro="" textlink="">
      <cdr:nvSpPr>
        <cdr:cNvPr id="2" name="TextBox 1"/>
        <cdr:cNvSpPr txBox="1"/>
      </cdr:nvSpPr>
      <cdr:spPr>
        <a:xfrm xmlns:a="http://schemas.openxmlformats.org/drawingml/2006/main" rot="16200000">
          <a:off x="-1213794" y="3778147"/>
          <a:ext cx="2795522" cy="36793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eaLnBrk="1" fontAlgn="auto" latinLnBrk="0" hangingPunct="1">
            <a:lnSpc>
              <a:spcPct val="100000"/>
            </a:lnSpc>
            <a:spcBef>
              <a:spcPts val="0"/>
            </a:spcBef>
            <a:spcAft>
              <a:spcPts val="0"/>
            </a:spcAft>
            <a:buClrTx/>
            <a:buSzTx/>
            <a:buFontTx/>
            <a:buNone/>
            <a:tabLst/>
            <a:defRPr/>
          </a:pPr>
          <a:r>
            <a:rPr lang="en-GB" sz="1100" b="1">
              <a:effectLst/>
              <a:latin typeface="+mn-lt"/>
              <a:ea typeface="+mn-ea"/>
              <a:cs typeface="+mn-cs"/>
            </a:rPr>
            <a:t>annual change rate of DMC (%)</a:t>
          </a:r>
          <a:endParaRPr lang="en-GB">
            <a:effectLst/>
          </a:endParaRPr>
        </a:p>
        <a:p xmlns:a="http://schemas.openxmlformats.org/drawingml/2006/main">
          <a:endParaRPr lang="en-GB" sz="1100"/>
        </a:p>
      </cdr:txBody>
    </cdr:sp>
  </cdr:relSizeAnchor>
  <cdr:relSizeAnchor xmlns:cdr="http://schemas.openxmlformats.org/drawingml/2006/chartDrawing">
    <cdr:from>
      <cdr:x>0.33701</cdr:x>
      <cdr:y>0.86569</cdr:y>
    </cdr:from>
    <cdr:to>
      <cdr:x>0.72631</cdr:x>
      <cdr:y>0.91615</cdr:y>
    </cdr:to>
    <cdr:sp macro="" textlink="">
      <cdr:nvSpPr>
        <cdr:cNvPr id="3" name="TextBox 1"/>
        <cdr:cNvSpPr txBox="1"/>
      </cdr:nvSpPr>
      <cdr:spPr>
        <a:xfrm xmlns:a="http://schemas.openxmlformats.org/drawingml/2006/main">
          <a:off x="3165930" y="7785329"/>
          <a:ext cx="3657199" cy="45379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GB" sz="1000" b="1">
              <a:effectLst/>
              <a:latin typeface="Arial" panose="020B0604020202020204" pitchFamily="34" charset="0"/>
              <a:ea typeface="+mn-ea"/>
              <a:cs typeface="Arial" panose="020B0604020202020204" pitchFamily="34" charset="0"/>
            </a:rPr>
            <a:t>annual change rate of GDP (%)</a:t>
          </a:r>
          <a:endParaRPr lang="en-GB" sz="1000">
            <a:effectLst/>
            <a:latin typeface="Arial" panose="020B0604020202020204" pitchFamily="34" charset="0"/>
            <a:cs typeface="Arial" panose="020B0604020202020204" pitchFamily="34" charset="0"/>
          </a:endParaRPr>
        </a:p>
        <a:p xmlns:a="http://schemas.openxmlformats.org/drawingml/2006/main">
          <a:endParaRPr lang="en-GB"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0.31367</cdr:x>
      <cdr:y>0.22133</cdr:y>
    </cdr:from>
    <cdr:to>
      <cdr:x>0.45329</cdr:x>
      <cdr:y>0.25876</cdr:y>
    </cdr:to>
    <cdr:sp macro="" textlink="">
      <cdr:nvSpPr>
        <cdr:cNvPr id="8" name="TextBox 7"/>
        <cdr:cNvSpPr txBox="1"/>
      </cdr:nvSpPr>
      <cdr:spPr>
        <a:xfrm xmlns:a="http://schemas.openxmlformats.org/drawingml/2006/main">
          <a:off x="2909406" y="2087117"/>
          <a:ext cx="1295008" cy="352956"/>
        </a:xfrm>
        <a:prstGeom xmlns:a="http://schemas.openxmlformats.org/drawingml/2006/main" prst="rect">
          <a:avLst/>
        </a:prstGeom>
        <a:solidFill xmlns:a="http://schemas.openxmlformats.org/drawingml/2006/main">
          <a:srgbClr val="FF0000"/>
        </a:solidFill>
      </cdr:spPr>
      <cdr:txBody>
        <a:bodyPr xmlns:a="http://schemas.openxmlformats.org/drawingml/2006/main" vertOverflow="clip" wrap="square" rtlCol="0"/>
        <a:lstStyle xmlns:a="http://schemas.openxmlformats.org/drawingml/2006/main"/>
        <a:p xmlns:a="http://schemas.openxmlformats.org/drawingml/2006/main">
          <a:r>
            <a:rPr lang="en-GB" sz="1100" b="1"/>
            <a:t>No decoupling</a:t>
          </a:r>
        </a:p>
      </cdr:txBody>
    </cdr:sp>
  </cdr:relSizeAnchor>
  <cdr:relSizeAnchor xmlns:cdr="http://schemas.openxmlformats.org/drawingml/2006/chartDrawing">
    <cdr:from>
      <cdr:x>0.82842</cdr:x>
      <cdr:y>0.36066</cdr:y>
    </cdr:from>
    <cdr:to>
      <cdr:x>0.95583</cdr:x>
      <cdr:y>0.41179</cdr:y>
    </cdr:to>
    <cdr:sp macro="" textlink="">
      <cdr:nvSpPr>
        <cdr:cNvPr id="9" name="TextBox 8"/>
        <cdr:cNvSpPr txBox="1"/>
      </cdr:nvSpPr>
      <cdr:spPr>
        <a:xfrm xmlns:a="http://schemas.openxmlformats.org/drawingml/2006/main">
          <a:off x="6688666" y="2508250"/>
          <a:ext cx="1028700" cy="355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0.78732</cdr:x>
      <cdr:y>0.31586</cdr:y>
    </cdr:from>
    <cdr:to>
      <cdr:x>0.96249</cdr:x>
      <cdr:y>0.35878</cdr:y>
    </cdr:to>
    <cdr:sp macro="" textlink="">
      <cdr:nvSpPr>
        <cdr:cNvPr id="10" name="TextBox 9"/>
        <cdr:cNvSpPr txBox="1"/>
      </cdr:nvSpPr>
      <cdr:spPr>
        <a:xfrm xmlns:a="http://schemas.openxmlformats.org/drawingml/2006/main">
          <a:off x="7302612" y="2978491"/>
          <a:ext cx="1624742" cy="404725"/>
        </a:xfrm>
        <a:prstGeom xmlns:a="http://schemas.openxmlformats.org/drawingml/2006/main" prst="rect">
          <a:avLst/>
        </a:prstGeom>
        <a:solidFill xmlns:a="http://schemas.openxmlformats.org/drawingml/2006/main">
          <a:srgbClr val="FFFF00"/>
        </a:solidFill>
      </cdr:spPr>
      <cdr:txBody>
        <a:bodyPr xmlns:a="http://schemas.openxmlformats.org/drawingml/2006/main" vertOverflow="clip" wrap="square" rtlCol="0"/>
        <a:lstStyle xmlns:a="http://schemas.openxmlformats.org/drawingml/2006/main"/>
        <a:p xmlns:a="http://schemas.openxmlformats.org/drawingml/2006/main">
          <a:r>
            <a:rPr lang="en-GB" sz="1100" b="1"/>
            <a:t>Relative decoupling</a:t>
          </a:r>
        </a:p>
      </cdr:txBody>
    </cdr:sp>
  </cdr:relSizeAnchor>
  <cdr:relSizeAnchor xmlns:cdr="http://schemas.openxmlformats.org/drawingml/2006/chartDrawing">
    <cdr:from>
      <cdr:x>0.68742</cdr:x>
      <cdr:y>0.52626</cdr:y>
    </cdr:from>
    <cdr:to>
      <cdr:x>0.86969</cdr:x>
      <cdr:y>0.56461</cdr:y>
    </cdr:to>
    <cdr:sp macro="" textlink="">
      <cdr:nvSpPr>
        <cdr:cNvPr id="11" name="TextBox 10"/>
        <cdr:cNvSpPr txBox="1"/>
      </cdr:nvSpPr>
      <cdr:spPr>
        <a:xfrm xmlns:a="http://schemas.openxmlformats.org/drawingml/2006/main">
          <a:off x="6375985" y="4962508"/>
          <a:ext cx="1690597" cy="361631"/>
        </a:xfrm>
        <a:prstGeom xmlns:a="http://schemas.openxmlformats.org/drawingml/2006/main" prst="rect">
          <a:avLst/>
        </a:prstGeom>
        <a:solidFill xmlns:a="http://schemas.openxmlformats.org/drawingml/2006/main">
          <a:srgbClr val="92D050"/>
        </a:solidFill>
      </cdr:spPr>
      <cdr:txBody>
        <a:bodyPr xmlns:a="http://schemas.openxmlformats.org/drawingml/2006/main" vertOverflow="clip" wrap="square" rtlCol="0"/>
        <a:lstStyle xmlns:a="http://schemas.openxmlformats.org/drawingml/2006/main"/>
        <a:p xmlns:a="http://schemas.openxmlformats.org/drawingml/2006/main">
          <a:r>
            <a:rPr lang="en-GB" sz="1100" b="1"/>
            <a:t>Absolute decoupling</a:t>
          </a:r>
        </a:p>
      </cdr:txBody>
    </cdr:sp>
  </cdr:relSizeAnchor>
  <cdr:absSizeAnchor xmlns:cdr="http://schemas.openxmlformats.org/drawingml/2006/chartDrawing">
    <cdr:from>
      <cdr:x>0.0037</cdr:x>
      <cdr:y>0.90332</cdr:y>
    </cdr:from>
    <cdr:ext cx="8002645" cy="889446"/>
    <cdr:sp macro="" textlink="">
      <cdr:nvSpPr>
        <cdr:cNvPr id="4" name="FootonotesShape"/>
        <cdr:cNvSpPr txBox="1"/>
      </cdr:nvSpPr>
      <cdr:spPr>
        <a:xfrm xmlns:a="http://schemas.openxmlformats.org/drawingml/2006/main">
          <a:off x="36048" y="8310116"/>
          <a:ext cx="8002645" cy="889446"/>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panose="020B0604020202020204" pitchFamily="34" charset="0"/>
            </a:rPr>
            <a:t>Note: GDP in chain-linked volumes, reference year 2015</a:t>
          </a:r>
        </a:p>
        <a:p xmlns:a="http://schemas.openxmlformats.org/drawingml/2006/main">
          <a:r>
            <a:rPr lang="en-GB" sz="1200">
              <a:latin typeface="Arial" panose="020B0604020202020204" pitchFamily="34" charset="0"/>
            </a:rPr>
            <a:t>* deviating index base year</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env_ac_mfa, nama_10_gdp)</a:t>
          </a:r>
        </a:p>
      </cdr:txBody>
    </cdr:sp>
  </cdr:absSizeAnchor>
  <cdr:absSizeAnchor xmlns:cdr="http://schemas.openxmlformats.org/drawingml/2006/chartDrawing">
    <cdr:from>
      <cdr:x>0.83933</cdr:x>
      <cdr:y>0.95311</cdr:y>
    </cdr:from>
    <cdr:ext cx="1530358" cy="417915"/>
    <cdr:pic>
      <cdr:nvPicPr>
        <cdr:cNvPr id="5"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8495082"/>
          <a:ext cx="1530358" cy="417915"/>
        </a:xfrm>
        <a:prstGeom xmlns:a="http://schemas.openxmlformats.org/drawingml/2006/main" prst="rect">
          <a:avLst/>
        </a:prstGeom>
      </cdr:spPr>
    </cdr:pic>
  </cdr:absSizeAnchor>
</c:userShapes>
</file>

<file path=xl/queryTables/queryTable1.xml><?xml version="1.0" encoding="utf-8"?>
<queryTable xmlns="http://schemas.openxmlformats.org/spreadsheetml/2006/main" name="env_ac_mfa_1_Data" connectionId="2"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env_ac_rp_1_Data" connectionId="3" autoFormatId="16" applyNumberFormats="0" applyBorderFormats="0" applyFontFormats="0" applyPatternFormats="0" applyAlignmentFormats="0" applyWidthHeightFormats="0"/>
</file>

<file path=xl/queryTables/queryTable3.xml><?xml version="1.0" encoding="utf-8"?>
<queryTable xmlns="http://schemas.openxmlformats.org/spreadsheetml/2006/main" name="nama_10_gdp_1_Data" connectionId="4" autoFormatId="16" applyNumberFormats="0" applyBorderFormats="0" applyFontFormats="0" applyPatternFormats="0" applyAlignmentFormats="0" applyWidthHeightFormats="0"/>
</file>

<file path=xl/queryTables/queryTable4.xml><?xml version="1.0" encoding="utf-8"?>
<queryTable xmlns="http://schemas.openxmlformats.org/spreadsheetml/2006/main" name="nama_10_gdp_2_Data" connectionId="5" autoFormatId="16" applyNumberFormats="0" applyBorderFormats="0" applyFontFormats="0" applyPatternFormats="0" applyAlignmentFormats="0" applyWidthHeightFormats="0"/>
</file>

<file path=xl/queryTables/queryTable5.xml><?xml version="1.0" encoding="utf-8"?>
<queryTable xmlns="http://schemas.openxmlformats.org/spreadsheetml/2006/main" name="demo_gind_1_Data"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8 Environment and energy">
      <a:dk1>
        <a:sysClr val="windowText" lastClr="000000"/>
      </a:dk1>
      <a:lt1>
        <a:sysClr val="window" lastClr="FFFFFF"/>
      </a:lt1>
      <a:dk2>
        <a:srgbClr val="1F497D"/>
      </a:dk2>
      <a:lt2>
        <a:srgbClr val="EEECE1"/>
      </a:lt2>
      <a:accent1>
        <a:srgbClr val="32AFAF"/>
      </a:accent1>
      <a:accent2>
        <a:srgbClr val="C84B96"/>
      </a:accent2>
      <a:accent3>
        <a:srgbClr val="286EB4"/>
      </a:accent3>
      <a:accent4>
        <a:srgbClr val="D73C41"/>
      </a:accent4>
      <a:accent5>
        <a:srgbClr val="00A5E6"/>
      </a:accent5>
      <a:accent6>
        <a:srgbClr val="B9C31E"/>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c.europa.eu/eurostat/web/european-statistical-system/reuse-ess-statistics" TargetMode="External"/><Relationship Id="rId1" Type="http://schemas.openxmlformats.org/officeDocument/2006/relationships/hyperlink" Target="https://ec.europa.eu/eurostat/about/policies/copyrigh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_rels/sheet13.xml.rels><?xml version="1.0" encoding="UTF-8" standalone="yes"?>
<Relationships xmlns="http://schemas.openxmlformats.org/package/2006/relationships"><Relationship Id="rId1" Type="http://schemas.openxmlformats.org/officeDocument/2006/relationships/queryTable" Target="../queryTables/queryTable2.xml"/></Relationships>
</file>

<file path=xl/worksheets/_rels/sheet14.xml.rels><?xml version="1.0" encoding="UTF-8" standalone="yes"?>
<Relationships xmlns="http://schemas.openxmlformats.org/package/2006/relationships"><Relationship Id="rId1" Type="http://schemas.openxmlformats.org/officeDocument/2006/relationships/queryTable" Target="../queryTables/queryTable3.xml"/></Relationships>
</file>

<file path=xl/worksheets/_rels/sheet15.xml.rels><?xml version="1.0" encoding="UTF-8" standalone="yes"?>
<Relationships xmlns="http://schemas.openxmlformats.org/package/2006/relationships"><Relationship Id="rId1" Type="http://schemas.openxmlformats.org/officeDocument/2006/relationships/queryTable" Target="../queryTables/queryTable4.xml"/></Relationships>
</file>

<file path=xl/worksheets/_rels/sheet16.xml.rels><?xml version="1.0" encoding="UTF-8" standalone="yes"?>
<Relationships xmlns="http://schemas.openxmlformats.org/package/2006/relationships"><Relationship Id="rId1" Type="http://schemas.openxmlformats.org/officeDocument/2006/relationships/queryTable" Target="../queryTables/query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Z42"/>
  <sheetViews>
    <sheetView showGridLines="0" tabSelected="1" workbookViewId="0">
      <selection activeCell="H16" sqref="H16"/>
    </sheetView>
  </sheetViews>
  <sheetFormatPr defaultColWidth="0" defaultRowHeight="0" customHeight="1" zeroHeight="1" x14ac:dyDescent="0.2"/>
  <cols>
    <col min="1" max="1" width="2.28515625" style="113" customWidth="1"/>
    <col min="2" max="2" width="6.28515625" style="113" customWidth="1"/>
    <col min="3" max="9" width="7.28515625" style="113" customWidth="1"/>
    <col min="10" max="12" width="6.28515625" style="113" customWidth="1"/>
    <col min="13" max="13" width="1.42578125" style="113" customWidth="1"/>
    <col min="14" max="14" width="7.28515625" style="113" customWidth="1"/>
    <col min="15" max="18" width="8.7109375" style="113" customWidth="1"/>
    <col min="19" max="25" width="6.28515625" style="113" customWidth="1"/>
    <col min="26" max="26" width="2.28515625" style="121" customWidth="1"/>
    <col min="27" max="16384" width="9.140625" style="113" hidden="1"/>
  </cols>
  <sheetData>
    <row r="1" spans="1:26" ht="12" customHeight="1" x14ac:dyDescent="0.2">
      <c r="A1" s="112"/>
      <c r="B1" s="112"/>
      <c r="C1" s="112"/>
      <c r="D1" s="112"/>
      <c r="E1" s="112"/>
      <c r="F1" s="112"/>
      <c r="G1" s="112"/>
      <c r="H1" s="112"/>
      <c r="I1" s="112"/>
      <c r="J1" s="112"/>
      <c r="K1" s="112"/>
      <c r="L1" s="112"/>
      <c r="M1" s="112"/>
      <c r="N1" s="112"/>
      <c r="O1" s="112"/>
      <c r="P1" s="112"/>
      <c r="Q1" s="112"/>
      <c r="R1" s="112"/>
      <c r="S1" s="112"/>
      <c r="T1" s="112"/>
      <c r="U1" s="112"/>
      <c r="V1" s="112"/>
      <c r="W1" s="112"/>
      <c r="X1" s="112"/>
      <c r="Y1" s="112"/>
      <c r="Z1" s="112"/>
    </row>
    <row r="2" spans="1:26" ht="9.9499999999999993" customHeight="1" x14ac:dyDescent="0.2">
      <c r="A2" s="112"/>
      <c r="B2" s="114"/>
      <c r="C2" s="115"/>
      <c r="D2" s="115"/>
      <c r="E2" s="115"/>
      <c r="F2" s="115"/>
      <c r="G2" s="115"/>
      <c r="H2" s="115"/>
      <c r="I2" s="115"/>
      <c r="J2" s="115"/>
      <c r="K2" s="115"/>
      <c r="L2" s="115"/>
      <c r="M2" s="115"/>
      <c r="N2" s="115"/>
      <c r="O2" s="115"/>
      <c r="P2" s="115"/>
      <c r="Q2" s="115"/>
      <c r="R2" s="115"/>
      <c r="S2" s="115"/>
      <c r="T2" s="115"/>
      <c r="U2" s="115"/>
      <c r="V2" s="115"/>
      <c r="W2" s="115"/>
      <c r="X2" s="115"/>
      <c r="Y2" s="115"/>
      <c r="Z2" s="112"/>
    </row>
    <row r="3" spans="1:26" ht="12" x14ac:dyDescent="0.2">
      <c r="A3" s="112"/>
      <c r="B3" s="115"/>
      <c r="C3" s="115"/>
      <c r="D3" s="115"/>
      <c r="E3" s="115"/>
      <c r="F3" s="115"/>
      <c r="G3" s="115"/>
      <c r="H3" s="115"/>
      <c r="I3" s="115"/>
      <c r="J3" s="115"/>
      <c r="K3" s="115"/>
      <c r="L3" s="115"/>
      <c r="M3" s="115"/>
      <c r="N3" s="115"/>
      <c r="O3" s="115"/>
      <c r="P3" s="115"/>
      <c r="Q3" s="115"/>
      <c r="R3" s="115"/>
      <c r="S3" s="115"/>
      <c r="T3" s="115"/>
      <c r="U3" s="115"/>
      <c r="V3" s="115"/>
      <c r="W3" s="115"/>
      <c r="X3" s="115"/>
      <c r="Y3" s="115"/>
      <c r="Z3" s="112"/>
    </row>
    <row r="4" spans="1:26" ht="12" x14ac:dyDescent="0.2">
      <c r="A4" s="112"/>
      <c r="B4" s="115"/>
      <c r="C4" s="115"/>
      <c r="D4" s="115"/>
      <c r="E4" s="115"/>
      <c r="F4" s="115"/>
      <c r="G4" s="115"/>
      <c r="H4" s="115"/>
      <c r="I4" s="115"/>
      <c r="J4" s="115"/>
      <c r="K4" s="115"/>
      <c r="L4" s="115"/>
      <c r="M4" s="115"/>
      <c r="N4" s="115"/>
      <c r="O4" s="115"/>
      <c r="P4" s="115"/>
      <c r="Q4" s="115"/>
      <c r="R4" s="115"/>
      <c r="S4" s="115"/>
      <c r="T4" s="115"/>
      <c r="U4" s="115"/>
      <c r="V4" s="115"/>
      <c r="W4" s="115"/>
      <c r="X4" s="115"/>
      <c r="Y4" s="115"/>
      <c r="Z4" s="112"/>
    </row>
    <row r="5" spans="1:26" ht="12" x14ac:dyDescent="0.2">
      <c r="A5" s="112"/>
      <c r="B5" s="116" t="s">
        <v>160</v>
      </c>
      <c r="C5" s="117"/>
      <c r="D5" s="115"/>
      <c r="E5" s="115"/>
      <c r="F5" s="115"/>
      <c r="G5" s="115"/>
      <c r="H5" s="115"/>
      <c r="I5" s="115"/>
      <c r="J5" s="115"/>
      <c r="K5" s="115"/>
      <c r="L5" s="115"/>
      <c r="M5" s="115"/>
      <c r="N5" s="115"/>
      <c r="O5" s="115"/>
      <c r="P5" s="115"/>
      <c r="Q5" s="115"/>
      <c r="R5" s="115"/>
      <c r="S5" s="115"/>
      <c r="T5" s="115"/>
      <c r="U5" s="115"/>
      <c r="V5" s="115"/>
      <c r="W5" s="115"/>
      <c r="X5" s="115"/>
      <c r="Y5" s="115"/>
      <c r="Z5" s="112"/>
    </row>
    <row r="6" spans="1:26" ht="12" x14ac:dyDescent="0.2">
      <c r="A6" s="112"/>
      <c r="B6" s="118" t="s">
        <v>161</v>
      </c>
      <c r="C6" s="115"/>
      <c r="D6" s="115"/>
      <c r="E6" s="115"/>
      <c r="F6" s="115"/>
      <c r="G6" s="115"/>
      <c r="H6" s="115"/>
      <c r="I6" s="115"/>
      <c r="J6" s="115"/>
      <c r="K6" s="115"/>
      <c r="L6" s="115"/>
      <c r="M6" s="115"/>
      <c r="N6" s="115"/>
      <c r="O6" s="115"/>
      <c r="P6" s="115"/>
      <c r="Q6" s="115"/>
      <c r="R6" s="115"/>
      <c r="S6" s="115"/>
      <c r="T6" s="115"/>
      <c r="U6" s="115"/>
      <c r="V6" s="115"/>
      <c r="W6" s="115"/>
      <c r="X6" s="115"/>
      <c r="Y6" s="115"/>
      <c r="Z6" s="112"/>
    </row>
    <row r="7" spans="1:26" ht="12" x14ac:dyDescent="0.2">
      <c r="A7" s="112"/>
      <c r="B7" s="118" t="s">
        <v>162</v>
      </c>
      <c r="C7" s="115"/>
      <c r="D7" s="115"/>
      <c r="E7" s="115"/>
      <c r="F7" s="115"/>
      <c r="G7" s="115"/>
      <c r="H7" s="115"/>
      <c r="I7" s="115"/>
      <c r="J7" s="115"/>
      <c r="K7" s="115"/>
      <c r="L7" s="115"/>
      <c r="M7" s="115"/>
      <c r="N7" s="115"/>
      <c r="O7" s="115"/>
      <c r="P7" s="115"/>
      <c r="Q7" s="115"/>
      <c r="R7" s="115"/>
      <c r="S7" s="115"/>
      <c r="T7" s="115"/>
      <c r="U7" s="115"/>
      <c r="V7" s="115"/>
      <c r="W7" s="115"/>
      <c r="X7" s="115"/>
      <c r="Y7" s="115"/>
      <c r="Z7" s="112"/>
    </row>
    <row r="8" spans="1:26" ht="12" x14ac:dyDescent="0.2">
      <c r="A8" s="112"/>
      <c r="B8" s="118" t="s">
        <v>163</v>
      </c>
      <c r="C8" s="115"/>
      <c r="D8" s="115"/>
      <c r="E8" s="115"/>
      <c r="F8" s="115"/>
      <c r="G8" s="115"/>
      <c r="H8" s="115"/>
      <c r="I8" s="115"/>
      <c r="J8" s="115"/>
      <c r="K8" s="115"/>
      <c r="L8" s="115"/>
      <c r="M8" s="115"/>
      <c r="N8" s="115"/>
      <c r="O8" s="115"/>
      <c r="P8" s="115"/>
      <c r="Q8" s="115"/>
      <c r="R8" s="115"/>
      <c r="S8" s="115"/>
      <c r="T8" s="115"/>
      <c r="U8" s="115"/>
      <c r="V8" s="115"/>
      <c r="W8" s="115"/>
      <c r="X8" s="115"/>
      <c r="Y8" s="115"/>
      <c r="Z8" s="119"/>
    </row>
    <row r="9" spans="1:26" ht="9.9499999999999993" customHeight="1" x14ac:dyDescent="0.2">
      <c r="A9" s="112"/>
      <c r="B9" s="118"/>
      <c r="C9" s="115"/>
      <c r="D9" s="115"/>
      <c r="E9" s="120"/>
      <c r="F9" s="115"/>
      <c r="G9" s="115"/>
      <c r="H9" s="115"/>
      <c r="I9" s="115"/>
      <c r="J9" s="115"/>
      <c r="K9" s="115"/>
      <c r="L9" s="115"/>
      <c r="M9" s="115"/>
      <c r="N9" s="115"/>
      <c r="O9" s="115"/>
      <c r="P9" s="115"/>
      <c r="Q9" s="115"/>
      <c r="R9" s="115"/>
      <c r="S9" s="115"/>
      <c r="T9" s="115"/>
      <c r="U9" s="115"/>
      <c r="V9" s="115"/>
      <c r="W9" s="115"/>
      <c r="X9" s="115"/>
      <c r="Y9" s="115"/>
      <c r="Z9" s="119"/>
    </row>
    <row r="10" spans="1:26" ht="6" customHeight="1" x14ac:dyDescent="0.2">
      <c r="A10" s="112"/>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row>
    <row r="11" spans="1:26" ht="9.9499999999999993" customHeight="1" x14ac:dyDescent="0.2">
      <c r="A11" s="112"/>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12"/>
    </row>
    <row r="12" spans="1:26" ht="12" x14ac:dyDescent="0.2">
      <c r="A12" s="112"/>
      <c r="B12" s="122" t="s">
        <v>164</v>
      </c>
      <c r="E12" s="123" t="s">
        <v>61</v>
      </c>
      <c r="Z12" s="112"/>
    </row>
    <row r="13" spans="1:26" ht="12" x14ac:dyDescent="0.2">
      <c r="A13" s="112"/>
      <c r="Z13" s="112"/>
    </row>
    <row r="14" spans="1:26" ht="15" customHeight="1" x14ac:dyDescent="0.2">
      <c r="A14" s="112"/>
      <c r="B14" s="122" t="s">
        <v>165</v>
      </c>
      <c r="E14" s="273" t="str">
        <f>"This file accompanies the Statistics Explained article: '"&amp;E12&amp;"' and contains the figures and underlying data used in the article."</f>
        <v>This file accompanies the Statistics Explained article: 'Resource productivity statistics' and contains the figures and underlying data used in the article.</v>
      </c>
      <c r="F14" s="273"/>
      <c r="G14" s="273"/>
      <c r="H14" s="273"/>
      <c r="I14" s="273"/>
      <c r="J14" s="273"/>
      <c r="K14" s="273"/>
      <c r="L14" s="273"/>
      <c r="M14" s="273"/>
      <c r="N14" s="273"/>
      <c r="O14" s="273"/>
      <c r="P14" s="273"/>
      <c r="Q14" s="273"/>
      <c r="R14" s="273"/>
      <c r="S14" s="273"/>
      <c r="T14" s="273"/>
      <c r="U14" s="273"/>
      <c r="V14" s="273"/>
      <c r="W14" s="273"/>
      <c r="X14" s="273"/>
      <c r="Y14" s="273"/>
      <c r="Z14" s="112"/>
    </row>
    <row r="15" spans="1:26" ht="12" x14ac:dyDescent="0.2">
      <c r="A15" s="112"/>
      <c r="Z15" s="112"/>
    </row>
    <row r="16" spans="1:26" ht="12" x14ac:dyDescent="0.2">
      <c r="A16" s="112"/>
      <c r="B16" s="122" t="s">
        <v>166</v>
      </c>
      <c r="E16" s="124" t="s">
        <v>241</v>
      </c>
      <c r="Z16" s="112"/>
    </row>
    <row r="17" spans="1:26" ht="12" x14ac:dyDescent="0.2">
      <c r="A17" s="112"/>
      <c r="D17" s="125"/>
      <c r="Z17" s="112"/>
    </row>
    <row r="18" spans="1:26" ht="12" x14ac:dyDescent="0.2">
      <c r="A18" s="112"/>
      <c r="B18" s="122" t="s">
        <v>167</v>
      </c>
      <c r="E18" s="126" t="str">
        <f>E12</f>
        <v>Resource productivity statistics</v>
      </c>
      <c r="G18" s="127"/>
      <c r="Z18" s="112"/>
    </row>
    <row r="19" spans="1:26" ht="9.9499999999999993" customHeight="1" x14ac:dyDescent="0.2">
      <c r="A19" s="112"/>
      <c r="Z19" s="112"/>
    </row>
    <row r="20" spans="1:26" ht="6" customHeight="1" x14ac:dyDescent="0.2">
      <c r="A20" s="112"/>
      <c r="B20" s="128"/>
      <c r="C20" s="129"/>
      <c r="D20" s="112"/>
      <c r="E20" s="130"/>
      <c r="F20" s="130"/>
      <c r="G20" s="130"/>
      <c r="H20" s="130"/>
      <c r="I20" s="130"/>
      <c r="J20" s="130"/>
      <c r="K20" s="130"/>
      <c r="L20" s="130"/>
      <c r="M20" s="130"/>
      <c r="N20" s="130"/>
      <c r="O20" s="130"/>
      <c r="P20" s="130"/>
      <c r="Q20" s="130"/>
      <c r="R20" s="130"/>
      <c r="S20" s="130"/>
      <c r="T20" s="130"/>
      <c r="U20" s="130"/>
      <c r="V20" s="130"/>
      <c r="W20" s="130"/>
      <c r="X20" s="130"/>
      <c r="Y20" s="130"/>
      <c r="Z20" s="112"/>
    </row>
    <row r="21" spans="1:26" ht="9.9499999999999993" customHeight="1" x14ac:dyDescent="0.2">
      <c r="A21" s="112"/>
      <c r="B21" s="131"/>
      <c r="C21" s="132"/>
      <c r="D21" s="121"/>
      <c r="E21" s="133"/>
      <c r="F21" s="133"/>
      <c r="G21" s="133"/>
      <c r="H21" s="133"/>
      <c r="I21" s="133"/>
      <c r="J21" s="133"/>
      <c r="K21" s="133"/>
      <c r="L21" s="133"/>
      <c r="M21" s="133"/>
      <c r="N21" s="133"/>
      <c r="O21" s="133"/>
      <c r="P21" s="133"/>
      <c r="Q21" s="133"/>
      <c r="R21" s="133"/>
      <c r="S21" s="133"/>
      <c r="T21" s="133"/>
      <c r="U21" s="133"/>
      <c r="V21" s="133"/>
      <c r="W21" s="133"/>
      <c r="X21" s="133"/>
      <c r="Y21" s="133"/>
      <c r="Z21" s="112"/>
    </row>
    <row r="22" spans="1:26" ht="36" customHeight="1" x14ac:dyDescent="0.2">
      <c r="A22" s="112"/>
      <c r="B22" s="134" t="s">
        <v>168</v>
      </c>
      <c r="E22" s="273" t="s">
        <v>169</v>
      </c>
      <c r="F22" s="273"/>
      <c r="G22" s="273"/>
      <c r="H22" s="273"/>
      <c r="I22" s="273"/>
      <c r="J22" s="273"/>
      <c r="K22" s="273"/>
      <c r="L22" s="273"/>
      <c r="M22" s="273"/>
      <c r="N22" s="273"/>
      <c r="O22" s="273"/>
      <c r="P22" s="273"/>
      <c r="Q22" s="273"/>
      <c r="R22" s="273"/>
      <c r="S22" s="273"/>
      <c r="T22" s="273"/>
      <c r="U22" s="273"/>
      <c r="V22" s="273"/>
      <c r="W22" s="273"/>
      <c r="X22" s="273"/>
      <c r="Y22" s="273"/>
      <c r="Z22" s="112"/>
    </row>
    <row r="23" spans="1:26" ht="12" customHeight="1" x14ac:dyDescent="0.2">
      <c r="A23" s="112"/>
      <c r="E23" s="274" t="s">
        <v>170</v>
      </c>
      <c r="F23" s="274"/>
      <c r="G23" s="274"/>
      <c r="H23" s="274"/>
      <c r="I23" s="274"/>
      <c r="J23" s="274"/>
      <c r="K23" s="274"/>
      <c r="L23" s="274"/>
      <c r="M23" s="274"/>
      <c r="N23" s="274"/>
      <c r="O23" s="274"/>
      <c r="P23" s="274"/>
      <c r="Q23" s="274"/>
      <c r="R23" s="274"/>
      <c r="S23" s="274"/>
      <c r="T23" s="274"/>
      <c r="U23" s="274"/>
      <c r="V23" s="274"/>
      <c r="W23" s="274"/>
      <c r="X23" s="274"/>
      <c r="Y23" s="274"/>
      <c r="Z23" s="112"/>
    </row>
    <row r="24" spans="1:26" ht="12" customHeight="1" x14ac:dyDescent="0.2">
      <c r="A24" s="112"/>
      <c r="E24" s="113" t="s">
        <v>171</v>
      </c>
      <c r="Z24" s="112"/>
    </row>
    <row r="25" spans="1:26" ht="12" customHeight="1" x14ac:dyDescent="0.2">
      <c r="A25" s="112"/>
      <c r="E25" s="113" t="s">
        <v>172</v>
      </c>
      <c r="K25" s="135"/>
      <c r="N25" s="126" t="s">
        <v>173</v>
      </c>
      <c r="Z25" s="112"/>
    </row>
    <row r="26" spans="1:26" ht="12" customHeight="1" x14ac:dyDescent="0.2">
      <c r="A26" s="112"/>
      <c r="E26" s="113" t="s">
        <v>174</v>
      </c>
      <c r="N26" s="126" t="s">
        <v>175</v>
      </c>
      <c r="Z26" s="112"/>
    </row>
    <row r="27" spans="1:26" ht="48" customHeight="1" x14ac:dyDescent="0.2">
      <c r="A27" s="112"/>
      <c r="B27" s="134" t="s">
        <v>176</v>
      </c>
      <c r="E27" s="273" t="s">
        <v>177</v>
      </c>
      <c r="F27" s="273"/>
      <c r="G27" s="273"/>
      <c r="H27" s="273"/>
      <c r="I27" s="273"/>
      <c r="J27" s="273"/>
      <c r="K27" s="273"/>
      <c r="L27" s="273"/>
      <c r="M27" s="273"/>
      <c r="N27" s="273"/>
      <c r="O27" s="273"/>
      <c r="P27" s="273"/>
      <c r="Q27" s="273"/>
      <c r="R27" s="273"/>
      <c r="S27" s="273"/>
      <c r="T27" s="273"/>
      <c r="U27" s="273"/>
      <c r="V27" s="273"/>
      <c r="W27" s="273"/>
      <c r="X27" s="273"/>
      <c r="Y27" s="273"/>
      <c r="Z27" s="112"/>
    </row>
    <row r="28" spans="1:26" ht="9.9499999999999993" customHeight="1" x14ac:dyDescent="0.2">
      <c r="A28" s="112"/>
      <c r="B28" s="136"/>
      <c r="E28" s="137"/>
      <c r="Z28" s="112"/>
    </row>
    <row r="29" spans="1:26" ht="12" customHeight="1" x14ac:dyDescent="0.2">
      <c r="A29" s="112"/>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row>
    <row r="30" spans="1:26" ht="12" hidden="1" x14ac:dyDescent="0.2"/>
    <row r="31" spans="1:26" ht="12" hidden="1" x14ac:dyDescent="0.2">
      <c r="Z31" s="113"/>
    </row>
    <row r="32" spans="1:26" ht="12" hidden="1" x14ac:dyDescent="0.2">
      <c r="Z32" s="113"/>
    </row>
    <row r="33" spans="26:26" ht="12" hidden="1" x14ac:dyDescent="0.2">
      <c r="Z33" s="113"/>
    </row>
    <row r="34" spans="26:26" ht="12" hidden="1" x14ac:dyDescent="0.2">
      <c r="Z34" s="113"/>
    </row>
    <row r="35" spans="26:26" ht="15" hidden="1" customHeight="1" x14ac:dyDescent="0.2">
      <c r="Z35" s="113"/>
    </row>
    <row r="36" spans="26:26" ht="15" hidden="1" customHeight="1" x14ac:dyDescent="0.2">
      <c r="Z36" s="113"/>
    </row>
    <row r="37" spans="26:26" ht="15" hidden="1" customHeight="1" x14ac:dyDescent="0.2">
      <c r="Z37" s="113"/>
    </row>
    <row r="38" spans="26:26" ht="15" hidden="1" customHeight="1" x14ac:dyDescent="0.2">
      <c r="Z38" s="113"/>
    </row>
    <row r="39" spans="26:26" ht="15" hidden="1" customHeight="1" x14ac:dyDescent="0.2">
      <c r="Z39" s="113"/>
    </row>
    <row r="40" spans="26:26" ht="15" hidden="1" customHeight="1" x14ac:dyDescent="0.2">
      <c r="Z40" s="113"/>
    </row>
    <row r="41" spans="26:26" ht="12" hidden="1" x14ac:dyDescent="0.2"/>
    <row r="42" spans="26:26" ht="12" hidden="1" x14ac:dyDescent="0.2"/>
  </sheetData>
  <mergeCells count="4">
    <mergeCell ref="E14:Y14"/>
    <mergeCell ref="E22:Y22"/>
    <mergeCell ref="E23:Y23"/>
    <mergeCell ref="E27:Y27"/>
  </mergeCells>
  <hyperlinks>
    <hyperlink ref="N25" r:id="rId1"/>
    <hyperlink ref="N26"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D75"/>
  <sheetViews>
    <sheetView showGridLines="0" zoomScaleNormal="100" workbookViewId="0">
      <selection activeCell="B41" sqref="B41"/>
    </sheetView>
  </sheetViews>
  <sheetFormatPr defaultColWidth="0" defaultRowHeight="12" zeroHeight="1" x14ac:dyDescent="0.2"/>
  <cols>
    <col min="1" max="1" width="2.28515625" style="139" customWidth="1"/>
    <col min="2" max="2" width="22.7109375" style="139" customWidth="1"/>
    <col min="3" max="3" width="96" style="139" customWidth="1"/>
    <col min="4" max="4" width="2.28515625" style="139" customWidth="1"/>
    <col min="5" max="16384" width="9.140625" style="139" hidden="1"/>
  </cols>
  <sheetData>
    <row r="1" spans="1:4" x14ac:dyDescent="0.2">
      <c r="A1" s="138"/>
      <c r="B1" s="138"/>
      <c r="C1" s="138"/>
      <c r="D1" s="138"/>
    </row>
    <row r="2" spans="1:4" x14ac:dyDescent="0.2">
      <c r="A2" s="138"/>
      <c r="B2" s="140" t="str">
        <f>Cover!E12</f>
        <v>Resource productivity statistics</v>
      </c>
      <c r="D2" s="138"/>
    </row>
    <row r="3" spans="1:4" x14ac:dyDescent="0.2">
      <c r="A3" s="138"/>
      <c r="D3" s="138"/>
    </row>
    <row r="4" spans="1:4" x14ac:dyDescent="0.2">
      <c r="A4" s="138"/>
      <c r="B4" s="140" t="s">
        <v>178</v>
      </c>
      <c r="D4" s="138"/>
    </row>
    <row r="5" spans="1:4" x14ac:dyDescent="0.2">
      <c r="A5" s="138"/>
      <c r="B5" s="139" t="s">
        <v>179</v>
      </c>
      <c r="C5" s="139" t="str">
        <f ca="1">INDIRECT(CONCATENATE("'",B5,"'","!A$1"))</f>
        <v>EU resource productivity in comparison to GDP and DMC, 2000-20</v>
      </c>
      <c r="D5" s="138"/>
    </row>
    <row r="6" spans="1:4" x14ac:dyDescent="0.2">
      <c r="A6" s="138"/>
      <c r="B6" s="139" t="s">
        <v>183</v>
      </c>
      <c r="C6" s="139" t="str">
        <f ca="1">INDIRECT(CONCATENATE("'",B6,"'", "!A$1"))</f>
        <v>Resource productivity - GDP/ DMC by country, 2000-20</v>
      </c>
      <c r="D6" s="138"/>
    </row>
    <row r="7" spans="1:4" x14ac:dyDescent="0.2">
      <c r="A7" s="138"/>
      <c r="B7" s="139" t="s">
        <v>184</v>
      </c>
      <c r="C7" s="139" t="str">
        <f ca="1">INDIRECT(CONCATENATE("'",B7,"'", "!A$1"))</f>
        <v>Resource productivity, cross-country comparison &amp;  GDP and DMC, by country, 2020</v>
      </c>
      <c r="D7" s="138"/>
    </row>
    <row r="8" spans="1:4" x14ac:dyDescent="0.2">
      <c r="A8" s="138"/>
      <c r="B8" s="139" t="s">
        <v>180</v>
      </c>
      <c r="C8" s="139" t="str">
        <f ca="1">INDIRECT(CONCATENATE("'",B8,"'", "!A$1"))</f>
        <v>Changes of DMC and GDP by country, 2000-20</v>
      </c>
      <c r="D8" s="138"/>
    </row>
    <row r="9" spans="1:4" x14ac:dyDescent="0.2">
      <c r="A9" s="138"/>
      <c r="D9" s="138"/>
    </row>
    <row r="10" spans="1:4" x14ac:dyDescent="0.2">
      <c r="A10" s="138"/>
      <c r="B10" s="222" t="s">
        <v>217</v>
      </c>
      <c r="D10" s="138"/>
    </row>
    <row r="11" spans="1:4" x14ac:dyDescent="0.2">
      <c r="A11" s="138"/>
      <c r="B11" s="139" t="s">
        <v>181</v>
      </c>
      <c r="D11" s="138"/>
    </row>
    <row r="12" spans="1:4" x14ac:dyDescent="0.2">
      <c r="A12" s="138"/>
      <c r="B12" s="139" t="s">
        <v>188</v>
      </c>
      <c r="D12" s="138"/>
    </row>
    <row r="13" spans="1:4" x14ac:dyDescent="0.2">
      <c r="A13" s="138"/>
      <c r="B13" s="139" t="s">
        <v>182</v>
      </c>
      <c r="D13" s="138"/>
    </row>
    <row r="14" spans="1:4" x14ac:dyDescent="0.2">
      <c r="A14" s="138"/>
      <c r="B14" s="139" t="s">
        <v>186</v>
      </c>
      <c r="D14" s="138"/>
    </row>
    <row r="15" spans="1:4" x14ac:dyDescent="0.2">
      <c r="A15" s="138"/>
      <c r="B15" s="139" t="s">
        <v>187</v>
      </c>
      <c r="D15" s="138"/>
    </row>
    <row r="16" spans="1:4" x14ac:dyDescent="0.2">
      <c r="A16" s="138"/>
      <c r="D16" s="138"/>
    </row>
    <row r="17" spans="1:4" x14ac:dyDescent="0.2">
      <c r="A17" s="138"/>
      <c r="B17" s="222" t="s">
        <v>218</v>
      </c>
      <c r="D17" s="138"/>
    </row>
    <row r="18" spans="1:4" x14ac:dyDescent="0.2">
      <c r="A18" s="138"/>
      <c r="B18" s="139" t="s">
        <v>219</v>
      </c>
      <c r="C18" s="139" t="str">
        <f ca="1">INDIRECT(CONCATENATE("'",B11,"'", "!A$1"))</f>
        <v>Material flow accounts [env_ac_mfa]</v>
      </c>
      <c r="D18" s="138"/>
    </row>
    <row r="19" spans="1:4" x14ac:dyDescent="0.2">
      <c r="A19" s="138"/>
      <c r="B19" s="139" t="s">
        <v>220</v>
      </c>
      <c r="C19" s="139" t="str">
        <f ca="1">INDIRECT(CONCATENATE("'",B12,"'", "!A$1"))</f>
        <v>Resource productivity [env_ac_rp]</v>
      </c>
      <c r="D19" s="138"/>
    </row>
    <row r="20" spans="1:4" x14ac:dyDescent="0.2">
      <c r="A20" s="138"/>
      <c r="B20" s="139" t="s">
        <v>221</v>
      </c>
      <c r="C20" s="139" t="str">
        <f ca="1">INDIRECT(CONCATENATE("'",B13,"'", "!A$1"))</f>
        <v>GDP and main components (output, expenditure and income) [nama_10_gdp]</v>
      </c>
      <c r="D20" s="138"/>
    </row>
    <row r="21" spans="1:4" x14ac:dyDescent="0.2">
      <c r="A21" s="138"/>
      <c r="B21" s="139" t="s">
        <v>222</v>
      </c>
      <c r="C21" s="139" t="str">
        <f ca="1">INDIRECT(CONCATENATE("'",B14,"'", "!A$1"))</f>
        <v>GDP and main components (output, expenditure and income) [nama_10_gdp]</v>
      </c>
      <c r="D21" s="138"/>
    </row>
    <row r="22" spans="1:4" x14ac:dyDescent="0.2">
      <c r="A22" s="138"/>
      <c r="B22" s="139" t="s">
        <v>223</v>
      </c>
      <c r="C22" s="139" t="str">
        <f ca="1">INDIRECT(CONCATENATE("'",B15,"'", "!A$1"))</f>
        <v>Population change - Demographic balance and crude rates at national level [demo_gind]</v>
      </c>
      <c r="D22" s="138"/>
    </row>
    <row r="23" spans="1:4" x14ac:dyDescent="0.2">
      <c r="A23" s="138"/>
      <c r="D23" s="138"/>
    </row>
    <row r="24" spans="1:4" x14ac:dyDescent="0.2">
      <c r="A24" s="138"/>
      <c r="B24" s="138"/>
      <c r="C24" s="138"/>
      <c r="D24" s="138"/>
    </row>
    <row r="25" spans="1:4" hidden="1" x14ac:dyDescent="0.2"/>
    <row r="26" spans="1:4" hidden="1" x14ac:dyDescent="0.2">
      <c r="B26" s="141"/>
    </row>
    <row r="27" spans="1:4" hidden="1" x14ac:dyDescent="0.2"/>
    <row r="28" spans="1:4" hidden="1" x14ac:dyDescent="0.2"/>
    <row r="29" spans="1:4" hidden="1" x14ac:dyDescent="0.2"/>
    <row r="30" spans="1:4" hidden="1" x14ac:dyDescent="0.2"/>
    <row r="31" spans="1:4" hidden="1" x14ac:dyDescent="0.2"/>
    <row r="32" spans="1:4"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sheetData>
  <pageMargins left="0.7" right="0.7" top="0.75" bottom="0.75" header="0.3" footer="0.3"/>
  <pageSetup paperSize="9"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39997558519241921"/>
    <pageSetUpPr fitToPage="1"/>
  </sheetPr>
  <dimension ref="A1:X61"/>
  <sheetViews>
    <sheetView showGridLines="0" zoomScaleNormal="100" workbookViewId="0">
      <selection activeCell="A2" sqref="A2"/>
    </sheetView>
  </sheetViews>
  <sheetFormatPr defaultColWidth="9.140625" defaultRowHeight="12" x14ac:dyDescent="0.2"/>
  <cols>
    <col min="1" max="2" width="3.42578125" style="6" customWidth="1"/>
    <col min="3" max="3" width="20.42578125" style="6" customWidth="1"/>
    <col min="4" max="14" width="7.28515625" style="6" customWidth="1"/>
    <col min="15" max="15" width="7.28515625" style="7" customWidth="1"/>
    <col min="16" max="21" width="7.28515625" style="6" customWidth="1"/>
    <col min="22" max="22" width="6.5703125" style="6" customWidth="1"/>
    <col min="23" max="16384" width="9.140625" style="6"/>
  </cols>
  <sheetData>
    <row r="1" spans="1:11" s="1" customFormat="1" x14ac:dyDescent="0.2">
      <c r="A1" s="1" t="s">
        <v>277</v>
      </c>
      <c r="E1" s="2"/>
      <c r="G1" s="3"/>
      <c r="H1" s="3"/>
      <c r="I1" s="2"/>
      <c r="J1" s="2"/>
      <c r="K1" s="2"/>
    </row>
    <row r="2" spans="1:11" s="1" customFormat="1" x14ac:dyDescent="0.2">
      <c r="C2" s="4"/>
      <c r="E2" s="2"/>
      <c r="F2" s="2"/>
      <c r="G2" s="2"/>
      <c r="H2" s="2"/>
      <c r="I2" s="2"/>
      <c r="J2" s="2"/>
      <c r="K2" s="2"/>
    </row>
    <row r="3" spans="1:11" s="1" customFormat="1" x14ac:dyDescent="0.2">
      <c r="E3" s="2"/>
      <c r="F3" s="2"/>
      <c r="G3" s="2"/>
      <c r="H3" s="2"/>
      <c r="I3" s="2"/>
      <c r="J3" s="2"/>
      <c r="K3" s="2"/>
    </row>
    <row r="4" spans="1:11" s="1" customFormat="1" x14ac:dyDescent="0.2">
      <c r="B4" s="275"/>
      <c r="E4" s="2"/>
      <c r="F4" s="2"/>
      <c r="G4" s="2"/>
      <c r="H4" s="2"/>
      <c r="I4" s="2"/>
      <c r="J4" s="2"/>
      <c r="K4" s="2"/>
    </row>
    <row r="5" spans="1:11" s="1" customFormat="1" x14ac:dyDescent="0.2">
      <c r="B5" s="275"/>
      <c r="E5" s="2"/>
      <c r="F5" s="2"/>
      <c r="G5" s="2"/>
      <c r="H5" s="2"/>
      <c r="I5" s="2"/>
      <c r="J5" s="2"/>
      <c r="K5" s="2"/>
    </row>
    <row r="6" spans="1:11" s="1" customFormat="1" x14ac:dyDescent="0.2">
      <c r="B6" s="275"/>
      <c r="E6" s="2"/>
      <c r="F6" s="2"/>
      <c r="G6" s="2"/>
      <c r="H6" s="2"/>
      <c r="I6" s="2"/>
      <c r="J6" s="2"/>
      <c r="K6" s="2"/>
    </row>
    <row r="7" spans="1:11" s="1" customFormat="1" x14ac:dyDescent="0.2">
      <c r="B7" s="275"/>
      <c r="E7" s="2"/>
      <c r="F7" s="2"/>
      <c r="G7" s="2"/>
      <c r="H7" s="2"/>
      <c r="I7" s="2"/>
      <c r="J7" s="2"/>
      <c r="K7" s="2"/>
    </row>
    <row r="8" spans="1:11" s="1" customFormat="1" x14ac:dyDescent="0.2">
      <c r="B8" s="275"/>
      <c r="E8" s="2"/>
      <c r="F8" s="2"/>
      <c r="G8" s="2"/>
      <c r="H8" s="2"/>
      <c r="I8" s="2"/>
      <c r="J8" s="2"/>
      <c r="K8" s="2"/>
    </row>
    <row r="9" spans="1:11" s="1" customFormat="1" x14ac:dyDescent="0.2">
      <c r="B9" s="275"/>
      <c r="E9" s="2"/>
      <c r="F9" s="2"/>
      <c r="G9" s="2"/>
      <c r="H9" s="2"/>
      <c r="I9" s="2"/>
      <c r="J9" s="2"/>
      <c r="K9" s="2"/>
    </row>
    <row r="10" spans="1:11" s="1" customFormat="1" x14ac:dyDescent="0.2">
      <c r="B10" s="275"/>
      <c r="E10" s="2"/>
      <c r="F10" s="2"/>
      <c r="G10" s="2"/>
      <c r="H10" s="2"/>
      <c r="I10" s="2"/>
      <c r="J10" s="2"/>
      <c r="K10" s="2"/>
    </row>
    <row r="11" spans="1:11" s="1" customFormat="1" x14ac:dyDescent="0.2">
      <c r="B11" s="275"/>
      <c r="E11" s="2"/>
      <c r="F11" s="2"/>
      <c r="G11" s="2"/>
      <c r="H11" s="2"/>
      <c r="I11" s="2"/>
      <c r="J11" s="2"/>
      <c r="K11" s="2"/>
    </row>
    <row r="12" spans="1:11" s="1" customFormat="1" x14ac:dyDescent="0.2">
      <c r="B12" s="275"/>
      <c r="E12" s="2"/>
      <c r="F12" s="2"/>
      <c r="G12" s="2"/>
      <c r="H12" s="2"/>
      <c r="I12" s="2"/>
      <c r="J12" s="2"/>
      <c r="K12" s="2"/>
    </row>
    <row r="13" spans="1:11" s="1" customFormat="1" x14ac:dyDescent="0.2">
      <c r="B13" s="275"/>
      <c r="E13" s="2"/>
      <c r="F13" s="2"/>
      <c r="G13" s="2"/>
      <c r="H13" s="2"/>
      <c r="I13" s="2"/>
      <c r="J13" s="2"/>
      <c r="K13" s="2"/>
    </row>
    <row r="14" spans="1:11" s="1" customFormat="1" x14ac:dyDescent="0.2">
      <c r="B14" s="275"/>
      <c r="E14" s="2"/>
      <c r="F14" s="2"/>
      <c r="G14" s="2"/>
      <c r="H14" s="2"/>
      <c r="I14" s="2"/>
      <c r="J14" s="2"/>
      <c r="K14" s="2"/>
    </row>
    <row r="15" spans="1:11" s="1" customFormat="1" x14ac:dyDescent="0.2">
      <c r="E15" s="2"/>
      <c r="F15" s="2"/>
      <c r="G15" s="2"/>
      <c r="H15" s="2"/>
      <c r="I15" s="2"/>
      <c r="J15" s="2"/>
      <c r="K15" s="2"/>
    </row>
    <row r="16" spans="1:11" s="1" customFormat="1" x14ac:dyDescent="0.2">
      <c r="E16" s="2"/>
      <c r="F16" s="2"/>
      <c r="G16" s="2"/>
      <c r="H16" s="2"/>
      <c r="I16" s="2"/>
      <c r="J16" s="2"/>
      <c r="K16" s="2"/>
    </row>
    <row r="17" spans="3:18" s="1" customFormat="1" x14ac:dyDescent="0.2">
      <c r="E17" s="2"/>
      <c r="F17" s="2"/>
      <c r="G17" s="2"/>
      <c r="H17" s="2"/>
      <c r="I17" s="2"/>
      <c r="J17" s="2"/>
      <c r="K17" s="2"/>
    </row>
    <row r="18" spans="3:18" x14ac:dyDescent="0.2">
      <c r="C18" s="1"/>
      <c r="D18" s="1"/>
      <c r="E18" s="2"/>
      <c r="F18" s="2"/>
      <c r="G18" s="2"/>
      <c r="H18" s="2"/>
      <c r="I18" s="2"/>
      <c r="J18" s="2"/>
      <c r="K18" s="2"/>
      <c r="L18" s="1"/>
      <c r="M18" s="1"/>
      <c r="N18" s="1"/>
      <c r="O18" s="5"/>
    </row>
    <row r="19" spans="3:18" x14ac:dyDescent="0.2">
      <c r="C19" s="1"/>
      <c r="D19" s="1"/>
      <c r="E19" s="2"/>
      <c r="F19" s="2"/>
      <c r="G19" s="2"/>
      <c r="H19" s="2"/>
      <c r="I19" s="2"/>
      <c r="J19" s="2"/>
      <c r="K19" s="2"/>
      <c r="L19" s="1"/>
      <c r="M19" s="1"/>
      <c r="N19" s="1"/>
      <c r="O19" s="5"/>
    </row>
    <row r="20" spans="3:18" x14ac:dyDescent="0.2">
      <c r="C20" s="1"/>
      <c r="D20" s="1"/>
      <c r="E20" s="2"/>
      <c r="F20" s="2"/>
      <c r="G20" s="2"/>
      <c r="H20" s="2"/>
      <c r="I20" s="2"/>
      <c r="J20" s="2"/>
      <c r="K20" s="2"/>
      <c r="L20" s="1"/>
      <c r="M20" s="1"/>
      <c r="N20" s="1"/>
      <c r="O20" s="5"/>
    </row>
    <row r="23" spans="3:18" s="1" customFormat="1" x14ac:dyDescent="0.2">
      <c r="C23" s="6"/>
      <c r="D23" s="6"/>
      <c r="E23" s="6"/>
      <c r="F23" s="6"/>
      <c r="G23" s="6"/>
      <c r="H23" s="6"/>
      <c r="I23" s="6"/>
      <c r="J23" s="6"/>
      <c r="K23" s="6"/>
      <c r="L23" s="6"/>
      <c r="M23" s="6"/>
      <c r="N23" s="6"/>
    </row>
    <row r="26" spans="3:18" s="1" customFormat="1" x14ac:dyDescent="0.2"/>
    <row r="29" spans="3:18" ht="11.25" customHeight="1" x14ac:dyDescent="0.2"/>
    <row r="30" spans="3:18" x14ac:dyDescent="0.2">
      <c r="G30" s="32"/>
      <c r="H30" s="32"/>
      <c r="I30" s="32"/>
      <c r="J30" s="32"/>
      <c r="K30" s="32"/>
      <c r="L30" s="32"/>
      <c r="M30" s="32"/>
      <c r="N30" s="32"/>
      <c r="O30" s="32"/>
      <c r="P30" s="32"/>
      <c r="Q30" s="32"/>
      <c r="R30" s="32"/>
    </row>
    <row r="35" spans="1:2" x14ac:dyDescent="0.2">
      <c r="A35" s="7"/>
      <c r="B35" s="7"/>
    </row>
    <row r="49" spans="3:24" s="1" customFormat="1" x14ac:dyDescent="0.2">
      <c r="C49" s="145" t="s">
        <v>278</v>
      </c>
      <c r="E49" s="2"/>
      <c r="G49" s="3"/>
      <c r="H49" s="3"/>
      <c r="I49" s="2"/>
      <c r="J49" s="2"/>
      <c r="K49" s="2"/>
    </row>
    <row r="50" spans="3:24" s="1" customFormat="1" x14ac:dyDescent="0.2">
      <c r="C50" s="4" t="s">
        <v>132</v>
      </c>
      <c r="E50" s="2"/>
      <c r="F50" s="2"/>
      <c r="G50" s="2"/>
      <c r="H50" s="2"/>
      <c r="I50" s="2"/>
      <c r="J50" s="2"/>
      <c r="K50" s="2"/>
    </row>
    <row r="53" spans="3:24" x14ac:dyDescent="0.2">
      <c r="C53" s="9" t="s">
        <v>279</v>
      </c>
      <c r="D53" s="10"/>
      <c r="E53" s="10"/>
      <c r="F53" s="10"/>
      <c r="G53" s="10"/>
      <c r="H53" s="10"/>
      <c r="I53" s="10"/>
      <c r="J53" s="10"/>
      <c r="K53" s="10"/>
      <c r="L53" s="10"/>
      <c r="M53" s="10"/>
      <c r="N53" s="10"/>
      <c r="O53" s="10"/>
    </row>
    <row r="54" spans="3:24" x14ac:dyDescent="0.2">
      <c r="C54" s="8" t="s">
        <v>63</v>
      </c>
      <c r="D54" s="10"/>
      <c r="E54" s="10"/>
      <c r="F54" s="10"/>
      <c r="G54" s="10"/>
      <c r="H54" s="10"/>
      <c r="I54" s="10"/>
      <c r="J54" s="10"/>
      <c r="K54" s="10"/>
      <c r="L54" s="10"/>
      <c r="M54" s="10"/>
      <c r="N54" s="10"/>
      <c r="O54" s="10"/>
    </row>
    <row r="55" spans="3:24" x14ac:dyDescent="0.2">
      <c r="C55" s="42"/>
      <c r="D55" s="11">
        <v>2000</v>
      </c>
      <c r="E55" s="11">
        <v>2001</v>
      </c>
      <c r="F55" s="11">
        <v>2002</v>
      </c>
      <c r="G55" s="11">
        <v>2003</v>
      </c>
      <c r="H55" s="11">
        <v>2004</v>
      </c>
      <c r="I55" s="11">
        <v>2005</v>
      </c>
      <c r="J55" s="11">
        <v>2006</v>
      </c>
      <c r="K55" s="11">
        <v>2007</v>
      </c>
      <c r="L55" s="11">
        <v>2008</v>
      </c>
      <c r="M55" s="11">
        <v>2009</v>
      </c>
      <c r="N55" s="11">
        <v>2010</v>
      </c>
      <c r="O55" s="11">
        <v>2011</v>
      </c>
      <c r="P55" s="11">
        <v>2012</v>
      </c>
      <c r="Q55" s="11">
        <v>2013</v>
      </c>
      <c r="R55" s="11">
        <v>2014</v>
      </c>
      <c r="S55" s="11">
        <v>2015</v>
      </c>
      <c r="T55" s="11">
        <v>2016</v>
      </c>
      <c r="U55" s="11">
        <v>2017</v>
      </c>
      <c r="V55" s="11">
        <v>2018</v>
      </c>
      <c r="W55" s="11">
        <v>2019</v>
      </c>
      <c r="X55" s="11">
        <v>2020</v>
      </c>
    </row>
    <row r="56" spans="3:24" x14ac:dyDescent="0.2">
      <c r="C56" s="43" t="s">
        <v>33</v>
      </c>
      <c r="D56" s="77">
        <f>Data_rp!C142</f>
        <v>100</v>
      </c>
      <c r="E56" s="78">
        <f>Data_rp!D142</f>
        <v>101.747</v>
      </c>
      <c r="F56" s="78">
        <f>Data_rp!E142</f>
        <v>101.893</v>
      </c>
      <c r="G56" s="78">
        <f>Data_rp!F142</f>
        <v>101.76600000000001</v>
      </c>
      <c r="H56" s="78">
        <f>Data_rp!G142</f>
        <v>99.718000000000004</v>
      </c>
      <c r="I56" s="78">
        <f>Data_rp!H142</f>
        <v>100.75700000000001</v>
      </c>
      <c r="J56" s="78">
        <f>Data_rp!I142</f>
        <v>101.754</v>
      </c>
      <c r="K56" s="78">
        <f>Data_rp!J142</f>
        <v>101.131</v>
      </c>
      <c r="L56" s="78">
        <f>Data_rp!K142</f>
        <v>103.754</v>
      </c>
      <c r="M56" s="78">
        <f>Data_rp!L142</f>
        <v>113.09</v>
      </c>
      <c r="N56" s="78">
        <f>Data_rp!M142</f>
        <v>119.084</v>
      </c>
      <c r="O56" s="78">
        <f>Data_rp!N142</f>
        <v>115.196</v>
      </c>
      <c r="P56" s="78">
        <f>Data_rp!O142</f>
        <v>123.901</v>
      </c>
      <c r="Q56" s="78">
        <f>Data_rp!P142</f>
        <v>127.09399999999999</v>
      </c>
      <c r="R56" s="78">
        <f>Data_rp!Q142</f>
        <v>127.742</v>
      </c>
      <c r="S56" s="78">
        <f>Data_rp!R142</f>
        <v>130.83799999999999</v>
      </c>
      <c r="T56" s="78">
        <f>Data_rp!S142</f>
        <v>133.67400000000001</v>
      </c>
      <c r="U56" s="78">
        <f>Data_rp!T142</f>
        <v>133.08799999999999</v>
      </c>
      <c r="V56" s="78">
        <f>Data_rp!U142</f>
        <v>133.93199999999999</v>
      </c>
      <c r="W56" s="78">
        <f>Data_rp!V142</f>
        <v>136.982</v>
      </c>
      <c r="X56" s="78">
        <f>Data_rp!W142</f>
        <v>135.17099999999999</v>
      </c>
    </row>
    <row r="57" spans="3:24" x14ac:dyDescent="0.2">
      <c r="C57" s="44" t="s">
        <v>1</v>
      </c>
      <c r="D57" s="73">
        <f>Data_mfa!C104</f>
        <v>100</v>
      </c>
      <c r="E57" s="74">
        <f>Data_mfa!D104</f>
        <v>100.377</v>
      </c>
      <c r="F57" s="74">
        <f>Data_mfa!E104</f>
        <v>101.292</v>
      </c>
      <c r="G57" s="74">
        <f>Data_mfa!F104</f>
        <v>102.28700000000001</v>
      </c>
      <c r="H57" s="74">
        <f>Data_mfa!G104</f>
        <v>107.023</v>
      </c>
      <c r="I57" s="74">
        <f>Data_mfa!H104</f>
        <v>107.90900000000001</v>
      </c>
      <c r="J57" s="74">
        <f>Data_mfa!I104</f>
        <v>110.54900000000001</v>
      </c>
      <c r="K57" s="74">
        <f>Data_mfa!J104</f>
        <v>114.715</v>
      </c>
      <c r="L57" s="74">
        <f>Data_mfa!K104</f>
        <v>112.527</v>
      </c>
      <c r="M57" s="74">
        <f>Data_mfa!L104</f>
        <v>98.790999999999997</v>
      </c>
      <c r="N57" s="74">
        <f>Data_mfa!M104</f>
        <v>95.88</v>
      </c>
      <c r="O57" s="74">
        <f>Data_mfa!N104</f>
        <v>100.93899999999999</v>
      </c>
      <c r="P57" s="74">
        <f>Data_mfa!O104</f>
        <v>93.15</v>
      </c>
      <c r="Q57" s="74">
        <f>Data_mfa!P104</f>
        <v>90.772000000000006</v>
      </c>
      <c r="R57" s="74">
        <f>Data_mfa!Q104</f>
        <v>91.736999999999995</v>
      </c>
      <c r="S57" s="74">
        <f>Data_mfa!R104</f>
        <v>91.622</v>
      </c>
      <c r="T57" s="74">
        <f>Data_mfa!S104</f>
        <v>91.478999999999999</v>
      </c>
      <c r="U57" s="74">
        <f>Data_mfa!T104</f>
        <v>94.460999999999999</v>
      </c>
      <c r="V57" s="74">
        <f>Data_mfa!U104</f>
        <v>95.850999999999999</v>
      </c>
      <c r="W57" s="74">
        <f>Data_mfa!V104</f>
        <v>95.200999999999993</v>
      </c>
      <c r="X57" s="74">
        <f>Data_mfa!W104</f>
        <v>90.606999999999999</v>
      </c>
    </row>
    <row r="58" spans="3:24" x14ac:dyDescent="0.2">
      <c r="C58" s="45" t="s">
        <v>30</v>
      </c>
      <c r="D58" s="75">
        <f>Data_gdp!C21</f>
        <v>100</v>
      </c>
      <c r="E58" s="76">
        <f>Data_gdp!D21</f>
        <v>102.13132664659645</v>
      </c>
      <c r="F58" s="76">
        <f>Data_gdp!E21</f>
        <v>103.20897217631817</v>
      </c>
      <c r="G58" s="76">
        <f>Data_gdp!F21</f>
        <v>104.09385083983618</v>
      </c>
      <c r="H58" s="76">
        <f>Data_gdp!G21</f>
        <v>106.7210723325861</v>
      </c>
      <c r="I58" s="76">
        <f>Data_gdp!H21</f>
        <v>108.72634034292408</v>
      </c>
      <c r="J58" s="76">
        <f>Data_gdp!I21</f>
        <v>112.4875809423007</v>
      </c>
      <c r="K58" s="76">
        <f>Data_gdp!J21</f>
        <v>116.01174131414848</v>
      </c>
      <c r="L58" s="76">
        <f>Data_gdp!K21</f>
        <v>116.75050154686957</v>
      </c>
      <c r="M58" s="76">
        <f>Data_gdp!L21</f>
        <v>111.72299031771153</v>
      </c>
      <c r="N58" s="76">
        <f>Data_gdp!M21</f>
        <v>114.17730087486748</v>
      </c>
      <c r="O58" s="76">
        <f>Data_gdp!N21</f>
        <v>116.27802920995656</v>
      </c>
      <c r="P58" s="76">
        <f>Data_gdp!O21</f>
        <v>115.41351301650383</v>
      </c>
      <c r="Q58" s="76">
        <f>Data_gdp!P21</f>
        <v>115.36639548603655</v>
      </c>
      <c r="R58" s="76">
        <f>Data_gdp!Q21</f>
        <v>117.18722176734215</v>
      </c>
      <c r="S58" s="76">
        <f>Data_gdp!R21</f>
        <v>119.87655415041998</v>
      </c>
      <c r="T58" s="76">
        <f>Data_gdp!S21</f>
        <v>122.28412266118147</v>
      </c>
      <c r="U58" s="76">
        <f>Data_gdp!T21</f>
        <v>125.71602732442322</v>
      </c>
      <c r="V58" s="76">
        <f>Data_gdp!U21</f>
        <v>128.37437759094414</v>
      </c>
      <c r="W58" s="76">
        <f>Data_gdp!V21</f>
        <v>130.40830304497823</v>
      </c>
      <c r="X58" s="76">
        <f>Data_gdp!W21</f>
        <v>122.47431730546805</v>
      </c>
    </row>
    <row r="60" spans="3:24" ht="15" customHeight="1" x14ac:dyDescent="0.2">
      <c r="C60" s="276" t="s">
        <v>238</v>
      </c>
      <c r="D60" s="276"/>
      <c r="E60" s="276"/>
      <c r="F60" s="276"/>
      <c r="G60" s="276"/>
    </row>
    <row r="61" spans="3:24" ht="15" customHeight="1" x14ac:dyDescent="0.2">
      <c r="C61" s="277" t="s">
        <v>116</v>
      </c>
      <c r="D61" s="277"/>
      <c r="E61" s="277"/>
      <c r="F61" s="277"/>
      <c r="G61" s="277"/>
      <c r="H61" s="277"/>
      <c r="I61" s="277"/>
      <c r="P61" s="219"/>
      <c r="Q61" s="219"/>
      <c r="R61" s="219"/>
      <c r="S61" s="219"/>
      <c r="T61" s="219"/>
      <c r="U61" s="219"/>
      <c r="V61" s="219"/>
      <c r="W61" s="219"/>
    </row>
  </sheetData>
  <mergeCells count="3">
    <mergeCell ref="B4:B14"/>
    <mergeCell ref="C60:G60"/>
    <mergeCell ref="C61:I61"/>
  </mergeCells>
  <pageMargins left="0.74803149606299213" right="0.74803149606299213" top="0.59055118110236227" bottom="0.59055118110236227" header="0.51181102362204722" footer="0.51181102362204722"/>
  <pageSetup paperSize="9" scale="83"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39997558519241921"/>
    <pageSetUpPr fitToPage="1"/>
  </sheetPr>
  <dimension ref="A1:X46"/>
  <sheetViews>
    <sheetView showGridLines="0" zoomScaleNormal="100" workbookViewId="0">
      <selection activeCell="A2" sqref="A2"/>
    </sheetView>
  </sheetViews>
  <sheetFormatPr defaultColWidth="9.140625" defaultRowHeight="12" x14ac:dyDescent="0.2"/>
  <cols>
    <col min="1" max="2" width="3.7109375" style="6" customWidth="1"/>
    <col min="3" max="3" width="21.7109375" style="6" customWidth="1"/>
    <col min="4" max="21" width="6.42578125" style="6" customWidth="1"/>
    <col min="22" max="22" width="6" style="6" customWidth="1"/>
    <col min="23" max="24" width="6.140625" style="6" customWidth="1"/>
    <col min="25" max="16384" width="9.140625" style="6"/>
  </cols>
  <sheetData>
    <row r="1" spans="1:24" x14ac:dyDescent="0.2">
      <c r="A1" s="1" t="s">
        <v>280</v>
      </c>
    </row>
    <row r="2" spans="1:24" s="7" customFormat="1" ht="15.75" x14ac:dyDescent="0.25">
      <c r="B2" s="6"/>
      <c r="C2" s="261" t="s">
        <v>281</v>
      </c>
      <c r="D2" s="5"/>
      <c r="E2" s="5"/>
      <c r="F2" s="5"/>
      <c r="G2" s="5"/>
      <c r="H2" s="5"/>
      <c r="I2" s="5"/>
      <c r="J2" s="5"/>
      <c r="K2" s="5"/>
      <c r="L2" s="5"/>
      <c r="M2" s="5"/>
      <c r="N2" s="5"/>
      <c r="O2" s="5"/>
    </row>
    <row r="3" spans="1:24" ht="12.75" x14ac:dyDescent="0.2">
      <c r="C3" s="262" t="s">
        <v>133</v>
      </c>
      <c r="D3" s="10"/>
      <c r="E3" s="10"/>
      <c r="F3" s="10"/>
      <c r="G3" s="10"/>
      <c r="H3" s="10"/>
      <c r="I3" s="10"/>
      <c r="J3" s="10"/>
      <c r="K3" s="10"/>
      <c r="L3" s="10"/>
      <c r="M3" s="10"/>
      <c r="N3" s="10"/>
      <c r="O3" s="10"/>
      <c r="T3" s="142"/>
      <c r="U3" s="142"/>
    </row>
    <row r="4" spans="1:24" x14ac:dyDescent="0.2">
      <c r="C4" s="142"/>
      <c r="D4" s="10"/>
      <c r="E4" s="10"/>
      <c r="F4" s="10"/>
      <c r="G4" s="10"/>
      <c r="H4" s="10"/>
      <c r="I4" s="10"/>
      <c r="J4" s="10"/>
      <c r="K4" s="10"/>
      <c r="L4" s="10"/>
      <c r="M4" s="10"/>
      <c r="N4" s="10"/>
      <c r="O4" s="10"/>
      <c r="T4" s="142"/>
      <c r="U4" s="142"/>
    </row>
    <row r="5" spans="1:24" s="46" customFormat="1" ht="17.25" customHeight="1" x14ac:dyDescent="0.25">
      <c r="C5" s="57"/>
      <c r="D5" s="58">
        <v>2000</v>
      </c>
      <c r="E5" s="58">
        <v>2001</v>
      </c>
      <c r="F5" s="58">
        <v>2002</v>
      </c>
      <c r="G5" s="58">
        <v>2003</v>
      </c>
      <c r="H5" s="58">
        <v>2004</v>
      </c>
      <c r="I5" s="58">
        <v>2005</v>
      </c>
      <c r="J5" s="58">
        <v>2006</v>
      </c>
      <c r="K5" s="58">
        <v>2007</v>
      </c>
      <c r="L5" s="58">
        <v>2008</v>
      </c>
      <c r="M5" s="58">
        <v>2009</v>
      </c>
      <c r="N5" s="58">
        <v>2010</v>
      </c>
      <c r="O5" s="58">
        <v>2011</v>
      </c>
      <c r="P5" s="57">
        <v>2012</v>
      </c>
      <c r="Q5" s="57">
        <v>2013</v>
      </c>
      <c r="R5" s="57">
        <v>2014</v>
      </c>
      <c r="S5" s="57">
        <v>2015</v>
      </c>
      <c r="T5" s="57">
        <v>2016</v>
      </c>
      <c r="U5" s="57">
        <v>2017</v>
      </c>
      <c r="V5" s="57">
        <v>2018</v>
      </c>
      <c r="W5" s="57">
        <v>2019</v>
      </c>
      <c r="X5" s="57">
        <v>2020</v>
      </c>
    </row>
    <row r="6" spans="1:24" ht="15.75" customHeight="1" x14ac:dyDescent="0.2">
      <c r="C6" s="56" t="s">
        <v>240</v>
      </c>
      <c r="D6" s="98">
        <f>Data_rp!C142</f>
        <v>100</v>
      </c>
      <c r="E6" s="99">
        <f>Data_rp!D142</f>
        <v>101.747</v>
      </c>
      <c r="F6" s="99">
        <f>Data_rp!E142</f>
        <v>101.893</v>
      </c>
      <c r="G6" s="99">
        <f>Data_rp!F142</f>
        <v>101.76600000000001</v>
      </c>
      <c r="H6" s="99">
        <f>Data_rp!G142</f>
        <v>99.718000000000004</v>
      </c>
      <c r="I6" s="99">
        <f>Data_rp!H142</f>
        <v>100.75700000000001</v>
      </c>
      <c r="J6" s="99">
        <f>Data_rp!I142</f>
        <v>101.754</v>
      </c>
      <c r="K6" s="99">
        <f>Data_rp!J142</f>
        <v>101.131</v>
      </c>
      <c r="L6" s="99">
        <f>Data_rp!K142</f>
        <v>103.754</v>
      </c>
      <c r="M6" s="99">
        <f>Data_rp!L142</f>
        <v>113.09</v>
      </c>
      <c r="N6" s="99">
        <f>Data_rp!M142</f>
        <v>119.084</v>
      </c>
      <c r="O6" s="99">
        <f>Data_rp!N142</f>
        <v>115.196</v>
      </c>
      <c r="P6" s="99">
        <f>Data_rp!O142</f>
        <v>123.901</v>
      </c>
      <c r="Q6" s="99">
        <f>Data_rp!P142</f>
        <v>127.09399999999999</v>
      </c>
      <c r="R6" s="99">
        <f>Data_rp!Q142</f>
        <v>127.742</v>
      </c>
      <c r="S6" s="99">
        <f>Data_rp!R142</f>
        <v>130.83799999999999</v>
      </c>
      <c r="T6" s="99">
        <f>Data_rp!S142</f>
        <v>133.67400000000001</v>
      </c>
      <c r="U6" s="99">
        <f>Data_rp!T142</f>
        <v>133.08799999999999</v>
      </c>
      <c r="V6" s="99">
        <f>Data_rp!U142</f>
        <v>133.93199999999999</v>
      </c>
      <c r="W6" s="99">
        <f>Data_rp!V142</f>
        <v>136.982</v>
      </c>
      <c r="X6" s="99">
        <f>Data_rp!W142</f>
        <v>135.17099999999999</v>
      </c>
    </row>
    <row r="7" spans="1:24" ht="15" customHeight="1" x14ac:dyDescent="0.2">
      <c r="C7" s="24" t="s">
        <v>2</v>
      </c>
      <c r="D7" s="100">
        <f>Data_rp!C143</f>
        <v>100</v>
      </c>
      <c r="E7" s="101">
        <f>Data_rp!D143</f>
        <v>87.683999999999997</v>
      </c>
      <c r="F7" s="101">
        <f>Data_rp!E143</f>
        <v>97.763999999999996</v>
      </c>
      <c r="G7" s="101">
        <f>Data_rp!F143</f>
        <v>100.29600000000001</v>
      </c>
      <c r="H7" s="101">
        <f>Data_rp!G143</f>
        <v>104.682</v>
      </c>
      <c r="I7" s="101">
        <f>Data_rp!H143</f>
        <v>111.98699999999999</v>
      </c>
      <c r="J7" s="101">
        <f>Data_rp!I143</f>
        <v>110.10299999999999</v>
      </c>
      <c r="K7" s="101">
        <f>Data_rp!J143</f>
        <v>106.47799999999999</v>
      </c>
      <c r="L7" s="101">
        <f>Data_rp!K143</f>
        <v>107.32899999999999</v>
      </c>
      <c r="M7" s="101">
        <f>Data_rp!L143</f>
        <v>117.194</v>
      </c>
      <c r="N7" s="101">
        <f>Data_rp!M143</f>
        <v>120.14700000000001</v>
      </c>
      <c r="O7" s="101">
        <f>Data_rp!N143</f>
        <v>114.97199999999999</v>
      </c>
      <c r="P7" s="101">
        <f>Data_rp!O143</f>
        <v>125.389</v>
      </c>
      <c r="Q7" s="101">
        <f>Data_rp!P143</f>
        <v>127.026</v>
      </c>
      <c r="R7" s="101">
        <f>Data_rp!Q143</f>
        <v>130.529</v>
      </c>
      <c r="S7" s="101">
        <f>Data_rp!R143</f>
        <v>134.14099999999999</v>
      </c>
      <c r="T7" s="101">
        <f>Data_rp!S143</f>
        <v>135.26300000000001</v>
      </c>
      <c r="U7" s="101">
        <f>Data_rp!T143</f>
        <v>133.667</v>
      </c>
      <c r="V7" s="101">
        <f>Data_rp!U143</f>
        <v>139.44499999999999</v>
      </c>
      <c r="W7" s="101">
        <f>Data_rp!V143</f>
        <v>169.048</v>
      </c>
      <c r="X7" s="101">
        <f>Data_rp!W143</f>
        <v>147.947</v>
      </c>
    </row>
    <row r="8" spans="1:24" ht="15" customHeight="1" x14ac:dyDescent="0.2">
      <c r="C8" s="25" t="s">
        <v>3</v>
      </c>
      <c r="D8" s="100">
        <f>Data_rp!C144</f>
        <v>100</v>
      </c>
      <c r="E8" s="101">
        <f>Data_rp!D144</f>
        <v>97.191000000000003</v>
      </c>
      <c r="F8" s="101">
        <f>Data_rp!E144</f>
        <v>100.884</v>
      </c>
      <c r="G8" s="101">
        <f>Data_rp!F144</f>
        <v>104.89700000000001</v>
      </c>
      <c r="H8" s="101">
        <f>Data_rp!G144</f>
        <v>99.42</v>
      </c>
      <c r="I8" s="101">
        <f>Data_rp!H144</f>
        <v>105.114</v>
      </c>
      <c r="J8" s="101">
        <f>Data_rp!I144</f>
        <v>103.328</v>
      </c>
      <c r="K8" s="101">
        <f>Data_rp!J144</f>
        <v>106.604</v>
      </c>
      <c r="L8" s="101">
        <f>Data_rp!K144</f>
        <v>104.925</v>
      </c>
      <c r="M8" s="101">
        <f>Data_rp!L144</f>
        <v>126.883</v>
      </c>
      <c r="N8" s="101">
        <f>Data_rp!M144</f>
        <v>129.35599999999999</v>
      </c>
      <c r="O8" s="101">
        <f>Data_rp!N144</f>
        <v>119.56100000000001</v>
      </c>
      <c r="P8" s="101">
        <f>Data_rp!O144</f>
        <v>124.83499999999999</v>
      </c>
      <c r="Q8" s="101">
        <f>Data_rp!P144</f>
        <v>129.721</v>
      </c>
      <c r="R8" s="101">
        <f>Data_rp!Q144</f>
        <v>120.593</v>
      </c>
      <c r="S8" s="101">
        <f>Data_rp!R144</f>
        <v>111.498</v>
      </c>
      <c r="T8" s="101">
        <f>Data_rp!S144</f>
        <v>131.215</v>
      </c>
      <c r="U8" s="101">
        <f>Data_rp!T144</f>
        <v>131.62799999999999</v>
      </c>
      <c r="V8" s="101">
        <f>Data_rp!U144</f>
        <v>131.94900000000001</v>
      </c>
      <c r="W8" s="101">
        <f>Data_rp!V144</f>
        <v>133.24100000000001</v>
      </c>
      <c r="X8" s="101">
        <f>Data_rp!W144</f>
        <v>136.20699999999999</v>
      </c>
    </row>
    <row r="9" spans="1:24" ht="15" customHeight="1" x14ac:dyDescent="0.2">
      <c r="C9" s="25" t="s">
        <v>139</v>
      </c>
      <c r="D9" s="100">
        <f>Data_rp!C145</f>
        <v>100</v>
      </c>
      <c r="E9" s="101">
        <f>Data_rp!D145</f>
        <v>101.938</v>
      </c>
      <c r="F9" s="101">
        <f>Data_rp!E145</f>
        <v>108.511</v>
      </c>
      <c r="G9" s="101">
        <f>Data_rp!F145</f>
        <v>109.29600000000001</v>
      </c>
      <c r="H9" s="101">
        <f>Data_rp!G145</f>
        <v>107.90600000000001</v>
      </c>
      <c r="I9" s="101">
        <f>Data_rp!H145</f>
        <v>115.962</v>
      </c>
      <c r="J9" s="101">
        <f>Data_rp!I145</f>
        <v>120.032</v>
      </c>
      <c r="K9" s="101">
        <f>Data_rp!J145</f>
        <v>124.89</v>
      </c>
      <c r="L9" s="101">
        <f>Data_rp!K145</f>
        <v>130.286</v>
      </c>
      <c r="M9" s="101">
        <f>Data_rp!L145</f>
        <v>136.09</v>
      </c>
      <c r="N9" s="101">
        <f>Data_rp!M145</f>
        <v>146.77000000000001</v>
      </c>
      <c r="O9" s="101">
        <f>Data_rp!N145</f>
        <v>141.49</v>
      </c>
      <c r="P9" s="101">
        <f>Data_rp!O145</f>
        <v>157.845</v>
      </c>
      <c r="Q9" s="101">
        <f>Data_rp!P145</f>
        <v>160.256</v>
      </c>
      <c r="R9" s="101">
        <f>Data_rp!Q145</f>
        <v>158.489</v>
      </c>
      <c r="S9" s="101">
        <f>Data_rp!R145</f>
        <v>160.23699999999999</v>
      </c>
      <c r="T9" s="101">
        <f>Data_rp!S145</f>
        <v>166.55099999999999</v>
      </c>
      <c r="U9" s="101">
        <f>Data_rp!T145</f>
        <v>173.98599999999999</v>
      </c>
      <c r="V9" s="101">
        <f>Data_rp!U145</f>
        <v>176.35499999999999</v>
      </c>
      <c r="W9" s="101">
        <f>Data_rp!V145</f>
        <v>179.11600000000001</v>
      </c>
      <c r="X9" s="101">
        <f>Data_rp!W145</f>
        <v>188.24</v>
      </c>
    </row>
    <row r="10" spans="1:24" ht="15" customHeight="1" x14ac:dyDescent="0.2">
      <c r="C10" s="25" t="s">
        <v>4</v>
      </c>
      <c r="D10" s="100">
        <f>Data_rp!C146</f>
        <v>100</v>
      </c>
      <c r="E10" s="101">
        <f>Data_rp!D146</f>
        <v>102.732</v>
      </c>
      <c r="F10" s="101">
        <f>Data_rp!E146</f>
        <v>107.773</v>
      </c>
      <c r="G10" s="101">
        <f>Data_rp!F146</f>
        <v>105.15</v>
      </c>
      <c r="H10" s="101">
        <f>Data_rp!G146</f>
        <v>102.60299999999999</v>
      </c>
      <c r="I10" s="101">
        <f>Data_rp!H146</f>
        <v>96.847999999999999</v>
      </c>
      <c r="J10" s="101">
        <f>Data_rp!I146</f>
        <v>94.608000000000004</v>
      </c>
      <c r="K10" s="101">
        <f>Data_rp!J146</f>
        <v>98.495999999999995</v>
      </c>
      <c r="L10" s="101">
        <f>Data_rp!K146</f>
        <v>102.236</v>
      </c>
      <c r="M10" s="101">
        <f>Data_rp!L146</f>
        <v>115.60599999999999</v>
      </c>
      <c r="N10" s="101">
        <f>Data_rp!M146</f>
        <v>125.631</v>
      </c>
      <c r="O10" s="101">
        <f>Data_rp!N146</f>
        <v>114.233</v>
      </c>
      <c r="P10" s="101">
        <f>Data_rp!O146</f>
        <v>114.04</v>
      </c>
      <c r="Q10" s="101">
        <f>Data_rp!P146</f>
        <v>121.88800000000001</v>
      </c>
      <c r="R10" s="101">
        <f>Data_rp!Q146</f>
        <v>123.26</v>
      </c>
      <c r="S10" s="101">
        <f>Data_rp!R146</f>
        <v>121.20399999999999</v>
      </c>
      <c r="T10" s="101">
        <f>Data_rp!S146</f>
        <v>121.542</v>
      </c>
      <c r="U10" s="101">
        <f>Data_rp!T146</f>
        <v>120.59099999999999</v>
      </c>
      <c r="V10" s="101">
        <f>Data_rp!U146</f>
        <v>122.735</v>
      </c>
      <c r="W10" s="101">
        <f>Data_rp!V146</f>
        <v>121.116</v>
      </c>
      <c r="X10" s="101">
        <f>Data_rp!W146</f>
        <v>118.14</v>
      </c>
    </row>
    <row r="11" spans="1:24" ht="15" customHeight="1" x14ac:dyDescent="0.2">
      <c r="C11" s="25" t="s">
        <v>5</v>
      </c>
      <c r="D11" s="100">
        <f>Data_rp!C147</f>
        <v>100</v>
      </c>
      <c r="E11" s="101">
        <f>Data_rp!D147</f>
        <v>107.629</v>
      </c>
      <c r="F11" s="101">
        <f>Data_rp!E147</f>
        <v>110.553</v>
      </c>
      <c r="G11" s="101">
        <f>Data_rp!F147</f>
        <v>110.718</v>
      </c>
      <c r="H11" s="101">
        <f>Data_rp!G147</f>
        <v>110.95399999999999</v>
      </c>
      <c r="I11" s="101">
        <f>Data_rp!H147</f>
        <v>115.664</v>
      </c>
      <c r="J11" s="101">
        <f>Data_rp!I147</f>
        <v>116.535</v>
      </c>
      <c r="K11" s="101">
        <f>Data_rp!J147</f>
        <v>120.904</v>
      </c>
      <c r="L11" s="101">
        <f>Data_rp!K147</f>
        <v>123.218</v>
      </c>
      <c r="M11" s="101">
        <f>Data_rp!L147</f>
        <v>122.408</v>
      </c>
      <c r="N11" s="101">
        <f>Data_rp!M147</f>
        <v>127.38</v>
      </c>
      <c r="O11" s="101">
        <f>Data_rp!N147</f>
        <v>123.74</v>
      </c>
      <c r="P11" s="101">
        <f>Data_rp!O147</f>
        <v>128.589</v>
      </c>
      <c r="Q11" s="101">
        <f>Data_rp!P147</f>
        <v>128.82599999999999</v>
      </c>
      <c r="R11" s="101">
        <f>Data_rp!Q147</f>
        <v>129.39500000000001</v>
      </c>
      <c r="S11" s="101">
        <f>Data_rp!R147</f>
        <v>139.23500000000001</v>
      </c>
      <c r="T11" s="101">
        <f>Data_rp!S147</f>
        <v>141.12700000000001</v>
      </c>
      <c r="U11" s="101">
        <f>Data_rp!T147</f>
        <v>140.09</v>
      </c>
      <c r="V11" s="101">
        <f>Data_rp!U147</f>
        <v>149.26499999999999</v>
      </c>
      <c r="W11" s="101">
        <f>Data_rp!V147</f>
        <v>155.989</v>
      </c>
      <c r="X11" s="101">
        <f>Data_rp!W147</f>
        <v>153.16300000000001</v>
      </c>
    </row>
    <row r="12" spans="1:24" ht="15" customHeight="1" x14ac:dyDescent="0.2">
      <c r="C12" s="25" t="s">
        <v>6</v>
      </c>
      <c r="D12" s="100">
        <f>Data_rp!C148</f>
        <v>100</v>
      </c>
      <c r="E12" s="101">
        <f>Data_rp!D148</f>
        <v>108.515</v>
      </c>
      <c r="F12" s="101">
        <f>Data_rp!E148</f>
        <v>97.316000000000003</v>
      </c>
      <c r="G12" s="101">
        <f>Data_rp!F148</f>
        <v>78.501999999999995</v>
      </c>
      <c r="H12" s="101">
        <f>Data_rp!G148</f>
        <v>86.512</v>
      </c>
      <c r="I12" s="101">
        <f>Data_rp!H148</f>
        <v>96.790999999999997</v>
      </c>
      <c r="J12" s="101">
        <f>Data_rp!I148</f>
        <v>95.572000000000003</v>
      </c>
      <c r="K12" s="101">
        <f>Data_rp!J148</f>
        <v>84.716999999999999</v>
      </c>
      <c r="L12" s="101">
        <f>Data_rp!K148</f>
        <v>88.632999999999996</v>
      </c>
      <c r="M12" s="101">
        <f>Data_rp!L148</f>
        <v>81.143000000000001</v>
      </c>
      <c r="N12" s="101">
        <f>Data_rp!M148</f>
        <v>82.561999999999998</v>
      </c>
      <c r="O12" s="101">
        <f>Data_rp!N148</f>
        <v>82.593999999999994</v>
      </c>
      <c r="P12" s="101">
        <f>Data_rp!O148</f>
        <v>85.213999999999999</v>
      </c>
      <c r="Q12" s="101">
        <f>Data_rp!P148</f>
        <v>81.343999999999994</v>
      </c>
      <c r="R12" s="101">
        <f>Data_rp!Q148</f>
        <v>85.42</v>
      </c>
      <c r="S12" s="101">
        <f>Data_rp!R148</f>
        <v>90.957999999999998</v>
      </c>
      <c r="T12" s="101">
        <f>Data_rp!S148</f>
        <v>94.325999999999993</v>
      </c>
      <c r="U12" s="101">
        <f>Data_rp!T148</f>
        <v>86.278999999999996</v>
      </c>
      <c r="V12" s="101">
        <f>Data_rp!U148</f>
        <v>85.132999999999996</v>
      </c>
      <c r="W12" s="101">
        <f>Data_rp!V148</f>
        <v>99.394999999999996</v>
      </c>
      <c r="X12" s="101">
        <f>Data_rp!W148</f>
        <v>101.833</v>
      </c>
    </row>
    <row r="13" spans="1:24" ht="15" customHeight="1" x14ac:dyDescent="0.2">
      <c r="C13" s="25" t="s">
        <v>7</v>
      </c>
      <c r="D13" s="100">
        <f>Data_rp!C149</f>
        <v>100</v>
      </c>
      <c r="E13" s="101">
        <f>Data_rp!D149</f>
        <v>104.23</v>
      </c>
      <c r="F13" s="101">
        <f>Data_rp!E149</f>
        <v>109.14700000000001</v>
      </c>
      <c r="G13" s="101">
        <f>Data_rp!F149</f>
        <v>99.266000000000005</v>
      </c>
      <c r="H13" s="101">
        <f>Data_rp!G149</f>
        <v>97.367999999999995</v>
      </c>
      <c r="I13" s="101">
        <f>Data_rp!H149</f>
        <v>101.843</v>
      </c>
      <c r="J13" s="101">
        <f>Data_rp!I149</f>
        <v>99.378</v>
      </c>
      <c r="K13" s="101">
        <f>Data_rp!J149</f>
        <v>101.625</v>
      </c>
      <c r="L13" s="101">
        <f>Data_rp!K149</f>
        <v>110.396</v>
      </c>
      <c r="M13" s="101">
        <f>Data_rp!L149</f>
        <v>138.285</v>
      </c>
      <c r="N13" s="101">
        <f>Data_rp!M149</f>
        <v>163.12299999999999</v>
      </c>
      <c r="O13" s="101">
        <f>Data_rp!N149</f>
        <v>192.08099999999999</v>
      </c>
      <c r="P13" s="101">
        <f>Data_rp!O149</f>
        <v>191.643</v>
      </c>
      <c r="Q13" s="101">
        <f>Data_rp!P149</f>
        <v>179.73599999999999</v>
      </c>
      <c r="R13" s="101">
        <f>Data_rp!Q149</f>
        <v>201.77099999999999</v>
      </c>
      <c r="S13" s="101">
        <f>Data_rp!R149</f>
        <v>243.494</v>
      </c>
      <c r="T13" s="101">
        <f>Data_rp!S149</f>
        <v>231.29400000000001</v>
      </c>
      <c r="U13" s="101">
        <f>Data_rp!T149</f>
        <v>236.05600000000001</v>
      </c>
      <c r="V13" s="101">
        <f>Data_rp!U149</f>
        <v>239.089</v>
      </c>
      <c r="W13" s="101">
        <f>Data_rp!V149</f>
        <v>245.24</v>
      </c>
      <c r="X13" s="101">
        <f>Data_rp!W149</f>
        <v>278.416</v>
      </c>
    </row>
    <row r="14" spans="1:24" ht="15" customHeight="1" x14ac:dyDescent="0.2">
      <c r="C14" s="25" t="s">
        <v>8</v>
      </c>
      <c r="D14" s="100">
        <f>Data_rp!C150</f>
        <v>100</v>
      </c>
      <c r="E14" s="101">
        <f>Data_rp!D150</f>
        <v>98.067999999999998</v>
      </c>
      <c r="F14" s="101">
        <f>Data_rp!E150</f>
        <v>99.247</v>
      </c>
      <c r="G14" s="101">
        <f>Data_rp!F150</f>
        <v>95.478999999999999</v>
      </c>
      <c r="H14" s="101">
        <f>Data_rp!G150</f>
        <v>102.151</v>
      </c>
      <c r="I14" s="101">
        <f>Data_rp!H150</f>
        <v>102.58799999999999</v>
      </c>
      <c r="J14" s="101">
        <f>Data_rp!I150</f>
        <v>110.78700000000001</v>
      </c>
      <c r="K14" s="101">
        <f>Data_rp!J150</f>
        <v>82.61</v>
      </c>
      <c r="L14" s="101">
        <f>Data_rp!K150</f>
        <v>86.71</v>
      </c>
      <c r="M14" s="101">
        <f>Data_rp!L150</f>
        <v>97.709000000000003</v>
      </c>
      <c r="N14" s="101">
        <f>Data_rp!M150</f>
        <v>103.20399999999999</v>
      </c>
      <c r="O14" s="101">
        <f>Data_rp!N150</f>
        <v>103.11</v>
      </c>
      <c r="P14" s="101">
        <f>Data_rp!O150</f>
        <v>104.751</v>
      </c>
      <c r="Q14" s="101">
        <f>Data_rp!P150</f>
        <v>109.08799999999999</v>
      </c>
      <c r="R14" s="101">
        <f>Data_rp!Q150</f>
        <v>107.524</v>
      </c>
      <c r="S14" s="101">
        <f>Data_rp!R150</f>
        <v>111.928</v>
      </c>
      <c r="T14" s="101">
        <f>Data_rp!S150</f>
        <v>118.393</v>
      </c>
      <c r="U14" s="101">
        <f>Data_rp!T150</f>
        <v>124.69</v>
      </c>
      <c r="V14" s="101">
        <f>Data_rp!U150</f>
        <v>127.518</v>
      </c>
      <c r="W14" s="101">
        <f>Data_rp!V150</f>
        <v>141.976</v>
      </c>
      <c r="X14" s="101">
        <f>Data_rp!W150</f>
        <v>149.40100000000001</v>
      </c>
    </row>
    <row r="15" spans="1:24" ht="15" customHeight="1" x14ac:dyDescent="0.2">
      <c r="C15" s="25" t="s">
        <v>9</v>
      </c>
      <c r="D15" s="100">
        <f>Data_rp!C151</f>
        <v>100</v>
      </c>
      <c r="E15" s="101">
        <f>Data_rp!D151</f>
        <v>100.943</v>
      </c>
      <c r="F15" s="101">
        <f>Data_rp!E151</f>
        <v>95.174999999999997</v>
      </c>
      <c r="G15" s="101">
        <f>Data_rp!F151</f>
        <v>92.83</v>
      </c>
      <c r="H15" s="101">
        <f>Data_rp!G151</f>
        <v>92.992999999999995</v>
      </c>
      <c r="I15" s="101">
        <f>Data_rp!H151</f>
        <v>93.396000000000001</v>
      </c>
      <c r="J15" s="101">
        <f>Data_rp!I151</f>
        <v>92.790999999999997</v>
      </c>
      <c r="K15" s="101">
        <f>Data_rp!J151</f>
        <v>93.864999999999995</v>
      </c>
      <c r="L15" s="101">
        <f>Data_rp!K151</f>
        <v>108.669</v>
      </c>
      <c r="M15" s="101">
        <f>Data_rp!L151</f>
        <v>128.126</v>
      </c>
      <c r="N15" s="101">
        <f>Data_rp!M151</f>
        <v>144.48400000000001</v>
      </c>
      <c r="O15" s="101">
        <f>Data_rp!N151</f>
        <v>162.40199999999999</v>
      </c>
      <c r="P15" s="101">
        <f>Data_rp!O151</f>
        <v>198.083</v>
      </c>
      <c r="Q15" s="101">
        <f>Data_rp!P151</f>
        <v>207.94300000000001</v>
      </c>
      <c r="R15" s="101">
        <f>Data_rp!Q151</f>
        <v>208.70699999999999</v>
      </c>
      <c r="S15" s="101">
        <f>Data_rp!R151</f>
        <v>207.29900000000001</v>
      </c>
      <c r="T15" s="101">
        <f>Data_rp!S151</f>
        <v>218.827</v>
      </c>
      <c r="U15" s="101">
        <f>Data_rp!T151</f>
        <v>220.416</v>
      </c>
      <c r="V15" s="101">
        <f>Data_rp!U151</f>
        <v>210.23</v>
      </c>
      <c r="W15" s="101">
        <f>Data_rp!V151</f>
        <v>220.85</v>
      </c>
      <c r="X15" s="101">
        <f>Data_rp!W151</f>
        <v>217.83099999999999</v>
      </c>
    </row>
    <row r="16" spans="1:24" ht="15" customHeight="1" x14ac:dyDescent="0.2">
      <c r="C16" s="25" t="s">
        <v>10</v>
      </c>
      <c r="D16" s="100">
        <f>Data_rp!C152</f>
        <v>100</v>
      </c>
      <c r="E16" s="101">
        <f>Data_rp!D152</f>
        <v>106.044</v>
      </c>
      <c r="F16" s="101">
        <f>Data_rp!E152</f>
        <v>106.61</v>
      </c>
      <c r="G16" s="101">
        <f>Data_rp!F152</f>
        <v>114.355</v>
      </c>
      <c r="H16" s="101">
        <f>Data_rp!G152</f>
        <v>106.87</v>
      </c>
      <c r="I16" s="101">
        <f>Data_rp!H152</f>
        <v>112.151</v>
      </c>
      <c r="J16" s="101">
        <f>Data_rp!I152</f>
        <v>112.408</v>
      </c>
      <c r="K16" s="101">
        <f>Data_rp!J152</f>
        <v>110.64</v>
      </c>
      <c r="L16" s="101">
        <f>Data_rp!K152</f>
        <v>113.289</v>
      </c>
      <c r="M16" s="101">
        <f>Data_rp!L152</f>
        <v>122.983</v>
      </c>
      <c r="N16" s="101">
        <f>Data_rp!M152</f>
        <v>127.65900000000001</v>
      </c>
      <c r="O16" s="101">
        <f>Data_rp!N152</f>
        <v>126.685</v>
      </c>
      <c r="P16" s="101">
        <f>Data_rp!O152</f>
        <v>130.79499999999999</v>
      </c>
      <c r="Q16" s="101">
        <f>Data_rp!P152</f>
        <v>131.279</v>
      </c>
      <c r="R16" s="101">
        <f>Data_rp!Q152</f>
        <v>134.14099999999999</v>
      </c>
      <c r="S16" s="101">
        <f>Data_rp!R152</f>
        <v>142.44900000000001</v>
      </c>
      <c r="T16" s="101">
        <f>Data_rp!S152</f>
        <v>146.97300000000001</v>
      </c>
      <c r="U16" s="101">
        <f>Data_rp!T152</f>
        <v>139.262</v>
      </c>
      <c r="V16" s="101">
        <f>Data_rp!U152</f>
        <v>144.869</v>
      </c>
      <c r="W16" s="101">
        <f>Data_rp!V152</f>
        <v>146.48099999999999</v>
      </c>
      <c r="X16" s="101">
        <f>Data_rp!W152</f>
        <v>149.80799999999999</v>
      </c>
    </row>
    <row r="17" spans="2:24" ht="15" customHeight="1" x14ac:dyDescent="0.2">
      <c r="B17" s="21"/>
      <c r="C17" s="25" t="s">
        <v>31</v>
      </c>
      <c r="D17" s="100">
        <f>Data_rp!C153</f>
        <v>100</v>
      </c>
      <c r="E17" s="101">
        <f>Data_rp!D153</f>
        <v>84.554000000000002</v>
      </c>
      <c r="F17" s="101">
        <f>Data_rp!E153</f>
        <v>76.984999999999999</v>
      </c>
      <c r="G17" s="101">
        <f>Data_rp!F153</f>
        <v>76.626999999999995</v>
      </c>
      <c r="H17" s="101">
        <f>Data_rp!G153</f>
        <v>70.5</v>
      </c>
      <c r="I17" s="101">
        <f>Data_rp!H153</f>
        <v>76.180000000000007</v>
      </c>
      <c r="J17" s="101">
        <f>Data_rp!I153</f>
        <v>75.218000000000004</v>
      </c>
      <c r="K17" s="101">
        <f>Data_rp!J153</f>
        <v>78.927999999999997</v>
      </c>
      <c r="L17" s="101">
        <f>Data_rp!K153</f>
        <v>69.849999999999994</v>
      </c>
      <c r="M17" s="101">
        <f>Data_rp!L153</f>
        <v>82.305000000000007</v>
      </c>
      <c r="N17" s="101">
        <f>Data_rp!M153</f>
        <v>95.751000000000005</v>
      </c>
      <c r="O17" s="101">
        <f>Data_rp!N153</f>
        <v>96.268000000000001</v>
      </c>
      <c r="P17" s="101">
        <f>Data_rp!O153</f>
        <v>103.387</v>
      </c>
      <c r="Q17" s="101">
        <f>Data_rp!P153</f>
        <v>98.281999999999996</v>
      </c>
      <c r="R17" s="101">
        <f>Data_rp!Q153</f>
        <v>106.774</v>
      </c>
      <c r="S17" s="101">
        <f>Data_rp!R153</f>
        <v>103.36799999999999</v>
      </c>
      <c r="T17" s="101">
        <f>Data_rp!S153</f>
        <v>104.387</v>
      </c>
      <c r="U17" s="101">
        <f>Data_rp!T153</f>
        <v>110.46</v>
      </c>
      <c r="V17" s="101">
        <f>Data_rp!U153</f>
        <v>109.771</v>
      </c>
      <c r="W17" s="101">
        <f>Data_rp!V153</f>
        <v>109.238</v>
      </c>
      <c r="X17" s="101">
        <f>Data_rp!W153</f>
        <v>97.616</v>
      </c>
    </row>
    <row r="18" spans="2:24" ht="15" customHeight="1" x14ac:dyDescent="0.2">
      <c r="C18" s="25" t="s">
        <v>11</v>
      </c>
      <c r="D18" s="100">
        <f>Data_rp!C154</f>
        <v>100</v>
      </c>
      <c r="E18" s="101">
        <f>Data_rp!D154</f>
        <v>100.38</v>
      </c>
      <c r="F18" s="101">
        <f>Data_rp!E154</f>
        <v>95.552000000000007</v>
      </c>
      <c r="G18" s="101">
        <f>Data_rp!F154</f>
        <v>96.885000000000005</v>
      </c>
      <c r="H18" s="101">
        <f>Data_rp!G154</f>
        <v>94.811000000000007</v>
      </c>
      <c r="I18" s="101">
        <f>Data_rp!H154</f>
        <v>94.855999999999995</v>
      </c>
      <c r="J18" s="101">
        <f>Data_rp!I154</f>
        <v>94.549000000000007</v>
      </c>
      <c r="K18" s="101">
        <f>Data_rp!J154</f>
        <v>98.504000000000005</v>
      </c>
      <c r="L18" s="101">
        <f>Data_rp!K154</f>
        <v>101.797</v>
      </c>
      <c r="M18" s="101">
        <f>Data_rp!L154</f>
        <v>107.92700000000001</v>
      </c>
      <c r="N18" s="101">
        <f>Data_rp!M154</f>
        <v>113.381</v>
      </c>
      <c r="O18" s="101">
        <f>Data_rp!N154</f>
        <v>112.871</v>
      </c>
      <c r="P18" s="101">
        <f>Data_rp!O154</f>
        <v>128.34299999999999</v>
      </c>
      <c r="Q18" s="101">
        <f>Data_rp!P154</f>
        <v>148.71899999999999</v>
      </c>
      <c r="R18" s="101">
        <f>Data_rp!Q154</f>
        <v>149.56800000000001</v>
      </c>
      <c r="S18" s="101">
        <f>Data_rp!R154</f>
        <v>155.64500000000001</v>
      </c>
      <c r="T18" s="101">
        <f>Data_rp!S154</f>
        <v>157.10400000000001</v>
      </c>
      <c r="U18" s="101">
        <f>Data_rp!T154</f>
        <v>160.69499999999999</v>
      </c>
      <c r="V18" s="101">
        <f>Data_rp!U154</f>
        <v>160.14099999999999</v>
      </c>
      <c r="W18" s="101">
        <f>Data_rp!V154</f>
        <v>161.71100000000001</v>
      </c>
      <c r="X18" s="101">
        <f>Data_rp!W154</f>
        <v>160.79599999999999</v>
      </c>
    </row>
    <row r="19" spans="2:24" ht="15" customHeight="1" x14ac:dyDescent="0.2">
      <c r="C19" s="25" t="s">
        <v>12</v>
      </c>
      <c r="D19" s="100">
        <f>Data_rp!C155</f>
        <v>100</v>
      </c>
      <c r="E19" s="101">
        <f>Data_rp!D155</f>
        <v>103.93600000000001</v>
      </c>
      <c r="F19" s="101">
        <f>Data_rp!E155</f>
        <v>99.346000000000004</v>
      </c>
      <c r="G19" s="101">
        <f>Data_rp!F155</f>
        <v>115.864</v>
      </c>
      <c r="H19" s="101">
        <f>Data_rp!G155</f>
        <v>108.89</v>
      </c>
      <c r="I19" s="101">
        <f>Data_rp!H155</f>
        <v>111.786</v>
      </c>
      <c r="J19" s="101">
        <f>Data_rp!I155</f>
        <v>118.315</v>
      </c>
      <c r="K19" s="101">
        <f>Data_rp!J155</f>
        <v>108.004</v>
      </c>
      <c r="L19" s="101">
        <f>Data_rp!K155</f>
        <v>74.394000000000005</v>
      </c>
      <c r="M19" s="101">
        <f>Data_rp!L155</f>
        <v>92.816999999999993</v>
      </c>
      <c r="N19" s="101">
        <f>Data_rp!M155</f>
        <v>101.64400000000001</v>
      </c>
      <c r="O19" s="101">
        <f>Data_rp!N155</f>
        <v>103.962</v>
      </c>
      <c r="P19" s="101">
        <f>Data_rp!O155</f>
        <v>136.81899999999999</v>
      </c>
      <c r="Q19" s="101">
        <f>Data_rp!P155</f>
        <v>177.11500000000001</v>
      </c>
      <c r="R19" s="101">
        <f>Data_rp!Q155</f>
        <v>175.124</v>
      </c>
      <c r="S19" s="101">
        <f>Data_rp!R155</f>
        <v>179.86</v>
      </c>
      <c r="T19" s="101">
        <f>Data_rp!S155</f>
        <v>172.108</v>
      </c>
      <c r="U19" s="101">
        <f>Data_rp!T155</f>
        <v>152.595</v>
      </c>
      <c r="V19" s="101">
        <f>Data_rp!U155</f>
        <v>161.49700000000001</v>
      </c>
      <c r="W19" s="101">
        <f>Data_rp!V155</f>
        <v>156.46899999999999</v>
      </c>
      <c r="X19" s="101">
        <f>Data_rp!W155</f>
        <v>156.541</v>
      </c>
    </row>
    <row r="20" spans="2:24" ht="15" customHeight="1" x14ac:dyDescent="0.2">
      <c r="C20" s="25" t="s">
        <v>13</v>
      </c>
      <c r="D20" s="100">
        <f>Data_rp!C156</f>
        <v>100</v>
      </c>
      <c r="E20" s="101">
        <f>Data_rp!D156</f>
        <v>102.023</v>
      </c>
      <c r="F20" s="101">
        <f>Data_rp!E156</f>
        <v>98.534999999999997</v>
      </c>
      <c r="G20" s="101">
        <f>Data_rp!F156</f>
        <v>97.938999999999993</v>
      </c>
      <c r="H20" s="101">
        <f>Data_rp!G156</f>
        <v>93.909000000000006</v>
      </c>
      <c r="I20" s="101">
        <f>Data_rp!H156</f>
        <v>90.403000000000006</v>
      </c>
      <c r="J20" s="101">
        <f>Data_rp!I156</f>
        <v>89.733999999999995</v>
      </c>
      <c r="K20" s="101">
        <f>Data_rp!J156</f>
        <v>84.787000000000006</v>
      </c>
      <c r="L20" s="101">
        <f>Data_rp!K156</f>
        <v>91.617000000000004</v>
      </c>
      <c r="M20" s="101">
        <f>Data_rp!L156</f>
        <v>132.43</v>
      </c>
      <c r="N20" s="101">
        <f>Data_rp!M156</f>
        <v>110.59699999999999</v>
      </c>
      <c r="O20" s="101">
        <f>Data_rp!N156</f>
        <v>102.05</v>
      </c>
      <c r="P20" s="101">
        <f>Data_rp!O156</f>
        <v>106.039</v>
      </c>
      <c r="Q20" s="101">
        <f>Data_rp!P156</f>
        <v>100.342</v>
      </c>
      <c r="R20" s="101">
        <f>Data_rp!Q156</f>
        <v>106.176</v>
      </c>
      <c r="S20" s="101">
        <f>Data_rp!R156</f>
        <v>103.134</v>
      </c>
      <c r="T20" s="101">
        <f>Data_rp!S156</f>
        <v>117.755</v>
      </c>
      <c r="U20" s="101">
        <f>Data_rp!T156</f>
        <v>108.568</v>
      </c>
      <c r="V20" s="101">
        <f>Data_rp!U156</f>
        <v>103.72199999999999</v>
      </c>
      <c r="W20" s="101">
        <f>Data_rp!V156</f>
        <v>111.636</v>
      </c>
      <c r="X20" s="101">
        <f>Data_rp!W156</f>
        <v>112.41500000000001</v>
      </c>
    </row>
    <row r="21" spans="2:24" ht="15" customHeight="1" x14ac:dyDescent="0.2">
      <c r="C21" s="25" t="s">
        <v>14</v>
      </c>
      <c r="D21" s="100">
        <f>Data_rp!C157</f>
        <v>100</v>
      </c>
      <c r="E21" s="101">
        <f>Data_rp!D157</f>
        <v>118.64400000000001</v>
      </c>
      <c r="F21" s="101">
        <f>Data_rp!E157</f>
        <v>105.14400000000001</v>
      </c>
      <c r="G21" s="101">
        <f>Data_rp!F157</f>
        <v>99.162999999999997</v>
      </c>
      <c r="H21" s="101">
        <f>Data_rp!G157</f>
        <v>98.912000000000006</v>
      </c>
      <c r="I21" s="101">
        <f>Data_rp!H157</f>
        <v>102.97</v>
      </c>
      <c r="J21" s="101">
        <f>Data_rp!I157</f>
        <v>109.836</v>
      </c>
      <c r="K21" s="101">
        <f>Data_rp!J157</f>
        <v>103.129</v>
      </c>
      <c r="L21" s="101">
        <f>Data_rp!K157</f>
        <v>99.605999999999995</v>
      </c>
      <c r="M21" s="101">
        <f>Data_rp!L157</f>
        <v>125.816</v>
      </c>
      <c r="N21" s="101">
        <f>Data_rp!M157</f>
        <v>116.078</v>
      </c>
      <c r="O21" s="101">
        <f>Data_rp!N157</f>
        <v>113.46299999999999</v>
      </c>
      <c r="P21" s="101">
        <f>Data_rp!O157</f>
        <v>128.41800000000001</v>
      </c>
      <c r="Q21" s="101">
        <f>Data_rp!P157</f>
        <v>109.851</v>
      </c>
      <c r="R21" s="101">
        <f>Data_rp!Q157</f>
        <v>121.161</v>
      </c>
      <c r="S21" s="101">
        <f>Data_rp!R157</f>
        <v>123.637</v>
      </c>
      <c r="T21" s="101">
        <f>Data_rp!S157</f>
        <v>122.414</v>
      </c>
      <c r="U21" s="101">
        <f>Data_rp!T157</f>
        <v>114.02200000000001</v>
      </c>
      <c r="V21" s="101">
        <f>Data_rp!U157</f>
        <v>120.51900000000001</v>
      </c>
      <c r="W21" s="101">
        <f>Data_rp!V157</f>
        <v>117.715</v>
      </c>
      <c r="X21" s="101">
        <f>Data_rp!W157</f>
        <v>119.233</v>
      </c>
    </row>
    <row r="22" spans="2:24" ht="15" customHeight="1" x14ac:dyDescent="0.2">
      <c r="C22" s="25" t="s">
        <v>15</v>
      </c>
      <c r="D22" s="100">
        <f>Data_rp!C158</f>
        <v>100</v>
      </c>
      <c r="E22" s="101">
        <f>Data_rp!D158</f>
        <v>109.73099999999999</v>
      </c>
      <c r="F22" s="101">
        <f>Data_rp!E158</f>
        <v>106.02</v>
      </c>
      <c r="G22" s="101">
        <f>Data_rp!F158</f>
        <v>104.90900000000001</v>
      </c>
      <c r="H22" s="101">
        <f>Data_rp!G158</f>
        <v>103.376</v>
      </c>
      <c r="I22" s="101">
        <f>Data_rp!H158</f>
        <v>107.753</v>
      </c>
      <c r="J22" s="101">
        <f>Data_rp!I158</f>
        <v>104.004</v>
      </c>
      <c r="K22" s="101">
        <f>Data_rp!J158</f>
        <v>115.824</v>
      </c>
      <c r="L22" s="101">
        <f>Data_rp!K158</f>
        <v>130.81700000000001</v>
      </c>
      <c r="M22" s="101">
        <f>Data_rp!L158</f>
        <v>128.352</v>
      </c>
      <c r="N22" s="101">
        <f>Data_rp!M158</f>
        <v>133.364</v>
      </c>
      <c r="O22" s="101">
        <f>Data_rp!N158</f>
        <v>137.256</v>
      </c>
      <c r="P22" s="101">
        <f>Data_rp!O158</f>
        <v>137.96299999999999</v>
      </c>
      <c r="Q22" s="101">
        <f>Data_rp!P158</f>
        <v>136.48599999999999</v>
      </c>
      <c r="R22" s="101">
        <f>Data_rp!Q158</f>
        <v>135.52600000000001</v>
      </c>
      <c r="S22" s="101">
        <f>Data_rp!R158</f>
        <v>123.922</v>
      </c>
      <c r="T22" s="101">
        <f>Data_rp!S158</f>
        <v>127.325</v>
      </c>
      <c r="U22" s="101">
        <f>Data_rp!T158</f>
        <v>122.649</v>
      </c>
      <c r="V22" s="101">
        <f>Data_rp!U158</f>
        <v>132.816</v>
      </c>
      <c r="W22" s="101">
        <f>Data_rp!V158</f>
        <v>132.14599999999999</v>
      </c>
      <c r="X22" s="101">
        <f>Data_rp!W158</f>
        <v>144.12299999999999</v>
      </c>
    </row>
    <row r="23" spans="2:24" ht="15" customHeight="1" x14ac:dyDescent="0.2">
      <c r="C23" s="25" t="s">
        <v>16</v>
      </c>
      <c r="D23" s="100">
        <f>Data_rp!C159</f>
        <v>100</v>
      </c>
      <c r="E23" s="101">
        <f>Data_rp!D159</f>
        <v>91.403999999999996</v>
      </c>
      <c r="F23" s="101">
        <f>Data_rp!E159</f>
        <v>99.596000000000004</v>
      </c>
      <c r="G23" s="101">
        <f>Data_rp!F159</f>
        <v>102.254</v>
      </c>
      <c r="H23" s="101">
        <f>Data_rp!G159</f>
        <v>90.947999999999993</v>
      </c>
      <c r="I23" s="101">
        <f>Data_rp!H159</f>
        <v>83.049000000000007</v>
      </c>
      <c r="J23" s="101">
        <f>Data_rp!I159</f>
        <v>103.437</v>
      </c>
      <c r="K23" s="101">
        <f>Data_rp!J159</f>
        <v>130.73500000000001</v>
      </c>
      <c r="L23" s="101">
        <f>Data_rp!K159</f>
        <v>117.76600000000001</v>
      </c>
      <c r="M23" s="101">
        <f>Data_rp!L159</f>
        <v>136.48699999999999</v>
      </c>
      <c r="N23" s="101">
        <f>Data_rp!M159</f>
        <v>150.78</v>
      </c>
      <c r="O23" s="101">
        <f>Data_rp!N159</f>
        <v>153.10499999999999</v>
      </c>
      <c r="P23" s="101">
        <f>Data_rp!O159</f>
        <v>172.89699999999999</v>
      </c>
      <c r="Q23" s="101">
        <f>Data_rp!P159</f>
        <v>153.41499999999999</v>
      </c>
      <c r="R23" s="101">
        <f>Data_rp!Q159</f>
        <v>124.104</v>
      </c>
      <c r="S23" s="101">
        <f>Data_rp!R159</f>
        <v>131.11699999999999</v>
      </c>
      <c r="T23" s="101">
        <f>Data_rp!S159</f>
        <v>139.97900000000001</v>
      </c>
      <c r="U23" s="101">
        <f>Data_rp!T159</f>
        <v>130.167</v>
      </c>
      <c r="V23" s="101">
        <f>Data_rp!U159</f>
        <v>119.776</v>
      </c>
      <c r="W23" s="101">
        <f>Data_rp!V159</f>
        <v>120.831</v>
      </c>
      <c r="X23" s="101">
        <f>Data_rp!W159</f>
        <v>129.649</v>
      </c>
    </row>
    <row r="24" spans="2:24" ht="15" customHeight="1" x14ac:dyDescent="0.2">
      <c r="C24" s="25" t="s">
        <v>17</v>
      </c>
      <c r="D24" s="100">
        <f>Data_rp!C160</f>
        <v>100</v>
      </c>
      <c r="E24" s="101">
        <f>Data_rp!D160</f>
        <v>102.53700000000001</v>
      </c>
      <c r="F24" s="101">
        <f>Data_rp!E160</f>
        <v>109.279</v>
      </c>
      <c r="G24" s="101">
        <f>Data_rp!F160</f>
        <v>95.358000000000004</v>
      </c>
      <c r="H24" s="101">
        <f>Data_rp!G160</f>
        <v>94.176000000000002</v>
      </c>
      <c r="I24" s="101">
        <f>Data_rp!H160</f>
        <v>111.387</v>
      </c>
      <c r="J24" s="101">
        <f>Data_rp!I160</f>
        <v>93.510999999999996</v>
      </c>
      <c r="K24" s="101">
        <f>Data_rp!J160</f>
        <v>118.35299999999999</v>
      </c>
      <c r="L24" s="101">
        <f>Data_rp!K160</f>
        <v>137.73099999999999</v>
      </c>
      <c r="M24" s="101">
        <f>Data_rp!L160</f>
        <v>128.32300000000001</v>
      </c>
      <c r="N24" s="101">
        <f>Data_rp!M160</f>
        <v>156.52000000000001</v>
      </c>
      <c r="O24" s="101">
        <f>Data_rp!N160</f>
        <v>119.441</v>
      </c>
      <c r="P24" s="101">
        <f>Data_rp!O160</f>
        <v>108.774</v>
      </c>
      <c r="Q24" s="101">
        <f>Data_rp!P160</f>
        <v>137.80000000000001</v>
      </c>
      <c r="R24" s="101">
        <f>Data_rp!Q160</f>
        <v>106.928</v>
      </c>
      <c r="S24" s="101">
        <f>Data_rp!R160</f>
        <v>98.316999999999993</v>
      </c>
      <c r="T24" s="101">
        <f>Data_rp!S160</f>
        <v>100.617</v>
      </c>
      <c r="U24" s="101">
        <f>Data_rp!T160</f>
        <v>126.547</v>
      </c>
      <c r="V24" s="101">
        <f>Data_rp!U160</f>
        <v>113.658</v>
      </c>
      <c r="W24" s="101">
        <f>Data_rp!V160</f>
        <v>128.87299999999999</v>
      </c>
      <c r="X24" s="101">
        <f>Data_rp!W160</f>
        <v>115.28100000000001</v>
      </c>
    </row>
    <row r="25" spans="2:24" ht="15" customHeight="1" x14ac:dyDescent="0.2">
      <c r="C25" s="25" t="s">
        <v>18</v>
      </c>
      <c r="D25" s="100">
        <f>Data_rp!C161</f>
        <v>100</v>
      </c>
      <c r="E25" s="101">
        <f>Data_rp!D161</f>
        <v>103.61</v>
      </c>
      <c r="F25" s="101">
        <f>Data_rp!E161</f>
        <v>115.09</v>
      </c>
      <c r="G25" s="101">
        <f>Data_rp!F161</f>
        <v>117.339</v>
      </c>
      <c r="H25" s="101">
        <f>Data_rp!G161</f>
        <v>113.384</v>
      </c>
      <c r="I25" s="101">
        <f>Data_rp!H161</f>
        <v>117.977</v>
      </c>
      <c r="J25" s="101">
        <f>Data_rp!I161</f>
        <v>120.215</v>
      </c>
      <c r="K25" s="101">
        <f>Data_rp!J161</f>
        <v>119.01300000000001</v>
      </c>
      <c r="L25" s="101">
        <f>Data_rp!K161</f>
        <v>114.669</v>
      </c>
      <c r="M25" s="101">
        <f>Data_rp!L161</f>
        <v>117.922</v>
      </c>
      <c r="N25" s="101">
        <f>Data_rp!M161</f>
        <v>119.68899999999999</v>
      </c>
      <c r="O25" s="101">
        <f>Data_rp!N161</f>
        <v>124.142</v>
      </c>
      <c r="P25" s="101">
        <f>Data_rp!O161</f>
        <v>128.529</v>
      </c>
      <c r="Q25" s="101">
        <f>Data_rp!P161</f>
        <v>135.148</v>
      </c>
      <c r="R25" s="101">
        <f>Data_rp!Q161</f>
        <v>133.33199999999999</v>
      </c>
      <c r="S25" s="101">
        <f>Data_rp!R161</f>
        <v>126.64700000000001</v>
      </c>
      <c r="T25" s="101">
        <f>Data_rp!S161</f>
        <v>143.25299999999999</v>
      </c>
      <c r="U25" s="101">
        <f>Data_rp!T161</f>
        <v>159.12200000000001</v>
      </c>
      <c r="V25" s="101">
        <f>Data_rp!U161</f>
        <v>158.01599999999999</v>
      </c>
      <c r="W25" s="101">
        <f>Data_rp!V161</f>
        <v>170.767</v>
      </c>
      <c r="X25" s="101">
        <f>Data_rp!W161</f>
        <v>168.654</v>
      </c>
    </row>
    <row r="26" spans="2:24" ht="15" customHeight="1" x14ac:dyDescent="0.2">
      <c r="C26" s="25" t="s">
        <v>19</v>
      </c>
      <c r="D26" s="100">
        <f>Data_rp!C162</f>
        <v>100</v>
      </c>
      <c r="E26" s="101">
        <f>Data_rp!D162</f>
        <v>103.919</v>
      </c>
      <c r="F26" s="101">
        <f>Data_rp!E162</f>
        <v>98.055999999999997</v>
      </c>
      <c r="G26" s="101">
        <f>Data_rp!F162</f>
        <v>104.66800000000001</v>
      </c>
      <c r="H26" s="101">
        <f>Data_rp!G162</f>
        <v>102.492</v>
      </c>
      <c r="I26" s="101">
        <f>Data_rp!H162</f>
        <v>102.256</v>
      </c>
      <c r="J26" s="101">
        <f>Data_rp!I162</f>
        <v>103.95399999999999</v>
      </c>
      <c r="K26" s="101">
        <f>Data_rp!J162</f>
        <v>106.753</v>
      </c>
      <c r="L26" s="101">
        <f>Data_rp!K162</f>
        <v>113.446</v>
      </c>
      <c r="M26" s="101">
        <f>Data_rp!L162</f>
        <v>116.985</v>
      </c>
      <c r="N26" s="101">
        <f>Data_rp!M162</f>
        <v>117.247</v>
      </c>
      <c r="O26" s="101">
        <f>Data_rp!N162</f>
        <v>114.03400000000001</v>
      </c>
      <c r="P26" s="101">
        <f>Data_rp!O162</f>
        <v>117.58499999999999</v>
      </c>
      <c r="Q26" s="101">
        <f>Data_rp!P162</f>
        <v>119.895</v>
      </c>
      <c r="R26" s="101">
        <f>Data_rp!Q162</f>
        <v>120.59699999999999</v>
      </c>
      <c r="S26" s="101">
        <f>Data_rp!R162</f>
        <v>124.47</v>
      </c>
      <c r="T26" s="101">
        <f>Data_rp!S162</f>
        <v>120.818</v>
      </c>
      <c r="U26" s="101">
        <f>Data_rp!T162</f>
        <v>124.73099999999999</v>
      </c>
      <c r="V26" s="101">
        <f>Data_rp!U162</f>
        <v>126.473</v>
      </c>
      <c r="W26" s="101">
        <f>Data_rp!V162</f>
        <v>128.00399999999999</v>
      </c>
      <c r="X26" s="101">
        <f>Data_rp!W162</f>
        <v>120.617</v>
      </c>
    </row>
    <row r="27" spans="2:24" ht="15" customHeight="1" x14ac:dyDescent="0.2">
      <c r="C27" s="25" t="s">
        <v>20</v>
      </c>
      <c r="D27" s="100">
        <f>Data_rp!C163</f>
        <v>100</v>
      </c>
      <c r="E27" s="101">
        <f>Data_rp!D163</f>
        <v>105.313</v>
      </c>
      <c r="F27" s="101">
        <f>Data_rp!E163</f>
        <v>112.60299999999999</v>
      </c>
      <c r="G27" s="101">
        <f>Data_rp!F163</f>
        <v>113.11499999999999</v>
      </c>
      <c r="H27" s="101">
        <f>Data_rp!G163</f>
        <v>111.45699999999999</v>
      </c>
      <c r="I27" s="101">
        <f>Data_rp!H163</f>
        <v>113.608</v>
      </c>
      <c r="J27" s="101">
        <f>Data_rp!I163</f>
        <v>118.108</v>
      </c>
      <c r="K27" s="101">
        <f>Data_rp!J163</f>
        <v>113.255</v>
      </c>
      <c r="L27" s="101">
        <f>Data_rp!K163</f>
        <v>115.27800000000001</v>
      </c>
      <c r="M27" s="101">
        <f>Data_rp!L163</f>
        <v>123.452</v>
      </c>
      <c r="N27" s="101">
        <f>Data_rp!M163</f>
        <v>122.73099999999999</v>
      </c>
      <c r="O27" s="101">
        <f>Data_rp!N163</f>
        <v>103.90900000000001</v>
      </c>
      <c r="P27" s="101">
        <f>Data_rp!O163</f>
        <v>120.80800000000001</v>
      </c>
      <c r="Q27" s="101">
        <f>Data_rp!P163</f>
        <v>129.29599999999999</v>
      </c>
      <c r="R27" s="101">
        <f>Data_rp!Q163</f>
        <v>134.203</v>
      </c>
      <c r="S27" s="101">
        <f>Data_rp!R163</f>
        <v>142.328</v>
      </c>
      <c r="T27" s="101">
        <f>Data_rp!S163</f>
        <v>140.523</v>
      </c>
      <c r="U27" s="101">
        <f>Data_rp!T163</f>
        <v>139.321</v>
      </c>
      <c r="V27" s="101">
        <f>Data_rp!U163</f>
        <v>141.94999999999999</v>
      </c>
      <c r="W27" s="101">
        <f>Data_rp!V163</f>
        <v>163.32499999999999</v>
      </c>
      <c r="X27" s="101">
        <f>Data_rp!W163</f>
        <v>159.73699999999999</v>
      </c>
    </row>
    <row r="28" spans="2:24" ht="15" customHeight="1" x14ac:dyDescent="0.2">
      <c r="C28" s="25" t="s">
        <v>21</v>
      </c>
      <c r="D28" s="100">
        <f>Data_rp!C164</f>
        <v>100</v>
      </c>
      <c r="E28" s="101">
        <f>Data_rp!D164</f>
        <v>97.305000000000007</v>
      </c>
      <c r="F28" s="101">
        <f>Data_rp!E164</f>
        <v>101.098</v>
      </c>
      <c r="G28" s="101">
        <f>Data_rp!F164</f>
        <v>113.548</v>
      </c>
      <c r="H28" s="101">
        <f>Data_rp!G164</f>
        <v>106.48699999999999</v>
      </c>
      <c r="I28" s="101">
        <f>Data_rp!H164</f>
        <v>107.845</v>
      </c>
      <c r="J28" s="101">
        <f>Data_rp!I164</f>
        <v>96.593000000000004</v>
      </c>
      <c r="K28" s="101">
        <f>Data_rp!J164</f>
        <v>95.468999999999994</v>
      </c>
      <c r="L28" s="101">
        <f>Data_rp!K164</f>
        <v>91.600999999999999</v>
      </c>
      <c r="M28" s="101">
        <f>Data_rp!L164</f>
        <v>98.501999999999995</v>
      </c>
      <c r="N28" s="101">
        <f>Data_rp!M164</f>
        <v>107.69199999999999</v>
      </c>
      <c r="O28" s="101">
        <f>Data_rp!N164</f>
        <v>114.319</v>
      </c>
      <c r="P28" s="101">
        <f>Data_rp!O164</f>
        <v>119.634</v>
      </c>
      <c r="Q28" s="101">
        <f>Data_rp!P164</f>
        <v>139.47800000000001</v>
      </c>
      <c r="R28" s="101">
        <f>Data_rp!Q164</f>
        <v>127.79</v>
      </c>
      <c r="S28" s="101">
        <f>Data_rp!R164</f>
        <v>129.72200000000001</v>
      </c>
      <c r="T28" s="101">
        <f>Data_rp!S164</f>
        <v>138.477</v>
      </c>
      <c r="U28" s="101">
        <f>Data_rp!T164</f>
        <v>130.661</v>
      </c>
      <c r="V28" s="101">
        <f>Data_rp!U164</f>
        <v>134.82900000000001</v>
      </c>
      <c r="W28" s="101">
        <f>Data_rp!V164</f>
        <v>134.947</v>
      </c>
      <c r="X28" s="101">
        <f>Data_rp!W164</f>
        <v>127.09399999999999</v>
      </c>
    </row>
    <row r="29" spans="2:24" ht="15" customHeight="1" x14ac:dyDescent="0.2">
      <c r="C29" s="25" t="s">
        <v>22</v>
      </c>
      <c r="D29" s="100">
        <f>Data_rp!C165</f>
        <v>100</v>
      </c>
      <c r="E29" s="101">
        <f>Data_rp!D165</f>
        <v>66.241</v>
      </c>
      <c r="F29" s="101">
        <f>Data_rp!E165</f>
        <v>73.055999999999997</v>
      </c>
      <c r="G29" s="101">
        <f>Data_rp!F165</f>
        <v>68.692999999999998</v>
      </c>
      <c r="H29" s="101">
        <f>Data_rp!G165</f>
        <v>70.971999999999994</v>
      </c>
      <c r="I29" s="101">
        <f>Data_rp!H165</f>
        <v>67.870999999999995</v>
      </c>
      <c r="J29" s="101">
        <f>Data_rp!I165</f>
        <v>68.132000000000005</v>
      </c>
      <c r="K29" s="101">
        <f>Data_rp!J165</f>
        <v>61.441000000000003</v>
      </c>
      <c r="L29" s="101">
        <f>Data_rp!K165</f>
        <v>63.103999999999999</v>
      </c>
      <c r="M29" s="101">
        <f>Data_rp!L165</f>
        <v>76.715000000000003</v>
      </c>
      <c r="N29" s="101">
        <f>Data_rp!M165</f>
        <v>94.581999999999994</v>
      </c>
      <c r="O29" s="101">
        <f>Data_rp!N165</f>
        <v>69.433999999999997</v>
      </c>
      <c r="P29" s="101">
        <f>Data_rp!O165</f>
        <v>75.256</v>
      </c>
      <c r="Q29" s="101">
        <f>Data_rp!P165</f>
        <v>78.364999999999995</v>
      </c>
      <c r="R29" s="101">
        <f>Data_rp!Q165</f>
        <v>78.094999999999999</v>
      </c>
      <c r="S29" s="101">
        <f>Data_rp!R165</f>
        <v>67.459999999999994</v>
      </c>
      <c r="T29" s="101">
        <f>Data_rp!S165</f>
        <v>69.813999999999993</v>
      </c>
      <c r="U29" s="101">
        <f>Data_rp!T165</f>
        <v>80.965999999999994</v>
      </c>
      <c r="V29" s="101">
        <f>Data_rp!U165</f>
        <v>78.504000000000005</v>
      </c>
      <c r="W29" s="101">
        <f>Data_rp!V165</f>
        <v>68.760999999999996</v>
      </c>
      <c r="X29" s="101">
        <f>Data_rp!W165</f>
        <v>62.872999999999998</v>
      </c>
    </row>
    <row r="30" spans="2:24" ht="15" customHeight="1" x14ac:dyDescent="0.2">
      <c r="C30" s="25" t="s">
        <v>23</v>
      </c>
      <c r="D30" s="100">
        <f>Data_rp!C166</f>
        <v>100</v>
      </c>
      <c r="E30" s="101">
        <f>Data_rp!D166</f>
        <v>105.004</v>
      </c>
      <c r="F30" s="101">
        <f>Data_rp!E166</f>
        <v>104.75</v>
      </c>
      <c r="G30" s="101">
        <f>Data_rp!F166</f>
        <v>99.694999999999993</v>
      </c>
      <c r="H30" s="101">
        <f>Data_rp!G166</f>
        <v>102.93300000000001</v>
      </c>
      <c r="I30" s="101">
        <f>Data_rp!H166</f>
        <v>110.203</v>
      </c>
      <c r="J30" s="101">
        <f>Data_rp!I166</f>
        <v>99.891999999999996</v>
      </c>
      <c r="K30" s="101">
        <f>Data_rp!J166</f>
        <v>96.525999999999996</v>
      </c>
      <c r="L30" s="101">
        <f>Data_rp!K166</f>
        <v>113.55200000000001</v>
      </c>
      <c r="M30" s="101">
        <f>Data_rp!L166</f>
        <v>127.026</v>
      </c>
      <c r="N30" s="101">
        <f>Data_rp!M166</f>
        <v>136.20099999999999</v>
      </c>
      <c r="O30" s="101">
        <f>Data_rp!N166</f>
        <v>152.56399999999999</v>
      </c>
      <c r="P30" s="101">
        <f>Data_rp!O166</f>
        <v>171.03</v>
      </c>
      <c r="Q30" s="101">
        <f>Data_rp!P166</f>
        <v>172.60599999999999</v>
      </c>
      <c r="R30" s="101">
        <f>Data_rp!Q166</f>
        <v>164.917</v>
      </c>
      <c r="S30" s="101">
        <f>Data_rp!R166</f>
        <v>166.137</v>
      </c>
      <c r="T30" s="101">
        <f>Data_rp!S166</f>
        <v>177.61600000000001</v>
      </c>
      <c r="U30" s="101">
        <f>Data_rp!T166</f>
        <v>182.13900000000001</v>
      </c>
      <c r="V30" s="101">
        <f>Data_rp!U166</f>
        <v>172.45099999999999</v>
      </c>
      <c r="W30" s="101">
        <f>Data_rp!V166</f>
        <v>188.001</v>
      </c>
      <c r="X30" s="101">
        <f>Data_rp!W166</f>
        <v>180.23400000000001</v>
      </c>
    </row>
    <row r="31" spans="2:24" ht="15" customHeight="1" x14ac:dyDescent="0.2">
      <c r="C31" s="25" t="s">
        <v>24</v>
      </c>
      <c r="D31" s="100">
        <f>Data_rp!C167</f>
        <v>100</v>
      </c>
      <c r="E31" s="101">
        <f>Data_rp!D167</f>
        <v>96.741</v>
      </c>
      <c r="F31" s="101">
        <f>Data_rp!E167</f>
        <v>96.873000000000005</v>
      </c>
      <c r="G31" s="101">
        <f>Data_rp!F167</f>
        <v>104.76</v>
      </c>
      <c r="H31" s="101">
        <f>Data_rp!G167</f>
        <v>95.852000000000004</v>
      </c>
      <c r="I31" s="101">
        <f>Data_rp!H167</f>
        <v>92.497</v>
      </c>
      <c r="J31" s="101">
        <f>Data_rp!I167</f>
        <v>101.276</v>
      </c>
      <c r="K31" s="101">
        <f>Data_rp!J167</f>
        <v>109.73099999999999</v>
      </c>
      <c r="L31" s="101">
        <f>Data_rp!K167</f>
        <v>103.774</v>
      </c>
      <c r="M31" s="101">
        <f>Data_rp!L167</f>
        <v>113.812</v>
      </c>
      <c r="N31" s="101">
        <f>Data_rp!M167</f>
        <v>122.809</v>
      </c>
      <c r="O31" s="101">
        <f>Data_rp!N167</f>
        <v>124.764</v>
      </c>
      <c r="P31" s="101">
        <f>Data_rp!O167</f>
        <v>144.01599999999999</v>
      </c>
      <c r="Q31" s="101">
        <f>Data_rp!P167</f>
        <v>150.56100000000001</v>
      </c>
      <c r="R31" s="101">
        <f>Data_rp!Q167</f>
        <v>140.52600000000001</v>
      </c>
      <c r="S31" s="101">
        <f>Data_rp!R167</f>
        <v>147.744</v>
      </c>
      <c r="T31" s="101">
        <f>Data_rp!S167</f>
        <v>151.74700000000001</v>
      </c>
      <c r="U31" s="101">
        <f>Data_rp!T167</f>
        <v>151.28800000000001</v>
      </c>
      <c r="V31" s="101">
        <f>Data_rp!U167</f>
        <v>148.28899999999999</v>
      </c>
      <c r="W31" s="101">
        <f>Data_rp!V167</f>
        <v>166.80199999999999</v>
      </c>
      <c r="X31" s="101">
        <f>Data_rp!W167</f>
        <v>167.58099999999999</v>
      </c>
    </row>
    <row r="32" spans="2:24" ht="15" customHeight="1" x14ac:dyDescent="0.2">
      <c r="C32" s="24" t="s">
        <v>25</v>
      </c>
      <c r="D32" s="100">
        <f>Data_rp!C168</f>
        <v>100</v>
      </c>
      <c r="E32" s="101">
        <f>Data_rp!D168</f>
        <v>100.518</v>
      </c>
      <c r="F32" s="101">
        <f>Data_rp!E168</f>
        <v>102.005</v>
      </c>
      <c r="G32" s="101">
        <f>Data_rp!F168</f>
        <v>99.38</v>
      </c>
      <c r="H32" s="101">
        <f>Data_rp!G168</f>
        <v>102.286</v>
      </c>
      <c r="I32" s="101">
        <f>Data_rp!H168</f>
        <v>103.277</v>
      </c>
      <c r="J32" s="101">
        <f>Data_rp!I168</f>
        <v>102.75700000000001</v>
      </c>
      <c r="K32" s="101">
        <f>Data_rp!J168</f>
        <v>106.181</v>
      </c>
      <c r="L32" s="101">
        <f>Data_rp!K168</f>
        <v>105.702</v>
      </c>
      <c r="M32" s="101">
        <f>Data_rp!L168</f>
        <v>117.895</v>
      </c>
      <c r="N32" s="101">
        <f>Data_rp!M168</f>
        <v>112.785</v>
      </c>
      <c r="O32" s="101">
        <f>Data_rp!N168</f>
        <v>114.29</v>
      </c>
      <c r="P32" s="101">
        <f>Data_rp!O168</f>
        <v>117.437</v>
      </c>
      <c r="Q32" s="101">
        <f>Data_rp!P168</f>
        <v>102.617</v>
      </c>
      <c r="R32" s="101">
        <f>Data_rp!Q168</f>
        <v>122.575</v>
      </c>
      <c r="S32" s="101">
        <f>Data_rp!R168</f>
        <v>124.834</v>
      </c>
      <c r="T32" s="101">
        <f>Data_rp!S168</f>
        <v>123.98</v>
      </c>
      <c r="U32" s="101">
        <f>Data_rp!T168</f>
        <v>121.869</v>
      </c>
      <c r="V32" s="101">
        <f>Data_rp!U168</f>
        <v>117.724</v>
      </c>
      <c r="W32" s="101">
        <f>Data_rp!V168</f>
        <v>130.351</v>
      </c>
      <c r="X32" s="101">
        <f>Data_rp!W168</f>
        <v>127.59399999999999</v>
      </c>
    </row>
    <row r="33" spans="2:24" ht="15" customHeight="1" x14ac:dyDescent="0.2">
      <c r="C33" s="26" t="s">
        <v>26</v>
      </c>
      <c r="D33" s="109">
        <f>Data_rp!C169</f>
        <v>100</v>
      </c>
      <c r="E33" s="102">
        <f>Data_rp!D169</f>
        <v>103.117</v>
      </c>
      <c r="F33" s="102">
        <f>Data_rp!E169</f>
        <v>103.464</v>
      </c>
      <c r="G33" s="102">
        <f>Data_rp!F169</f>
        <v>104.866</v>
      </c>
      <c r="H33" s="102">
        <f>Data_rp!G169</f>
        <v>106.01300000000001</v>
      </c>
      <c r="I33" s="102">
        <f>Data_rp!H169</f>
        <v>100.51600000000001</v>
      </c>
      <c r="J33" s="102">
        <f>Data_rp!I169</f>
        <v>112.26600000000001</v>
      </c>
      <c r="K33" s="102">
        <f>Data_rp!J169</f>
        <v>105.767</v>
      </c>
      <c r="L33" s="102">
        <f>Data_rp!K169</f>
        <v>105.795</v>
      </c>
      <c r="M33" s="102">
        <f>Data_rp!L169</f>
        <v>116.337</v>
      </c>
      <c r="N33" s="102">
        <f>Data_rp!M169</f>
        <v>108.598</v>
      </c>
      <c r="O33" s="102">
        <f>Data_rp!N169</f>
        <v>106.44799999999999</v>
      </c>
      <c r="P33" s="102">
        <f>Data_rp!O169</f>
        <v>106.176</v>
      </c>
      <c r="Q33" s="102">
        <f>Data_rp!P169</f>
        <v>104.35599999999999</v>
      </c>
      <c r="R33" s="102">
        <f>Data_rp!Q169</f>
        <v>104.57599999999999</v>
      </c>
      <c r="S33" s="102">
        <f>Data_rp!R169</f>
        <v>110.28</v>
      </c>
      <c r="T33" s="102">
        <f>Data_rp!S169</f>
        <v>110.161</v>
      </c>
      <c r="U33" s="102">
        <f>Data_rp!T169</f>
        <v>107.343</v>
      </c>
      <c r="V33" s="102">
        <f>Data_rp!U169</f>
        <v>106.02800000000001</v>
      </c>
      <c r="W33" s="102">
        <f>Data_rp!V169</f>
        <v>102.01900000000001</v>
      </c>
      <c r="X33" s="102">
        <f>Data_rp!W169</f>
        <v>102.202</v>
      </c>
    </row>
    <row r="34" spans="2:24" s="33" customFormat="1" ht="15" customHeight="1" x14ac:dyDescent="0.2">
      <c r="B34" s="233"/>
      <c r="C34" s="231" t="s">
        <v>157</v>
      </c>
      <c r="D34" s="232">
        <f>Data_rp!C170</f>
        <v>100</v>
      </c>
      <c r="E34" s="232">
        <f>Data_rp!D170</f>
        <v>111.342</v>
      </c>
      <c r="F34" s="232">
        <f>Data_rp!E170</f>
        <v>123.631</v>
      </c>
      <c r="G34" s="232">
        <f>Data_rp!F170</f>
        <v>113.94</v>
      </c>
      <c r="H34" s="232">
        <f>Data_rp!G170</f>
        <v>51.280999999999999</v>
      </c>
      <c r="I34" s="232">
        <f>Data_rp!H170</f>
        <v>72.096999999999994</v>
      </c>
      <c r="J34" s="232">
        <f>Data_rp!I170</f>
        <v>63.27</v>
      </c>
      <c r="K34" s="232">
        <f>Data_rp!J170</f>
        <v>67.840999999999994</v>
      </c>
      <c r="L34" s="232">
        <f>Data_rp!K170</f>
        <v>61.749000000000002</v>
      </c>
      <c r="M34" s="232">
        <f>Data_rp!L170</f>
        <v>61.316000000000003</v>
      </c>
      <c r="N34" s="232">
        <f>Data_rp!M170</f>
        <v>94.846999999999994</v>
      </c>
      <c r="O34" s="232">
        <f>Data_rp!N170</f>
        <v>149.09100000000001</v>
      </c>
      <c r="P34" s="232">
        <f>Data_rp!O170</f>
        <v>129.399</v>
      </c>
      <c r="Q34" s="232">
        <f>Data_rp!P170</f>
        <v>109.729</v>
      </c>
      <c r="R34" s="232">
        <f>Data_rp!Q170</f>
        <v>145.96700000000001</v>
      </c>
      <c r="S34" s="232">
        <f>Data_rp!R170</f>
        <v>148.601</v>
      </c>
      <c r="T34" s="232">
        <f>Data_rp!S170</f>
        <v>118.69199999999999</v>
      </c>
      <c r="U34" s="232">
        <f>Data_rp!T170</f>
        <v>113.54300000000001</v>
      </c>
      <c r="V34" s="232">
        <f>Data_rp!U170</f>
        <v>117.28400000000001</v>
      </c>
      <c r="W34" s="232">
        <f>Data_rp!V170</f>
        <v>124.95399999999999</v>
      </c>
      <c r="X34" s="232" t="str">
        <f>Data_rp!W170</f>
        <v>:</v>
      </c>
    </row>
    <row r="35" spans="2:24" ht="15" customHeight="1" x14ac:dyDescent="0.2">
      <c r="C35" s="25" t="s">
        <v>149</v>
      </c>
      <c r="D35" s="100" t="str">
        <f>Data_rp!C171</f>
        <v>:</v>
      </c>
      <c r="E35" s="101" t="str">
        <f>Data_rp!D171</f>
        <v>:</v>
      </c>
      <c r="F35" s="101" t="str">
        <f>Data_rp!E171</f>
        <v>:</v>
      </c>
      <c r="G35" s="101" t="str">
        <f>Data_rp!F171</f>
        <v>:</v>
      </c>
      <c r="H35" s="101" t="str">
        <f>Data_rp!G171</f>
        <v>:</v>
      </c>
      <c r="I35" s="101" t="str">
        <f>Data_rp!H171</f>
        <v>:</v>
      </c>
      <c r="J35" s="100">
        <f>Data_rp!I171</f>
        <v>100</v>
      </c>
      <c r="K35" s="101">
        <f>Data_rp!J171</f>
        <v>103.2211504611702</v>
      </c>
      <c r="L35" s="101">
        <f>Data_rp!K171</f>
        <v>87.62585369288179</v>
      </c>
      <c r="M35" s="101">
        <f>Data_rp!L171</f>
        <v>93.075406604238538</v>
      </c>
      <c r="N35" s="101">
        <f>Data_rp!M171</f>
        <v>88.534112511441236</v>
      </c>
      <c r="O35" s="101">
        <f>Data_rp!N171</f>
        <v>87.569527564599028</v>
      </c>
      <c r="P35" s="101">
        <f>Data_rp!O171</f>
        <v>84.788424980637899</v>
      </c>
      <c r="Q35" s="101">
        <f>Data_rp!P171</f>
        <v>85.46081813701332</v>
      </c>
      <c r="R35" s="101">
        <f>Data_rp!Q171</f>
        <v>89.449412096036056</v>
      </c>
      <c r="S35" s="101">
        <f>Data_rp!R171</f>
        <v>78.669999295923404</v>
      </c>
      <c r="T35" s="101">
        <f>Data_rp!S171</f>
        <v>96.616911920016904</v>
      </c>
      <c r="U35" s="101">
        <f>Data_rp!T171</f>
        <v>99.313525311553903</v>
      </c>
      <c r="V35" s="101">
        <f>Data_rp!U171</f>
        <v>91.153277476589466</v>
      </c>
      <c r="W35" s="101">
        <f>Data_rp!V171</f>
        <v>78.395409420544965</v>
      </c>
      <c r="X35" s="101" t="str">
        <f>Data_rp!W171</f>
        <v>:</v>
      </c>
    </row>
    <row r="36" spans="2:24" ht="15" customHeight="1" x14ac:dyDescent="0.2">
      <c r="C36" s="51" t="s">
        <v>76</v>
      </c>
      <c r="D36" s="103">
        <f>Data_rp!C172</f>
        <v>100</v>
      </c>
      <c r="E36" s="104">
        <f>Data_rp!D172</f>
        <v>101.512</v>
      </c>
      <c r="F36" s="104">
        <f>Data_rp!E172</f>
        <v>103.593</v>
      </c>
      <c r="G36" s="104">
        <f>Data_rp!F172</f>
        <v>106.258</v>
      </c>
      <c r="H36" s="104">
        <f>Data_rp!G172</f>
        <v>103.34399999999999</v>
      </c>
      <c r="I36" s="104">
        <f>Data_rp!H172</f>
        <v>104.916</v>
      </c>
      <c r="J36" s="104">
        <f>Data_rp!I172</f>
        <v>106.524</v>
      </c>
      <c r="K36" s="104">
        <f>Data_rp!J172</f>
        <v>112.407</v>
      </c>
      <c r="L36" s="104">
        <f>Data_rp!K172</f>
        <v>113.47799999999999</v>
      </c>
      <c r="M36" s="104">
        <f>Data_rp!L172</f>
        <v>110.932</v>
      </c>
      <c r="N36" s="104">
        <f>Data_rp!M172</f>
        <v>111.355</v>
      </c>
      <c r="O36" s="104">
        <f>Data_rp!N172</f>
        <v>111.117</v>
      </c>
      <c r="P36" s="104">
        <f>Data_rp!O172</f>
        <v>115.65600000000001</v>
      </c>
      <c r="Q36" s="104">
        <f>Data_rp!P172</f>
        <v>114.23399999999999</v>
      </c>
      <c r="R36" s="104">
        <f>Data_rp!Q172</f>
        <v>115.92400000000001</v>
      </c>
      <c r="S36" s="104">
        <f>Data_rp!R172</f>
        <v>124.032</v>
      </c>
      <c r="T36" s="104">
        <f>Data_rp!S172</f>
        <v>125.121</v>
      </c>
      <c r="U36" s="104">
        <f>Data_rp!T172</f>
        <v>129.26</v>
      </c>
      <c r="V36" s="104">
        <f>Data_rp!U172</f>
        <v>136.184</v>
      </c>
      <c r="W36" s="104">
        <f>Data_rp!V172</f>
        <v>136.87299999999999</v>
      </c>
      <c r="X36" s="104" t="str">
        <f>Data_rp!W172</f>
        <v>:</v>
      </c>
    </row>
    <row r="37" spans="2:24" ht="15" customHeight="1" x14ac:dyDescent="0.2">
      <c r="C37" s="67" t="s">
        <v>150</v>
      </c>
      <c r="D37" s="105" t="str">
        <f>Data_rp!C174</f>
        <v>:</v>
      </c>
      <c r="E37" s="105" t="str">
        <f>Data_rp!D174</f>
        <v>:</v>
      </c>
      <c r="F37" s="105" t="str">
        <f>Data_rp!E174</f>
        <v>:</v>
      </c>
      <c r="G37" s="105" t="str">
        <f>Data_rp!F174</f>
        <v>:</v>
      </c>
      <c r="H37" s="105" t="str">
        <f>Data_rp!G174</f>
        <v>:</v>
      </c>
      <c r="I37" s="105" t="str">
        <f>Data_rp!H174</f>
        <v>:</v>
      </c>
      <c r="J37" s="105" t="str">
        <f>Data_rp!I174</f>
        <v>:</v>
      </c>
      <c r="K37" s="105" t="str">
        <f>Data_rp!J174</f>
        <v>:</v>
      </c>
      <c r="L37" s="105" t="str">
        <f>Data_rp!K174</f>
        <v>:</v>
      </c>
      <c r="M37" s="105" t="str">
        <f>Data_rp!L174</f>
        <v>:</v>
      </c>
      <c r="N37" s="105">
        <f>Data_rp!M174</f>
        <v>100</v>
      </c>
      <c r="O37" s="106">
        <f>Data_rp!N174</f>
        <v>93.016310590397424</v>
      </c>
      <c r="P37" s="106">
        <f>Data_rp!O174</f>
        <v>96.554100620261892</v>
      </c>
      <c r="Q37" s="106">
        <f>Data_rp!P174</f>
        <v>101.88375832759016</v>
      </c>
      <c r="R37" s="106">
        <f>Data_rp!Q174</f>
        <v>104.57155984378591</v>
      </c>
      <c r="S37" s="106">
        <f>Data_rp!R174</f>
        <v>108.36204916149781</v>
      </c>
      <c r="T37" s="106">
        <f>Data_rp!S174</f>
        <v>114.01332414426832</v>
      </c>
      <c r="U37" s="106">
        <f>Data_rp!T174</f>
        <v>123.29427980702962</v>
      </c>
      <c r="V37" s="101">
        <f>Data_rp!U174</f>
        <v>125.5226280725936</v>
      </c>
      <c r="W37" s="101">
        <f>Data_rp!V174</f>
        <v>118.63082931311737</v>
      </c>
      <c r="X37" s="101" t="str">
        <f>Data_rp!W174</f>
        <v>:</v>
      </c>
    </row>
    <row r="38" spans="2:24" ht="15" customHeight="1" x14ac:dyDescent="0.2">
      <c r="B38" s="7"/>
      <c r="C38" s="26" t="s">
        <v>151</v>
      </c>
      <c r="D38" s="101" t="str">
        <f>Data_rp!C175</f>
        <v>:</v>
      </c>
      <c r="E38" s="100" t="str">
        <f>Data_rp!D175</f>
        <v>:</v>
      </c>
      <c r="F38" s="101" t="str">
        <f>Data_rp!E175</f>
        <v>:</v>
      </c>
      <c r="G38" s="101" t="str">
        <f>Data_rp!F175</f>
        <v>:</v>
      </c>
      <c r="H38" s="101" t="str">
        <f>Data_rp!G175</f>
        <v>:</v>
      </c>
      <c r="I38" s="101" t="str">
        <f>Data_rp!H175</f>
        <v>:</v>
      </c>
      <c r="J38" s="101" t="str">
        <f>Data_rp!I175</f>
        <v>:</v>
      </c>
      <c r="K38" s="101" t="str">
        <f>Data_rp!J175</f>
        <v>:</v>
      </c>
      <c r="L38" s="101" t="str">
        <f>Data_rp!K175</f>
        <v>:</v>
      </c>
      <c r="M38" s="101" t="str">
        <f>Data_rp!L175</f>
        <v>:</v>
      </c>
      <c r="N38" s="107" t="str">
        <f>Data_rp!M175</f>
        <v>:</v>
      </c>
      <c r="O38" s="101" t="str">
        <f>Data_rp!N175</f>
        <v>:</v>
      </c>
      <c r="P38" s="101" t="str">
        <f>Data_rp!O175</f>
        <v>:</v>
      </c>
      <c r="Q38" s="101" t="str">
        <f>Data_rp!P175</f>
        <v>:</v>
      </c>
      <c r="R38" s="101" t="str">
        <f>Data_rp!Q175</f>
        <v>:</v>
      </c>
      <c r="S38" s="101" t="str">
        <f>Data_rp!R175</f>
        <v>:</v>
      </c>
      <c r="T38" s="101" t="str">
        <f>Data_rp!S175</f>
        <v>:</v>
      </c>
      <c r="U38" s="101" t="str">
        <f>Data_rp!T175</f>
        <v>:</v>
      </c>
      <c r="V38" s="101" t="str">
        <f>Data_rp!U175</f>
        <v>:</v>
      </c>
      <c r="W38" s="101" t="str">
        <f>Data_rp!V175</f>
        <v>:</v>
      </c>
      <c r="X38" s="101" t="str">
        <f>Data_rp!W175</f>
        <v>:</v>
      </c>
    </row>
    <row r="39" spans="2:24" ht="15" customHeight="1" x14ac:dyDescent="0.2">
      <c r="B39" s="7"/>
      <c r="C39" s="26" t="s">
        <v>152</v>
      </c>
      <c r="D39" s="102" t="str">
        <f>Data_rp!C176</f>
        <v>:</v>
      </c>
      <c r="E39" s="109">
        <f>Data_rp!D176</f>
        <v>100</v>
      </c>
      <c r="F39" s="102">
        <f>Data_rp!E176</f>
        <v>99.873684210526321</v>
      </c>
      <c r="G39" s="102">
        <f>Data_rp!F176</f>
        <v>111.41052631578947</v>
      </c>
      <c r="H39" s="102">
        <f>Data_rp!G176</f>
        <v>108.29473684210527</v>
      </c>
      <c r="I39" s="102">
        <f>Data_rp!H176</f>
        <v>113.05263157894738</v>
      </c>
      <c r="J39" s="102">
        <f>Data_rp!I176</f>
        <v>115.95789473684211</v>
      </c>
      <c r="K39" s="102">
        <f>Data_rp!J176</f>
        <v>129.89473684210526</v>
      </c>
      <c r="L39" s="102">
        <f>Data_rp!K176</f>
        <v>128.46315789473684</v>
      </c>
      <c r="M39" s="102">
        <f>Data_rp!L176</f>
        <v>137.01052631578949</v>
      </c>
      <c r="N39" s="102">
        <f>Data_rp!M176</f>
        <v>130.02105263157898</v>
      </c>
      <c r="O39" s="102">
        <f>Data_rp!N176</f>
        <v>131.66315789473683</v>
      </c>
      <c r="P39" s="102">
        <f>Data_rp!O176</f>
        <v>144.58947368421053</v>
      </c>
      <c r="Q39" s="102">
        <f>Data_rp!P176</f>
        <v>137.34736842105264</v>
      </c>
      <c r="R39" s="102">
        <f>Data_rp!Q176</f>
        <v>143.2421052631579</v>
      </c>
      <c r="S39" s="102">
        <f>Data_rp!R176</f>
        <v>137.17894736842103</v>
      </c>
      <c r="T39" s="102">
        <f>Data_rp!S176</f>
        <v>130.10526315789474</v>
      </c>
      <c r="U39" s="102">
        <f>Data_rp!T176</f>
        <v>139.41052631578947</v>
      </c>
      <c r="V39" s="102">
        <f>Data_rp!U176</f>
        <v>139.57894736842107</v>
      </c>
      <c r="W39" s="102">
        <f>Data_rp!V176</f>
        <v>136.58947368421056</v>
      </c>
      <c r="X39" s="102" t="str">
        <f>Data_rp!W176</f>
        <v>:</v>
      </c>
    </row>
    <row r="40" spans="2:24" ht="15" customHeight="1" x14ac:dyDescent="0.2">
      <c r="B40" s="7"/>
      <c r="C40" s="243" t="s">
        <v>78</v>
      </c>
      <c r="D40" s="244">
        <f>Data_rp!C177</f>
        <v>100</v>
      </c>
      <c r="E40" s="245">
        <f>Data_rp!D177</f>
        <v>112.973</v>
      </c>
      <c r="F40" s="245">
        <f>Data_rp!E177</f>
        <v>116.56699999999999</v>
      </c>
      <c r="G40" s="245">
        <f>Data_rp!F177</f>
        <v>118.599</v>
      </c>
      <c r="H40" s="245">
        <f>Data_rp!G177</f>
        <v>124.396</v>
      </c>
      <c r="I40" s="245">
        <f>Data_rp!H177</f>
        <v>114.819</v>
      </c>
      <c r="J40" s="245">
        <f>Data_rp!I177</f>
        <v>107.435</v>
      </c>
      <c r="K40" s="245">
        <f>Data_rp!J177</f>
        <v>110.58799999999999</v>
      </c>
      <c r="L40" s="245">
        <f>Data_rp!K177</f>
        <v>112.28400000000001</v>
      </c>
      <c r="M40" s="245">
        <f>Data_rp!L177</f>
        <v>109.627</v>
      </c>
      <c r="N40" s="245">
        <f>Data_rp!M177</f>
        <v>99.1</v>
      </c>
      <c r="O40" s="245">
        <f>Data_rp!N177</f>
        <v>104.191</v>
      </c>
      <c r="P40" s="245">
        <f>Data_rp!O177</f>
        <v>122.212</v>
      </c>
      <c r="Q40" s="245">
        <f>Data_rp!P177</f>
        <v>131.76400000000001</v>
      </c>
      <c r="R40" s="245">
        <f>Data_rp!Q177</f>
        <v>133.10499999999999</v>
      </c>
      <c r="S40" s="245">
        <f>Data_rp!R177</f>
        <v>130.95099999999999</v>
      </c>
      <c r="T40" s="245">
        <f>Data_rp!S177</f>
        <v>132.98099999999999</v>
      </c>
      <c r="U40" s="245">
        <f>Data_rp!T177</f>
        <v>136.05799999999999</v>
      </c>
      <c r="V40" s="245">
        <f>Data_rp!U177</f>
        <v>152.37100000000001</v>
      </c>
      <c r="W40" s="245" t="str">
        <f>Data_rp!V177</f>
        <v>:</v>
      </c>
      <c r="X40" s="245" t="str">
        <f>Data_rp!W177</f>
        <v>:</v>
      </c>
    </row>
    <row r="41" spans="2:24" ht="15" customHeight="1" x14ac:dyDescent="0.2">
      <c r="B41" s="7"/>
      <c r="C41" s="242" t="s">
        <v>158</v>
      </c>
      <c r="D41" s="103" t="str">
        <f>Data_rp!C178</f>
        <v>:</v>
      </c>
      <c r="E41" s="104" t="str">
        <f>Data_rp!D178</f>
        <v>:</v>
      </c>
      <c r="F41" s="104" t="str">
        <f>Data_rp!E178</f>
        <v>:</v>
      </c>
      <c r="G41" s="104" t="str">
        <f>Data_rp!F178</f>
        <v>:</v>
      </c>
      <c r="H41" s="104" t="str">
        <f>Data_rp!G178</f>
        <v>:</v>
      </c>
      <c r="I41" s="104" t="str">
        <f>Data_rp!H178</f>
        <v>:</v>
      </c>
      <c r="J41" s="104" t="str">
        <f>Data_rp!I178</f>
        <v>:</v>
      </c>
      <c r="K41" s="104" t="str">
        <f>Data_rp!J178</f>
        <v>:</v>
      </c>
      <c r="L41" s="104" t="str">
        <f>Data_rp!K178</f>
        <v>:</v>
      </c>
      <c r="M41" s="104" t="str">
        <f>Data_rp!L178</f>
        <v>:</v>
      </c>
      <c r="N41" s="104" t="str">
        <f>Data_rp!M178</f>
        <v>:</v>
      </c>
      <c r="O41" s="104" t="str">
        <f>Data_rp!N178</f>
        <v>:</v>
      </c>
      <c r="P41" s="104" t="str">
        <f>Data_rp!O178</f>
        <v>:</v>
      </c>
      <c r="Q41" s="104" t="str">
        <f>Data_rp!P178</f>
        <v>:</v>
      </c>
      <c r="R41" s="104" t="str">
        <f>Data_rp!Q178</f>
        <v>:</v>
      </c>
      <c r="S41" s="103">
        <f>Data_rp!R178</f>
        <v>100</v>
      </c>
      <c r="T41" s="104">
        <f>Data_rp!S178</f>
        <v>88.470873786407765</v>
      </c>
      <c r="U41" s="104">
        <f>Data_rp!T178</f>
        <v>104.15048543689321</v>
      </c>
      <c r="V41" s="104" t="str">
        <f>Data_rp!U178</f>
        <v>:</v>
      </c>
      <c r="W41" s="104" t="str">
        <f>Data_rp!V178</f>
        <v>:</v>
      </c>
      <c r="X41" s="104" t="str">
        <f>Data_rp!W178</f>
        <v>:</v>
      </c>
    </row>
    <row r="42" spans="2:24" ht="16.899999999999999" customHeight="1" x14ac:dyDescent="0.2"/>
    <row r="43" spans="2:24" s="46" customFormat="1" ht="15" customHeight="1" x14ac:dyDescent="0.25">
      <c r="C43" s="96" t="s">
        <v>239</v>
      </c>
    </row>
    <row r="44" spans="2:24" s="46" customFormat="1" ht="15" customHeight="1" x14ac:dyDescent="0.25">
      <c r="C44" s="55" t="s">
        <v>73</v>
      </c>
      <c r="D44" s="96"/>
      <c r="E44" s="96"/>
      <c r="F44" s="96"/>
      <c r="G44" s="96"/>
      <c r="H44" s="95"/>
    </row>
    <row r="45" spans="2:24" s="46" customFormat="1" ht="15" customHeight="1" x14ac:dyDescent="0.2">
      <c r="C45" s="108" t="s">
        <v>153</v>
      </c>
      <c r="D45" s="96"/>
      <c r="E45" s="96"/>
      <c r="F45" s="96"/>
      <c r="G45" s="96"/>
      <c r="H45" s="95"/>
    </row>
    <row r="46" spans="2:24" s="46" customFormat="1" ht="15" customHeight="1" x14ac:dyDescent="0.25">
      <c r="C46" s="278" t="s">
        <v>148</v>
      </c>
      <c r="D46" s="278"/>
      <c r="E46" s="278"/>
      <c r="F46" s="278"/>
    </row>
  </sheetData>
  <sortState ref="C54:S81">
    <sortCondition ref="Q54:Q81"/>
  </sortState>
  <mergeCells count="1">
    <mergeCell ref="C46:F46"/>
  </mergeCells>
  <pageMargins left="0.25" right="0.25" top="0.75" bottom="0.75" header="0.3" footer="0.3"/>
  <pageSetup paperSize="9" scale="6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39997558519241921"/>
  </sheetPr>
  <dimension ref="A1:IH47"/>
  <sheetViews>
    <sheetView showGridLines="0" zoomScaleNormal="100" workbookViewId="0">
      <selection activeCell="A2" sqref="A2"/>
    </sheetView>
  </sheetViews>
  <sheetFormatPr defaultColWidth="3.42578125" defaultRowHeight="16.5" customHeight="1" x14ac:dyDescent="0.2"/>
  <cols>
    <col min="1" max="2" width="3.42578125" style="12"/>
    <col min="3" max="3" width="9.28515625" style="12" customWidth="1"/>
    <col min="4" max="4" width="24" style="12" customWidth="1"/>
    <col min="5" max="8" width="15.7109375" style="12" customWidth="1"/>
    <col min="9" max="9" width="14.85546875" style="12" customWidth="1"/>
    <col min="10" max="10" width="7.7109375" style="12" customWidth="1"/>
    <col min="11" max="11" width="21.85546875" style="12" customWidth="1"/>
    <col min="12" max="12" width="17.7109375" style="12" customWidth="1"/>
    <col min="13" max="13" width="10.5703125" style="12" customWidth="1"/>
    <col min="14" max="14" width="6.42578125" style="12" customWidth="1"/>
    <col min="15" max="15" width="26.85546875" style="13" customWidth="1"/>
    <col min="16" max="16" width="20.42578125" style="12" customWidth="1"/>
    <col min="17" max="241" width="9.140625" style="12" customWidth="1"/>
    <col min="242" max="16384" width="3.42578125" style="12"/>
  </cols>
  <sheetData>
    <row r="1" spans="1:21" ht="16.5" customHeight="1" x14ac:dyDescent="0.2">
      <c r="A1" s="1" t="s">
        <v>251</v>
      </c>
      <c r="J1" s="14"/>
      <c r="L1" s="14"/>
      <c r="M1" s="14"/>
      <c r="N1" s="14"/>
      <c r="O1" s="14"/>
    </row>
    <row r="2" spans="1:21" ht="16.5" customHeight="1" x14ac:dyDescent="0.25">
      <c r="D2" s="263" t="s">
        <v>252</v>
      </c>
      <c r="E2" s="14"/>
      <c r="F2" s="14"/>
      <c r="G2" s="14"/>
      <c r="H2" s="14"/>
      <c r="I2" s="14"/>
      <c r="J2" s="14"/>
      <c r="K2" s="15" t="s">
        <v>253</v>
      </c>
      <c r="M2" s="14"/>
      <c r="N2" s="14"/>
      <c r="O2" s="14"/>
    </row>
    <row r="3" spans="1:21" ht="16.5" customHeight="1" x14ac:dyDescent="0.2">
      <c r="D3" s="15"/>
      <c r="E3" s="14"/>
      <c r="F3" s="272"/>
      <c r="G3" s="272"/>
      <c r="H3" s="14"/>
      <c r="I3" s="14"/>
      <c r="J3" s="14"/>
      <c r="K3" s="22"/>
      <c r="L3" s="14"/>
      <c r="M3" s="14"/>
      <c r="N3" s="14"/>
      <c r="O3" s="14"/>
    </row>
    <row r="4" spans="1:21" ht="27.75" customHeight="1" x14ac:dyDescent="0.2">
      <c r="D4" s="61"/>
      <c r="E4" s="62" t="s">
        <v>29</v>
      </c>
      <c r="F4" s="65" t="s">
        <v>28</v>
      </c>
      <c r="G4" s="279" t="s">
        <v>34</v>
      </c>
      <c r="H4" s="279"/>
      <c r="I4" s="16"/>
      <c r="O4" s="12"/>
      <c r="T4" s="34"/>
      <c r="U4" s="41"/>
    </row>
    <row r="5" spans="1:21" ht="27.75" customHeight="1" x14ac:dyDescent="0.2">
      <c r="C5" s="28"/>
      <c r="D5" s="59"/>
      <c r="E5" s="63" t="s">
        <v>66</v>
      </c>
      <c r="F5" s="66" t="s">
        <v>0</v>
      </c>
      <c r="G5" s="60" t="s">
        <v>32</v>
      </c>
      <c r="H5" s="60" t="s">
        <v>185</v>
      </c>
      <c r="I5" s="17"/>
      <c r="O5" s="12"/>
      <c r="T5" s="34"/>
      <c r="U5" s="41"/>
    </row>
    <row r="6" spans="1:21" ht="16.5" customHeight="1" x14ac:dyDescent="0.2">
      <c r="C6" s="47" t="s">
        <v>240</v>
      </c>
      <c r="D6" s="64" t="s">
        <v>240</v>
      </c>
      <c r="E6" s="146">
        <f>Data_gdp_all!W11/Data_demo_gind!W54*1000000</f>
        <v>29726.560136794382</v>
      </c>
      <c r="F6" s="147">
        <f>Data_mfa!W58</f>
        <v>13.359</v>
      </c>
      <c r="G6" s="147">
        <f>Data_rp!W98</f>
        <v>2.2282999999999999</v>
      </c>
      <c r="H6" s="251">
        <v>100</v>
      </c>
      <c r="I6" s="29"/>
      <c r="O6" s="12"/>
      <c r="T6" s="34"/>
      <c r="U6" s="41"/>
    </row>
    <row r="7" spans="1:21" ht="16.5" customHeight="1" x14ac:dyDescent="0.2">
      <c r="C7" s="47" t="s">
        <v>35</v>
      </c>
      <c r="D7" s="35" t="s">
        <v>2</v>
      </c>
      <c r="E7" s="148">
        <f>Data_gdp_all!W12/Data_demo_gind!W55*1000000</f>
        <v>34782.600780234068</v>
      </c>
      <c r="F7" s="149">
        <f>Data_mfa!W59</f>
        <v>11.827</v>
      </c>
      <c r="G7" s="149">
        <f>Data_rp!W99</f>
        <v>2.9441999999999999</v>
      </c>
      <c r="H7" s="252">
        <f>IFERROR(G7/G$6*100,"n.a.")</f>
        <v>132.12763092940807</v>
      </c>
      <c r="I7" s="29"/>
      <c r="O7" s="12"/>
      <c r="T7" s="34"/>
      <c r="U7" s="41"/>
    </row>
    <row r="8" spans="1:21" ht="16.5" customHeight="1" x14ac:dyDescent="0.2">
      <c r="C8" s="47" t="s">
        <v>36</v>
      </c>
      <c r="D8" s="36" t="s">
        <v>3</v>
      </c>
      <c r="E8" s="150">
        <f>Data_gdp_all!W13/Data_demo_gind!W56*1000000</f>
        <v>16267.847611903697</v>
      </c>
      <c r="F8" s="151">
        <f>Data_mfa!W60</f>
        <v>19.831</v>
      </c>
      <c r="G8" s="151">
        <f>Data_rp!W100</f>
        <v>0.81810000000000005</v>
      </c>
      <c r="H8" s="155">
        <f t="shared" ref="H8:H40" si="0">IFERROR(G8/G$6*100,"n.a.")</f>
        <v>36.714086972131227</v>
      </c>
      <c r="I8" s="29"/>
      <c r="O8" s="12"/>
      <c r="T8" s="34"/>
      <c r="U8" s="41"/>
    </row>
    <row r="9" spans="1:21" ht="16.5" customHeight="1" x14ac:dyDescent="0.2">
      <c r="C9" s="47" t="s">
        <v>37</v>
      </c>
      <c r="D9" s="36" t="s">
        <v>139</v>
      </c>
      <c r="E9" s="150">
        <f>Data_gdp_all!W14/Data_demo_gind!W57*1000000</f>
        <v>27884.333903485407</v>
      </c>
      <c r="F9" s="151">
        <f>Data_mfa!W61</f>
        <v>14.303000000000001</v>
      </c>
      <c r="G9" s="151">
        <f>Data_rp!W101</f>
        <v>1.9503999999999999</v>
      </c>
      <c r="H9" s="155">
        <f t="shared" si="0"/>
        <v>87.528609253691144</v>
      </c>
      <c r="I9" s="29"/>
      <c r="O9" s="12"/>
      <c r="T9" s="34"/>
      <c r="U9" s="41"/>
    </row>
    <row r="10" spans="1:21" ht="16.5" customHeight="1" x14ac:dyDescent="0.2">
      <c r="C10" s="47" t="s">
        <v>38</v>
      </c>
      <c r="D10" s="36" t="s">
        <v>4</v>
      </c>
      <c r="E10" s="150">
        <f>Data_gdp_all!W15/Data_demo_gind!W58*1000000</f>
        <v>40361.32075471698</v>
      </c>
      <c r="F10" s="151">
        <f>Data_mfa!W62</f>
        <v>24.870999999999999</v>
      </c>
      <c r="G10" s="151">
        <f>Data_rp!W102</f>
        <v>1.6248</v>
      </c>
      <c r="H10" s="155">
        <f t="shared" si="0"/>
        <v>72.91657317237356</v>
      </c>
      <c r="I10" s="29"/>
      <c r="O10" s="12"/>
      <c r="T10" s="34"/>
      <c r="U10" s="41"/>
    </row>
    <row r="11" spans="1:21" ht="16.5" customHeight="1" x14ac:dyDescent="0.2">
      <c r="C11" s="47" t="s">
        <v>39</v>
      </c>
      <c r="D11" s="36" t="s">
        <v>5</v>
      </c>
      <c r="E11" s="150">
        <f>Data_gdp_all!W16/Data_demo_gind!W59*1000000</f>
        <v>35951.225994203734</v>
      </c>
      <c r="F11" s="151">
        <f>Data_mfa!W63</f>
        <v>13.432</v>
      </c>
      <c r="G11" s="151">
        <f>Data_rp!W103</f>
        <v>2.6762000000000001</v>
      </c>
      <c r="H11" s="155">
        <f t="shared" si="0"/>
        <v>120.1005250639501</v>
      </c>
      <c r="I11" s="29"/>
      <c r="O11" s="12"/>
      <c r="T11" s="34"/>
      <c r="U11" s="41"/>
    </row>
    <row r="12" spans="1:21" ht="16.5" customHeight="1" x14ac:dyDescent="0.2">
      <c r="C12" s="47" t="s">
        <v>40</v>
      </c>
      <c r="D12" s="36" t="s">
        <v>6</v>
      </c>
      <c r="E12" s="150">
        <f>Data_gdp_all!W17/Data_demo_gind!W60*1000000</f>
        <v>25690.970654627541</v>
      </c>
      <c r="F12" s="151">
        <f>Data_mfa!W64</f>
        <v>27.681000000000001</v>
      </c>
      <c r="G12" s="151">
        <f>Data_rp!W104</f>
        <v>0.92810000000000004</v>
      </c>
      <c r="H12" s="155">
        <f t="shared" si="0"/>
        <v>41.650585648252033</v>
      </c>
      <c r="I12" s="29"/>
      <c r="O12" s="12"/>
      <c r="T12" s="34"/>
      <c r="U12" s="41"/>
    </row>
    <row r="13" spans="1:21" ht="16.5" customHeight="1" x14ac:dyDescent="0.2">
      <c r="C13" s="47" t="s">
        <v>41</v>
      </c>
      <c r="D13" s="36" t="s">
        <v>7</v>
      </c>
      <c r="E13" s="150">
        <f>Data_gdp_all!W18/Data_demo_gind!W61*1000000</f>
        <v>62722.209170878232</v>
      </c>
      <c r="F13" s="151">
        <f>Data_mfa!W65</f>
        <v>22.326000000000001</v>
      </c>
      <c r="G13" s="151">
        <f>Data_rp!W105</f>
        <v>2.8184</v>
      </c>
      <c r="H13" s="155">
        <f t="shared" si="0"/>
        <v>126.48207153435355</v>
      </c>
      <c r="I13" s="29"/>
      <c r="O13" s="12"/>
      <c r="T13" s="34"/>
      <c r="U13" s="41"/>
    </row>
    <row r="14" spans="1:21" ht="16.5" customHeight="1" x14ac:dyDescent="0.2">
      <c r="C14" s="47" t="s">
        <v>42</v>
      </c>
      <c r="D14" s="36" t="s">
        <v>8</v>
      </c>
      <c r="E14" s="150">
        <f>Data_gdp_all!W19/Data_demo_gind!W62*1000000</f>
        <v>19031.078883786435</v>
      </c>
      <c r="F14" s="151">
        <f>Data_mfa!W66</f>
        <v>8.8770000000000007</v>
      </c>
      <c r="G14" s="151">
        <f>Data_rp!W106</f>
        <v>2.1417000000000002</v>
      </c>
      <c r="H14" s="155">
        <f t="shared" si="0"/>
        <v>96.11362922407217</v>
      </c>
      <c r="I14" s="29"/>
      <c r="O14" s="12"/>
      <c r="T14" s="34"/>
      <c r="U14" s="41"/>
    </row>
    <row r="15" spans="1:21" ht="16.5" customHeight="1" x14ac:dyDescent="0.2">
      <c r="C15" s="47" t="s">
        <v>43</v>
      </c>
      <c r="D15" s="36" t="s">
        <v>9</v>
      </c>
      <c r="E15" s="150">
        <f>Data_gdp_all!W20/Data_demo_gind!W63*1000000</f>
        <v>25610.975517812818</v>
      </c>
      <c r="F15" s="151">
        <f>Data_mfa!W67</f>
        <v>8.1379999999999999</v>
      </c>
      <c r="G15" s="151">
        <f>Data_rp!W107</f>
        <v>3.1482999999999999</v>
      </c>
      <c r="H15" s="155">
        <f t="shared" si="0"/>
        <v>141.28707983664677</v>
      </c>
      <c r="I15" s="29"/>
      <c r="O15" s="12"/>
      <c r="T15" s="34"/>
      <c r="U15" s="41"/>
    </row>
    <row r="16" spans="1:21" ht="16.5" customHeight="1" x14ac:dyDescent="0.2">
      <c r="C16" s="47" t="s">
        <v>44</v>
      </c>
      <c r="D16" s="36" t="s">
        <v>10</v>
      </c>
      <c r="E16" s="150">
        <f>Data_gdp_all!W21/Data_demo_gind!W64*1000000</f>
        <v>31090.920245398771</v>
      </c>
      <c r="F16" s="151">
        <f>Data_mfa!W68</f>
        <v>10.329000000000001</v>
      </c>
      <c r="G16" s="151">
        <f>Data_rp!W108</f>
        <v>3.0246</v>
      </c>
      <c r="H16" s="155">
        <f t="shared" si="0"/>
        <v>135.73576268904546</v>
      </c>
      <c r="I16" s="29"/>
      <c r="O16" s="12"/>
      <c r="T16" s="34"/>
      <c r="U16" s="41"/>
    </row>
    <row r="17" spans="3:21" ht="16.5" customHeight="1" x14ac:dyDescent="0.2">
      <c r="C17" s="47" t="s">
        <v>45</v>
      </c>
      <c r="D17" s="36" t="s">
        <v>31</v>
      </c>
      <c r="E17" s="150">
        <f>Data_gdp_all!W22/Data_demo_gind!W65*1000000</f>
        <v>19103.421194960942</v>
      </c>
      <c r="F17" s="151">
        <f>Data_mfa!W69</f>
        <v>11.18</v>
      </c>
      <c r="G17" s="151">
        <f>Data_rp!W109</f>
        <v>1.7049000000000001</v>
      </c>
      <c r="H17" s="155">
        <f t="shared" si="0"/>
        <v>76.511241753803347</v>
      </c>
      <c r="I17" s="29"/>
      <c r="O17" s="12"/>
      <c r="T17" s="34"/>
      <c r="U17" s="41"/>
    </row>
    <row r="18" spans="3:21" ht="16.5" customHeight="1" x14ac:dyDescent="0.2">
      <c r="C18" s="31" t="s">
        <v>46</v>
      </c>
      <c r="D18" s="36" t="s">
        <v>11</v>
      </c>
      <c r="E18" s="150">
        <f>Data_gdp_all!W23/Data_demo_gind!W66*1000000</f>
        <v>28002.020202020205</v>
      </c>
      <c r="F18" s="151">
        <f>Data_mfa!W70</f>
        <v>7.4450000000000003</v>
      </c>
      <c r="G18" s="151">
        <f>Data_rp!W110</f>
        <v>3.7492000000000001</v>
      </c>
      <c r="H18" s="155">
        <f t="shared" si="0"/>
        <v>168.25382578647401</v>
      </c>
      <c r="I18" s="29"/>
      <c r="O18" s="12"/>
      <c r="T18" s="34"/>
      <c r="U18" s="41"/>
    </row>
    <row r="19" spans="3:21" ht="16.5" customHeight="1" x14ac:dyDescent="0.2">
      <c r="C19" s="47" t="s">
        <v>47</v>
      </c>
      <c r="D19" s="36" t="s">
        <v>12</v>
      </c>
      <c r="E19" s="150">
        <f>Data_gdp_all!W24/Data_demo_gind!W67*1000000</f>
        <v>25790.289082234074</v>
      </c>
      <c r="F19" s="151">
        <f>Data_mfa!W71</f>
        <v>17.838000000000001</v>
      </c>
      <c r="G19" s="151">
        <f>Data_rp!W111</f>
        <v>1.4502999999999999</v>
      </c>
      <c r="H19" s="155">
        <f t="shared" si="0"/>
        <v>65.085491181618266</v>
      </c>
      <c r="I19" s="29"/>
      <c r="O19" s="12"/>
      <c r="T19" s="34"/>
      <c r="U19" s="41"/>
    </row>
    <row r="20" spans="3:21" ht="16.5" customHeight="1" x14ac:dyDescent="0.2">
      <c r="C20" s="47" t="s">
        <v>48</v>
      </c>
      <c r="D20" s="36" t="s">
        <v>13</v>
      </c>
      <c r="E20" s="150">
        <f>Data_gdp_all!W25/Data_demo_gind!W68*1000000</f>
        <v>21397.558165836414</v>
      </c>
      <c r="F20" s="151">
        <f>Data_mfa!W72</f>
        <v>13.311</v>
      </c>
      <c r="G20" s="151">
        <f>Data_rp!W112</f>
        <v>1.6019000000000001</v>
      </c>
      <c r="H20" s="155">
        <f t="shared" si="0"/>
        <v>71.888883902526601</v>
      </c>
      <c r="I20" s="29"/>
      <c r="O20" s="12"/>
      <c r="T20" s="34"/>
      <c r="U20" s="41"/>
    </row>
    <row r="21" spans="3:21" ht="16.5" customHeight="1" x14ac:dyDescent="0.2">
      <c r="C21" s="47" t="s">
        <v>49</v>
      </c>
      <c r="D21" s="36" t="s">
        <v>14</v>
      </c>
      <c r="E21" s="150">
        <f>Data_gdp_all!W26/Data_demo_gind!W69*1000000</f>
        <v>25877.934977851248</v>
      </c>
      <c r="F21" s="151">
        <f>Data_mfa!W73</f>
        <v>18.550999999999998</v>
      </c>
      <c r="G21" s="151">
        <f>Data_rp!W113</f>
        <v>1.3953</v>
      </c>
      <c r="H21" s="155">
        <f t="shared" si="0"/>
        <v>62.617241843557871</v>
      </c>
      <c r="I21" s="29"/>
      <c r="O21" s="12"/>
      <c r="T21" s="34"/>
      <c r="U21" s="41"/>
    </row>
    <row r="22" spans="3:21" ht="16.5" customHeight="1" x14ac:dyDescent="0.2">
      <c r="C22" s="47" t="s">
        <v>50</v>
      </c>
      <c r="D22" s="36" t="s">
        <v>15</v>
      </c>
      <c r="E22" s="150">
        <f>Data_gdp_all!W27/Data_demo_gind!W70*1000000</f>
        <v>79223.09020900348</v>
      </c>
      <c r="F22" s="151">
        <f>Data_mfa!W74</f>
        <v>20.606999999999999</v>
      </c>
      <c r="G22" s="151">
        <f>Data_rp!W114</f>
        <v>3.875</v>
      </c>
      <c r="H22" s="155">
        <f t="shared" si="0"/>
        <v>173.89938518152852</v>
      </c>
      <c r="I22" s="29"/>
      <c r="O22" s="12"/>
      <c r="T22" s="34"/>
      <c r="U22" s="41"/>
    </row>
    <row r="23" spans="3:21" ht="16.5" customHeight="1" x14ac:dyDescent="0.2">
      <c r="C23" s="47" t="s">
        <v>51</v>
      </c>
      <c r="D23" s="36" t="s">
        <v>16</v>
      </c>
      <c r="E23" s="150">
        <f>Data_gdp_all!W28/Data_demo_gind!W71*1000000</f>
        <v>22103.217217297301</v>
      </c>
      <c r="F23" s="151">
        <f>Data_mfa!W75</f>
        <v>14.409000000000001</v>
      </c>
      <c r="G23" s="151">
        <f>Data_rp!W115</f>
        <v>1.5308999999999999</v>
      </c>
      <c r="H23" s="155">
        <f t="shared" si="0"/>
        <v>68.702598393394069</v>
      </c>
      <c r="I23" s="29"/>
      <c r="O23" s="12"/>
      <c r="T23" s="34"/>
      <c r="U23" s="41"/>
    </row>
    <row r="24" spans="3:21" ht="16.5" customHeight="1" x14ac:dyDescent="0.2">
      <c r="C24" s="47" t="s">
        <v>52</v>
      </c>
      <c r="D24" s="36" t="s">
        <v>17</v>
      </c>
      <c r="E24" s="150">
        <f>Data_gdp_all!W29/Data_demo_gind!W72*1000000</f>
        <v>28745.539177657101</v>
      </c>
      <c r="F24" s="151">
        <f>Data_mfa!W76</f>
        <v>11.74</v>
      </c>
      <c r="G24" s="151">
        <f>Data_rp!W116</f>
        <v>2.4533999999999998</v>
      </c>
      <c r="H24" s="155">
        <f t="shared" si="0"/>
        <v>110.10187138177085</v>
      </c>
      <c r="I24" s="29"/>
      <c r="O24" s="12"/>
      <c r="T24" s="34"/>
      <c r="U24" s="41"/>
    </row>
    <row r="25" spans="3:21" ht="16.5" customHeight="1" x14ac:dyDescent="0.2">
      <c r="C25" s="47" t="s">
        <v>53</v>
      </c>
      <c r="D25" s="36" t="s">
        <v>18</v>
      </c>
      <c r="E25" s="150">
        <f>Data_gdp_all!W30/Data_demo_gind!W73*1000000</f>
        <v>39640.852015366087</v>
      </c>
      <c r="F25" s="151">
        <f>Data_mfa!W77</f>
        <v>8.5250000000000004</v>
      </c>
      <c r="G25" s="151">
        <f>Data_rp!W117</f>
        <v>4.6590999999999996</v>
      </c>
      <c r="H25" s="155">
        <f t="shared" si="0"/>
        <v>209.08764529013149</v>
      </c>
      <c r="I25" s="29"/>
      <c r="O25" s="12"/>
      <c r="T25" s="34"/>
      <c r="U25" s="41"/>
    </row>
    <row r="26" spans="3:21" ht="16.5" customHeight="1" x14ac:dyDescent="0.2">
      <c r="C26" s="47" t="s">
        <v>54</v>
      </c>
      <c r="D26" s="36" t="s">
        <v>19</v>
      </c>
      <c r="E26" s="150">
        <f>Data_gdp_all!W31/Data_demo_gind!W74*1000000</f>
        <v>36972.322257452564</v>
      </c>
      <c r="F26" s="151">
        <f>Data_mfa!W78</f>
        <v>18.829999999999998</v>
      </c>
      <c r="G26" s="151">
        <f>Data_rp!W118</f>
        <v>1.9674</v>
      </c>
      <c r="H26" s="155">
        <f t="shared" si="0"/>
        <v>88.291522685455277</v>
      </c>
      <c r="I26" s="29"/>
      <c r="O26" s="12"/>
      <c r="T26" s="34"/>
      <c r="U26" s="41"/>
    </row>
    <row r="27" spans="3:21" ht="16.5" customHeight="1" x14ac:dyDescent="0.2">
      <c r="C27" s="47" t="s">
        <v>64</v>
      </c>
      <c r="D27" s="36" t="s">
        <v>20</v>
      </c>
      <c r="E27" s="150">
        <f>Data_gdp_all!W32/Data_demo_gind!W75*1000000</f>
        <v>22717.461021014758</v>
      </c>
      <c r="F27" s="151">
        <f>Data_mfa!W79</f>
        <v>17.53</v>
      </c>
      <c r="G27" s="151">
        <f>Data_rp!W119</f>
        <v>1.3093999999999999</v>
      </c>
      <c r="H27" s="155">
        <f t="shared" si="0"/>
        <v>58.762285150114437</v>
      </c>
      <c r="I27" s="29"/>
      <c r="T27" s="34"/>
      <c r="U27" s="41"/>
    </row>
    <row r="28" spans="3:21" ht="16.5" customHeight="1" x14ac:dyDescent="0.2">
      <c r="C28" s="47" t="s">
        <v>55</v>
      </c>
      <c r="D28" s="36" t="s">
        <v>21</v>
      </c>
      <c r="E28" s="150">
        <f>Data_gdp_all!W33/Data_demo_gind!W76*1000000</f>
        <v>23062.415631585591</v>
      </c>
      <c r="F28" s="151">
        <f>Data_mfa!W80</f>
        <v>16.378</v>
      </c>
      <c r="G28" s="151">
        <f>Data_rp!W120</f>
        <v>1.4083000000000001</v>
      </c>
      <c r="H28" s="155">
        <f t="shared" si="0"/>
        <v>63.200646232553972</v>
      </c>
      <c r="I28" s="29"/>
      <c r="T28" s="34"/>
      <c r="U28" s="41"/>
    </row>
    <row r="29" spans="3:21" ht="16.5" customHeight="1" x14ac:dyDescent="0.2">
      <c r="C29" s="47" t="s">
        <v>56</v>
      </c>
      <c r="D29" s="36" t="s">
        <v>22</v>
      </c>
      <c r="E29" s="150">
        <f>Data_gdp_all!W34/Data_demo_gind!W77*1000000</f>
        <v>21295.530409481376</v>
      </c>
      <c r="F29" s="151">
        <f>Data_mfa!W81</f>
        <v>29.097999999999999</v>
      </c>
      <c r="G29" s="151">
        <f>Data_rp!W121</f>
        <v>0.7319</v>
      </c>
      <c r="H29" s="155">
        <f t="shared" si="0"/>
        <v>32.845667100480185</v>
      </c>
      <c r="I29" s="29"/>
      <c r="O29" s="12"/>
      <c r="T29" s="34"/>
      <c r="U29" s="41"/>
    </row>
    <row r="30" spans="3:21" ht="16.5" customHeight="1" x14ac:dyDescent="0.2">
      <c r="C30" s="47" t="s">
        <v>57</v>
      </c>
      <c r="D30" s="36" t="s">
        <v>23</v>
      </c>
      <c r="E30" s="150">
        <f>Data_gdp_all!W35/Data_demo_gind!W78*1000000</f>
        <v>26414.357784424021</v>
      </c>
      <c r="F30" s="151">
        <f>Data_mfa!W82</f>
        <v>13.286</v>
      </c>
      <c r="G30" s="151">
        <f>Data_rp!W122</f>
        <v>1.9948999999999999</v>
      </c>
      <c r="H30" s="155">
        <f t="shared" si="0"/>
        <v>89.525647354485486</v>
      </c>
      <c r="I30" s="29"/>
      <c r="L30" s="23"/>
      <c r="M30" s="23"/>
      <c r="N30" s="23"/>
      <c r="O30" s="23"/>
      <c r="T30" s="34"/>
      <c r="U30" s="41"/>
    </row>
    <row r="31" spans="3:21" ht="16.5" customHeight="1" x14ac:dyDescent="0.2">
      <c r="C31" s="47" t="s">
        <v>65</v>
      </c>
      <c r="D31" s="36" t="s">
        <v>24</v>
      </c>
      <c r="E31" s="150">
        <f>Data_gdp_all!W36/Data_demo_gind!W79*1000000</f>
        <v>21259.971431710801</v>
      </c>
      <c r="F31" s="151">
        <f>Data_mfa!W83</f>
        <v>11.641999999999999</v>
      </c>
      <c r="G31" s="151">
        <f>Data_rp!W123</f>
        <v>1.8270999999999999</v>
      </c>
      <c r="H31" s="155">
        <f t="shared" si="0"/>
        <v>81.99524301036665</v>
      </c>
      <c r="I31" s="29"/>
      <c r="K31" s="18"/>
      <c r="O31" s="12"/>
      <c r="T31" s="34"/>
      <c r="U31" s="41"/>
    </row>
    <row r="32" spans="3:21" ht="16.5" customHeight="1" x14ac:dyDescent="0.2">
      <c r="C32" s="47" t="s">
        <v>58</v>
      </c>
      <c r="D32" s="36" t="s">
        <v>25</v>
      </c>
      <c r="E32" s="150">
        <f>Data_gdp_all!W37/Data_demo_gind!W80*1000000</f>
        <v>34136.362814415646</v>
      </c>
      <c r="F32" s="151">
        <f>Data_mfa!W84</f>
        <v>31.347000000000001</v>
      </c>
      <c r="G32" s="151">
        <f>Data_rp!W124</f>
        <v>1.0899000000000001</v>
      </c>
      <c r="H32" s="155">
        <f t="shared" si="0"/>
        <v>48.911726428218827</v>
      </c>
      <c r="I32" s="29"/>
      <c r="K32" s="14"/>
      <c r="L32" s="18"/>
      <c r="M32" s="18"/>
      <c r="N32" s="18"/>
      <c r="O32" s="18"/>
      <c r="T32" s="34"/>
      <c r="U32" s="41"/>
    </row>
    <row r="33" spans="1:242" s="19" customFormat="1" ht="16.5" customHeight="1" thickBot="1" x14ac:dyDescent="0.25">
      <c r="A33" s="18"/>
      <c r="B33" s="18"/>
      <c r="C33" s="31" t="s">
        <v>59</v>
      </c>
      <c r="D33" s="110" t="s">
        <v>26</v>
      </c>
      <c r="E33" s="234">
        <f>Data_gdp_all!W38/Data_demo_gind!W81*1000000</f>
        <v>36643.173669814096</v>
      </c>
      <c r="F33" s="235">
        <f>Data_mfa!W85</f>
        <v>24.963000000000001</v>
      </c>
      <c r="G33" s="235">
        <f>Data_rp!W125</f>
        <v>1.4715</v>
      </c>
      <c r="H33" s="253">
        <f t="shared" si="0"/>
        <v>66.036889108288833</v>
      </c>
      <c r="I33" s="30"/>
      <c r="J33" s="18"/>
      <c r="K33" s="14"/>
      <c r="L33" s="14"/>
      <c r="M33" s="14"/>
      <c r="N33" s="14"/>
      <c r="O33" s="14"/>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c r="GQ33" s="18"/>
      <c r="GR33" s="18"/>
      <c r="GS33" s="18"/>
      <c r="GT33" s="18"/>
      <c r="GU33" s="18"/>
      <c r="GV33" s="18"/>
      <c r="GW33" s="18"/>
      <c r="GX33" s="18"/>
      <c r="GY33" s="18"/>
      <c r="GZ33" s="18"/>
      <c r="HA33" s="18"/>
      <c r="HB33" s="18"/>
      <c r="HC33" s="18"/>
      <c r="HD33" s="18"/>
      <c r="HE33" s="18"/>
      <c r="HF33" s="18"/>
      <c r="HG33" s="18"/>
      <c r="HH33" s="18"/>
      <c r="HI33" s="18"/>
      <c r="HJ33" s="18"/>
      <c r="HK33" s="18"/>
      <c r="HL33" s="18"/>
      <c r="HM33" s="18"/>
      <c r="HN33" s="18"/>
      <c r="HO33" s="18"/>
      <c r="HP33" s="18"/>
      <c r="HQ33" s="18"/>
      <c r="HR33" s="18"/>
      <c r="HS33" s="18"/>
      <c r="HT33" s="18"/>
      <c r="HU33" s="18"/>
      <c r="HV33" s="18"/>
      <c r="HW33" s="18"/>
      <c r="HX33" s="18"/>
      <c r="HY33" s="18"/>
      <c r="HZ33" s="18"/>
      <c r="IA33" s="18"/>
      <c r="IB33" s="18"/>
      <c r="IC33" s="18"/>
      <c r="ID33" s="18"/>
      <c r="IE33" s="18"/>
      <c r="IF33" s="18"/>
      <c r="IG33" s="18"/>
      <c r="IH33" s="18"/>
    </row>
    <row r="34" spans="1:242" ht="16.5" customHeight="1" x14ac:dyDescent="0.2">
      <c r="C34" s="31" t="s">
        <v>261</v>
      </c>
      <c r="D34" s="236" t="s">
        <v>264</v>
      </c>
      <c r="E34" s="156">
        <f>Data_gdp_all!V39/Data_demo_gind!V82*1000000</f>
        <v>40354.944905605953</v>
      </c>
      <c r="F34" s="156">
        <f>Data_mfa!V86</f>
        <v>30.231000000000002</v>
      </c>
      <c r="G34" s="156">
        <f>Data_rp!V126</f>
        <v>1.3349</v>
      </c>
      <c r="H34" s="254">
        <f t="shared" ref="H34:H36" si="1">IFERROR(G34/G$6*100,"n.a.")</f>
        <v>59.906655297760622</v>
      </c>
      <c r="I34" s="31"/>
      <c r="J34" s="14"/>
      <c r="L34" s="27"/>
      <c r="N34" s="14"/>
      <c r="O34" s="14"/>
    </row>
    <row r="35" spans="1:242" ht="16.5" customHeight="1" x14ac:dyDescent="0.2">
      <c r="C35" s="47" t="s">
        <v>262</v>
      </c>
      <c r="D35" s="36" t="s">
        <v>265</v>
      </c>
      <c r="E35" s="151">
        <f>Data_gdp_all!V40/Data_demo_gind!V83*1000000</f>
        <v>45905.249466332185</v>
      </c>
      <c r="F35" s="151">
        <f>Data_mfa!V87</f>
        <v>30.786000000000001</v>
      </c>
      <c r="G35" s="151">
        <f>Data_rp!V127</f>
        <v>1.4911000000000001</v>
      </c>
      <c r="H35" s="155">
        <f t="shared" si="1"/>
        <v>66.916483417852177</v>
      </c>
      <c r="I35" s="31"/>
      <c r="J35" s="14"/>
      <c r="L35" s="27"/>
      <c r="N35" s="14"/>
      <c r="O35" s="14"/>
    </row>
    <row r="36" spans="1:242" ht="16.5" customHeight="1" x14ac:dyDescent="0.2">
      <c r="C36" s="47" t="s">
        <v>263</v>
      </c>
      <c r="D36" s="48" t="s">
        <v>266</v>
      </c>
      <c r="E36" s="157">
        <f>Data_gdp_all!V41/Data_demo_gind!V84*1000000</f>
        <v>49108.63551977311</v>
      </c>
      <c r="F36" s="158">
        <f>Data_mfa!V88</f>
        <v>11.018000000000001</v>
      </c>
      <c r="G36" s="159">
        <f>Data_rp!V128</f>
        <v>4.4569000000000001</v>
      </c>
      <c r="H36" s="255">
        <f t="shared" si="1"/>
        <v>200.01346317820762</v>
      </c>
      <c r="I36" s="31"/>
      <c r="J36" s="14"/>
      <c r="L36" s="27"/>
      <c r="M36" s="13"/>
      <c r="N36" s="13"/>
    </row>
    <row r="37" spans="1:242" ht="16.5" customHeight="1" x14ac:dyDescent="0.2">
      <c r="C37" s="47" t="s">
        <v>248</v>
      </c>
      <c r="D37" s="237" t="s">
        <v>249</v>
      </c>
      <c r="E37" s="152">
        <f>Data_gdp_all!V43/Data_demo_gind!V86*1000000</f>
        <v>11848.688347922225</v>
      </c>
      <c r="F37" s="153">
        <f>Data_mfa!V90</f>
        <v>9.3350000000000009</v>
      </c>
      <c r="G37" s="153">
        <f>Data_rp!V130</f>
        <v>1.2693000000000001</v>
      </c>
      <c r="H37" s="256">
        <f t="shared" si="0"/>
        <v>56.962706996364943</v>
      </c>
      <c r="I37" s="31"/>
      <c r="J37" s="13"/>
      <c r="O37" s="12"/>
    </row>
    <row r="38" spans="1:242" s="13" customFormat="1" ht="15" customHeight="1" x14ac:dyDescent="0.2">
      <c r="C38" s="47" t="s">
        <v>272</v>
      </c>
      <c r="D38" s="26" t="s">
        <v>271</v>
      </c>
      <c r="E38" s="152">
        <f>Data_gdp_all!U44/Data_demo_gind!U87*1000000</f>
        <v>9190.3853507006752</v>
      </c>
      <c r="F38" s="153">
        <f>Data_mfa!U91</f>
        <v>8.0020000000000007</v>
      </c>
      <c r="G38" s="153">
        <f>Data_rp!U131</f>
        <v>1.1486000000000001</v>
      </c>
      <c r="H38" s="256">
        <f t="shared" si="0"/>
        <v>51.546021630839654</v>
      </c>
      <c r="I38" s="31"/>
      <c r="J38" s="12"/>
      <c r="L38" s="12"/>
      <c r="M38" s="12"/>
      <c r="N38" s="12"/>
      <c r="O38" s="12"/>
    </row>
    <row r="39" spans="1:242" ht="16.5" customHeight="1" x14ac:dyDescent="0.2">
      <c r="C39" s="47" t="s">
        <v>274</v>
      </c>
      <c r="D39" s="26" t="s">
        <v>273</v>
      </c>
      <c r="E39" s="246">
        <f>Data_gdp_all!V45/Data_demo_gind!V88*1000000</f>
        <v>12714.602169689002</v>
      </c>
      <c r="F39" s="154">
        <f>Data_mfa!V92</f>
        <v>18.231999999999999</v>
      </c>
      <c r="G39" s="154">
        <f>Data_rp!V132</f>
        <v>0.69740000000000002</v>
      </c>
      <c r="H39" s="253">
        <f t="shared" si="0"/>
        <v>31.297401606605934</v>
      </c>
      <c r="I39" s="31"/>
      <c r="L39" s="13"/>
      <c r="M39" s="13"/>
      <c r="N39" s="13"/>
    </row>
    <row r="40" spans="1:242" ht="16.5" customHeight="1" x14ac:dyDescent="0.2">
      <c r="C40" s="47" t="s">
        <v>276</v>
      </c>
      <c r="D40" s="243" t="s">
        <v>275</v>
      </c>
      <c r="E40" s="249">
        <f>Data_gdp_all!U46/Data_demo_gind!U89*1000000</f>
        <v>19162.817580616083</v>
      </c>
      <c r="F40" s="250">
        <f>Data_mfa!U93</f>
        <v>12.134</v>
      </c>
      <c r="G40" s="250">
        <f>Data_rp!U133</f>
        <v>1.5792999999999999</v>
      </c>
      <c r="H40" s="257">
        <f t="shared" si="0"/>
        <v>70.874657810887214</v>
      </c>
      <c r="I40" s="31"/>
      <c r="L40" s="13"/>
      <c r="M40" s="13"/>
      <c r="N40" s="13"/>
    </row>
    <row r="41" spans="1:242" ht="16.5" customHeight="1" x14ac:dyDescent="0.2">
      <c r="C41" s="47" t="s">
        <v>268</v>
      </c>
      <c r="D41" s="242" t="s">
        <v>269</v>
      </c>
      <c r="E41" s="247">
        <f>Data_gdp_all!T47/Data_demo_gind!T90*1000000</f>
        <v>9031.2386947605301</v>
      </c>
      <c r="F41" s="248">
        <f>Data_mfa!T94</f>
        <v>10.343999999999999</v>
      </c>
      <c r="G41" s="248">
        <f>Data_rp!T134</f>
        <v>0.87309999999999999</v>
      </c>
      <c r="H41" s="255">
        <f>IFERROR(G41/G$6*100,"n.a.")</f>
        <v>39.18233631019163</v>
      </c>
      <c r="I41" s="31"/>
      <c r="K41" s="53"/>
    </row>
    <row r="42" spans="1:242" ht="16.5" customHeight="1" x14ac:dyDescent="0.2">
      <c r="C42" s="47"/>
      <c r="D42" s="68"/>
      <c r="E42" s="69"/>
      <c r="F42" s="70"/>
      <c r="G42" s="70"/>
      <c r="H42" s="70"/>
      <c r="I42" s="31"/>
      <c r="J42" s="52"/>
      <c r="K42" s="53"/>
      <c r="L42" s="52"/>
      <c r="M42" s="52"/>
      <c r="N42" s="52"/>
      <c r="O42" s="54"/>
      <c r="P42" s="52"/>
      <c r="Q42" s="52"/>
      <c r="R42" s="52"/>
    </row>
    <row r="43" spans="1:242" ht="10.5" customHeight="1" x14ac:dyDescent="0.2">
      <c r="D43" s="281" t="s">
        <v>74</v>
      </c>
      <c r="E43" s="281"/>
      <c r="F43" s="281"/>
      <c r="G43" s="20"/>
      <c r="H43" s="20"/>
      <c r="I43" s="31"/>
      <c r="K43" s="143"/>
    </row>
    <row r="44" spans="1:242" s="52" customFormat="1" ht="15.75" customHeight="1" x14ac:dyDescent="0.2">
      <c r="D44" s="281" t="s">
        <v>250</v>
      </c>
      <c r="E44" s="281"/>
      <c r="F44" s="281"/>
      <c r="G44" s="12"/>
      <c r="H44" s="12"/>
      <c r="I44" s="31"/>
      <c r="J44" s="12"/>
      <c r="K44" s="12"/>
      <c r="L44" s="12"/>
      <c r="M44" s="12"/>
      <c r="N44" s="12"/>
      <c r="O44" s="13"/>
      <c r="P44" s="12"/>
      <c r="Q44" s="12"/>
      <c r="R44" s="12"/>
    </row>
    <row r="45" spans="1:242" ht="16.5" customHeight="1" x14ac:dyDescent="0.2">
      <c r="D45" s="281" t="s">
        <v>270</v>
      </c>
      <c r="E45" s="281"/>
      <c r="F45" s="281"/>
      <c r="I45" s="29"/>
    </row>
    <row r="46" spans="1:242" ht="15" customHeight="1" x14ac:dyDescent="0.2">
      <c r="D46" s="281" t="s">
        <v>267</v>
      </c>
      <c r="E46" s="281"/>
      <c r="F46" s="281"/>
    </row>
    <row r="47" spans="1:242" ht="16.5" customHeight="1" x14ac:dyDescent="0.2">
      <c r="D47" s="280" t="s">
        <v>159</v>
      </c>
      <c r="E47" s="280"/>
      <c r="F47" s="280"/>
      <c r="G47" s="280"/>
      <c r="H47" s="280"/>
    </row>
  </sheetData>
  <sortState ref="S4:T32">
    <sortCondition ref="T4:T32"/>
  </sortState>
  <mergeCells count="6">
    <mergeCell ref="G4:H4"/>
    <mergeCell ref="D47:H47"/>
    <mergeCell ref="D43:F43"/>
    <mergeCell ref="D45:F45"/>
    <mergeCell ref="D44:F44"/>
    <mergeCell ref="D46:F46"/>
  </mergeCells>
  <pageMargins left="0.74803149606299213" right="0.74803149606299213" top="0.59055118110236227" bottom="0.59055118110236227" header="0.51181102362204722" footer="0.51181102362204722"/>
  <pageSetup paperSize="9"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39997558519241921"/>
    <pageSetUpPr fitToPage="1"/>
  </sheetPr>
  <dimension ref="A1:ID69"/>
  <sheetViews>
    <sheetView showGridLines="0" zoomScaleNormal="100" workbookViewId="0">
      <selection activeCell="A2" sqref="A2"/>
    </sheetView>
  </sheetViews>
  <sheetFormatPr defaultColWidth="3.42578125" defaultRowHeight="12" x14ac:dyDescent="0.2"/>
  <cols>
    <col min="1" max="1" width="7.7109375" style="12" customWidth="1"/>
    <col min="2" max="2" width="21.85546875" style="12" customWidth="1"/>
    <col min="3" max="3" width="17.7109375" style="12" customWidth="1"/>
    <col min="4" max="4" width="10.5703125" style="12" customWidth="1"/>
    <col min="5" max="5" width="6.42578125" style="12" customWidth="1"/>
    <col min="6" max="6" width="26.85546875" style="13" customWidth="1"/>
    <col min="7" max="7" width="20.42578125" style="12" customWidth="1"/>
    <col min="8" max="8" width="10.140625" style="12" customWidth="1"/>
    <col min="9" max="9" width="9.140625" style="12" customWidth="1"/>
    <col min="10" max="11" width="9.140625" style="92" customWidth="1"/>
    <col min="12" max="13" width="9.140625" style="12" customWidth="1"/>
    <col min="14" max="14" width="8.5703125" style="49" customWidth="1"/>
    <col min="15" max="15" width="23.7109375" style="12" customWidth="1"/>
    <col min="16" max="16" width="14.85546875" style="12" customWidth="1"/>
    <col min="17" max="18" width="17.85546875" style="12" customWidth="1"/>
    <col min="19" max="237" width="9.140625" style="12" customWidth="1"/>
    <col min="238" max="16384" width="3.42578125" style="12"/>
  </cols>
  <sheetData>
    <row r="1" spans="1:18" ht="14.25" customHeight="1" x14ac:dyDescent="0.2">
      <c r="A1" s="1" t="s">
        <v>282</v>
      </c>
    </row>
    <row r="2" spans="1:18" x14ac:dyDescent="0.2">
      <c r="O2" s="145" t="s">
        <v>283</v>
      </c>
      <c r="P2" s="14"/>
      <c r="Q2" s="14"/>
      <c r="R2" s="14"/>
    </row>
    <row r="3" spans="1:18" x14ac:dyDescent="0.2">
      <c r="O3" s="4" t="s">
        <v>137</v>
      </c>
      <c r="P3" s="14"/>
      <c r="Q3" s="14"/>
      <c r="R3" s="14"/>
    </row>
    <row r="4" spans="1:18" x14ac:dyDescent="0.2">
      <c r="B4" s="160"/>
      <c r="C4" s="14"/>
      <c r="D4" s="14"/>
      <c r="E4" s="14"/>
      <c r="O4" s="15"/>
      <c r="P4" s="14"/>
      <c r="Q4" s="14"/>
      <c r="R4" s="14"/>
    </row>
    <row r="5" spans="1:18" ht="24" x14ac:dyDescent="0.2">
      <c r="A5" s="14"/>
      <c r="B5" s="4"/>
      <c r="F5" s="14"/>
      <c r="O5" s="40"/>
      <c r="P5" s="37" t="s">
        <v>135</v>
      </c>
      <c r="Q5" s="38" t="s">
        <v>136</v>
      </c>
      <c r="R5" s="16"/>
    </row>
    <row r="6" spans="1:18" ht="16.5" customHeight="1" x14ac:dyDescent="0.2">
      <c r="A6" s="14"/>
      <c r="B6" s="145"/>
      <c r="C6" s="14"/>
      <c r="D6" s="14"/>
      <c r="E6" s="14"/>
      <c r="F6" s="14"/>
      <c r="N6" s="49" t="s">
        <v>240</v>
      </c>
      <c r="O6" s="80" t="s">
        <v>240</v>
      </c>
      <c r="P6" s="85">
        <f>Data_gdp_all!Y56*100</f>
        <v>0.91751143774409205</v>
      </c>
      <c r="Q6" s="97">
        <f>Data_mfa!Y12*100</f>
        <v>-0.51835248036228787</v>
      </c>
      <c r="R6" s="29"/>
    </row>
    <row r="7" spans="1:18" ht="14.25" customHeight="1" x14ac:dyDescent="0.2">
      <c r="A7" s="14"/>
      <c r="B7" s="4"/>
      <c r="C7" s="14"/>
      <c r="D7" s="14"/>
      <c r="E7" s="14"/>
      <c r="F7" s="14"/>
      <c r="J7" s="93"/>
      <c r="K7" s="93"/>
      <c r="N7" s="49" t="s">
        <v>35</v>
      </c>
      <c r="O7" s="81" t="s">
        <v>2</v>
      </c>
      <c r="P7" s="86">
        <f>Data_gdp_all!Y57*100</f>
        <v>1.0417267607372538</v>
      </c>
      <c r="Q7" s="86">
        <f>Data_mfa!Y13*100</f>
        <v>-0.85613561302965957</v>
      </c>
      <c r="R7" s="88"/>
    </row>
    <row r="8" spans="1:18" ht="14.25" customHeight="1" x14ac:dyDescent="0.2">
      <c r="A8" s="14"/>
      <c r="F8" s="14"/>
      <c r="J8" s="92">
        <v>-0.5</v>
      </c>
      <c r="K8" s="238">
        <v>-0.5</v>
      </c>
      <c r="N8" s="49" t="s">
        <v>36</v>
      </c>
      <c r="O8" s="82" t="s">
        <v>3</v>
      </c>
      <c r="P8" s="87">
        <f>Data_gdp_all!Y58*100</f>
        <v>2.3124439682504971</v>
      </c>
      <c r="Q8" s="87">
        <f>Data_mfa!Y14*100</f>
        <v>1.3393609410728313</v>
      </c>
      <c r="R8" s="88"/>
    </row>
    <row r="9" spans="1:18" ht="14.25" customHeight="1" x14ac:dyDescent="0.2">
      <c r="F9" s="12"/>
      <c r="J9" s="92">
        <v>0</v>
      </c>
      <c r="K9" s="238">
        <v>0</v>
      </c>
      <c r="N9" s="49" t="s">
        <v>37</v>
      </c>
      <c r="O9" s="82" t="s">
        <v>139</v>
      </c>
      <c r="P9" s="87">
        <f>Data_gdp_all!Y59*100</f>
        <v>1.8762003059614194</v>
      </c>
      <c r="Q9" s="87">
        <f>Data_mfa!Y15*100</f>
        <v>-0.88024379755918991</v>
      </c>
      <c r="R9" s="88"/>
    </row>
    <row r="10" spans="1:18" ht="14.25" customHeight="1" x14ac:dyDescent="0.2">
      <c r="F10" s="12"/>
      <c r="J10" s="92">
        <v>0.5</v>
      </c>
      <c r="K10" s="238">
        <v>0.5</v>
      </c>
      <c r="N10" s="49" t="s">
        <v>38</v>
      </c>
      <c r="O10" s="82" t="s">
        <v>4</v>
      </c>
      <c r="P10" s="87">
        <f>Data_gdp_all!Y60*100</f>
        <v>0.99714838138238659</v>
      </c>
      <c r="Q10" s="87">
        <f>Data_mfa!Y16*100</f>
        <v>0.27104208733035023</v>
      </c>
      <c r="R10" s="88"/>
    </row>
    <row r="11" spans="1:18" ht="14.25" customHeight="1" x14ac:dyDescent="0.2">
      <c r="F11" s="12"/>
      <c r="J11" s="92">
        <v>1</v>
      </c>
      <c r="K11" s="238">
        <v>1</v>
      </c>
      <c r="N11" s="49" t="s">
        <v>39</v>
      </c>
      <c r="O11" s="82" t="s">
        <v>5</v>
      </c>
      <c r="P11" s="87">
        <f>Data_gdp_all!Y61*100</f>
        <v>0.848898959899134</v>
      </c>
      <c r="Q11" s="87">
        <f>Data_mfa!Y17*100</f>
        <v>-1.357933640462446</v>
      </c>
      <c r="R11" s="88"/>
    </row>
    <row r="12" spans="1:18" ht="14.25" customHeight="1" x14ac:dyDescent="0.2">
      <c r="F12" s="12"/>
      <c r="J12" s="92">
        <v>1.5</v>
      </c>
      <c r="K12" s="238">
        <v>1.5</v>
      </c>
      <c r="N12" s="49" t="s">
        <v>40</v>
      </c>
      <c r="O12" s="82" t="s">
        <v>6</v>
      </c>
      <c r="P12" s="87">
        <f>Data_gdp_all!Y62*100</f>
        <v>2.3820863515653246</v>
      </c>
      <c r="Q12" s="87">
        <f>Data_mfa!Y18*100</f>
        <v>2.3340967331365174</v>
      </c>
      <c r="R12" s="88"/>
    </row>
    <row r="13" spans="1:18" ht="14.25" customHeight="1" x14ac:dyDescent="0.2">
      <c r="F13" s="12"/>
      <c r="J13" s="92">
        <v>2</v>
      </c>
      <c r="K13" s="238">
        <v>2</v>
      </c>
      <c r="N13" s="49" t="s">
        <v>41</v>
      </c>
      <c r="O13" s="82" t="s">
        <v>7</v>
      </c>
      <c r="P13" s="87">
        <f>Data_gdp_all!Y63*100</f>
        <v>2.9347002895188967</v>
      </c>
      <c r="Q13" s="87">
        <f>Data_mfa!Y19*100</f>
        <v>-0.75013365422979972</v>
      </c>
      <c r="R13" s="88"/>
    </row>
    <row r="14" spans="1:18" ht="14.25" customHeight="1" x14ac:dyDescent="0.2">
      <c r="F14" s="12"/>
      <c r="J14" s="92">
        <v>2.5</v>
      </c>
      <c r="K14" s="238">
        <v>2.5</v>
      </c>
      <c r="N14" s="49" t="s">
        <v>42</v>
      </c>
      <c r="O14" s="82" t="s">
        <v>8</v>
      </c>
      <c r="P14" s="87">
        <f>Data_gdp_all!Y64*100</f>
        <v>-0.39305733554074512</v>
      </c>
      <c r="Q14" s="87">
        <f>Data_mfa!Y20*100</f>
        <v>-3.0572607192773034</v>
      </c>
      <c r="R14" s="88"/>
    </row>
    <row r="15" spans="1:18" ht="14.25" customHeight="1" x14ac:dyDescent="0.2">
      <c r="F15" s="12"/>
      <c r="J15" s="92">
        <v>3</v>
      </c>
      <c r="K15" s="238">
        <v>3</v>
      </c>
      <c r="N15" s="49" t="s">
        <v>43</v>
      </c>
      <c r="O15" s="82" t="s">
        <v>9</v>
      </c>
      <c r="P15" s="87">
        <f>Data_gdp_all!Y65*100</f>
        <v>0.88874985438954468</v>
      </c>
      <c r="Q15" s="87">
        <f>Data_mfa!Y21*100</f>
        <v>-3.9555764527093356</v>
      </c>
      <c r="R15" s="88"/>
    </row>
    <row r="16" spans="1:18" ht="14.25" customHeight="1" x14ac:dyDescent="0.2">
      <c r="F16" s="12"/>
      <c r="J16" s="92">
        <v>3.5</v>
      </c>
      <c r="K16" s="238">
        <v>3.5</v>
      </c>
      <c r="N16" s="49" t="s">
        <v>44</v>
      </c>
      <c r="O16" s="82" t="s">
        <v>10</v>
      </c>
      <c r="P16" s="87">
        <f>Data_gdp_all!Y66*100</f>
        <v>0.75636060680756567</v>
      </c>
      <c r="Q16" s="87">
        <f>Data_mfa!Y22*100</f>
        <v>-1.3573235356925899</v>
      </c>
      <c r="R16" s="88"/>
    </row>
    <row r="17" spans="2:18" ht="14.25" customHeight="1" x14ac:dyDescent="0.2">
      <c r="F17" s="12"/>
      <c r="J17" s="92">
        <v>4</v>
      </c>
      <c r="K17" s="238">
        <v>4</v>
      </c>
      <c r="N17" s="49" t="s">
        <v>45</v>
      </c>
      <c r="O17" s="82" t="s">
        <v>31</v>
      </c>
      <c r="P17" s="87">
        <f>Data_gdp_all!Y67*100</f>
        <v>1.221092448191381</v>
      </c>
      <c r="Q17" s="87">
        <f>Data_mfa!Y23*100</f>
        <v>1.3111855401055319</v>
      </c>
      <c r="R17" s="88"/>
    </row>
    <row r="18" spans="2:18" ht="14.25" customHeight="1" x14ac:dyDescent="0.2">
      <c r="F18" s="12"/>
      <c r="J18" s="92">
        <v>-0.5</v>
      </c>
      <c r="K18" s="238">
        <v>0</v>
      </c>
      <c r="N18" s="50" t="s">
        <v>46</v>
      </c>
      <c r="O18" s="82" t="s">
        <v>11</v>
      </c>
      <c r="P18" s="87">
        <f>Data_gdp_all!Y68*100</f>
        <v>-0.27871369474286162</v>
      </c>
      <c r="Q18" s="87">
        <f>Data_mfa!Y24*100</f>
        <v>-3.4879416173689926</v>
      </c>
      <c r="R18" s="88"/>
    </row>
    <row r="19" spans="2:18" ht="14.25" customHeight="1" x14ac:dyDescent="0.2">
      <c r="F19" s="12"/>
      <c r="J19" s="92">
        <v>0</v>
      </c>
      <c r="K19" s="238">
        <v>0</v>
      </c>
      <c r="N19" s="49" t="s">
        <v>47</v>
      </c>
      <c r="O19" s="82" t="s">
        <v>12</v>
      </c>
      <c r="P19" s="87">
        <f>Data_gdp_all!Y69*100</f>
        <v>1.5972512059945452</v>
      </c>
      <c r="Q19" s="87">
        <f>Data_mfa!Y25*100</f>
        <v>-0.32668559976540334</v>
      </c>
      <c r="R19" s="88"/>
    </row>
    <row r="20" spans="2:18" ht="14.25" customHeight="1" x14ac:dyDescent="0.2">
      <c r="F20" s="12"/>
      <c r="J20" s="92">
        <v>0.5</v>
      </c>
      <c r="K20" s="238">
        <v>0</v>
      </c>
      <c r="N20" s="49" t="s">
        <v>48</v>
      </c>
      <c r="O20" s="82" t="s">
        <v>13</v>
      </c>
      <c r="P20" s="87">
        <f>Data_gdp_all!Y70*100</f>
        <v>2.3247021254161204</v>
      </c>
      <c r="Q20" s="87">
        <f>Data_mfa!Y26*100</f>
        <v>1.9925732631803785</v>
      </c>
      <c r="R20" s="88"/>
    </row>
    <row r="21" spans="2:18" ht="14.25" customHeight="1" x14ac:dyDescent="0.2">
      <c r="F21" s="12"/>
      <c r="J21" s="92">
        <v>1</v>
      </c>
      <c r="K21" s="238">
        <v>0</v>
      </c>
      <c r="N21" s="49" t="s">
        <v>49</v>
      </c>
      <c r="O21" s="82" t="s">
        <v>14</v>
      </c>
      <c r="P21" s="87">
        <f>Data_gdp_all!Y71*100</f>
        <v>2.6398211593885494</v>
      </c>
      <c r="Q21" s="87">
        <f>Data_mfa!Y27*100</f>
        <v>2.1858839790852755</v>
      </c>
      <c r="R21" s="88"/>
    </row>
    <row r="22" spans="2:18" ht="14.25" customHeight="1" x14ac:dyDescent="0.2">
      <c r="F22" s="12"/>
      <c r="J22" s="92">
        <v>1.5</v>
      </c>
      <c r="K22" s="238">
        <v>0</v>
      </c>
      <c r="N22" s="49" t="s">
        <v>50</v>
      </c>
      <c r="O22" s="82" t="s">
        <v>15</v>
      </c>
      <c r="P22" s="87">
        <f>Data_gdp_all!Y72*100</f>
        <v>1.9991126147361413</v>
      </c>
      <c r="Q22" s="87">
        <f>Data_mfa!Y28*100</f>
        <v>0.67503527448607381</v>
      </c>
      <c r="R22" s="88"/>
    </row>
    <row r="23" spans="2:18" ht="14.25" customHeight="1" x14ac:dyDescent="0.2">
      <c r="F23" s="12"/>
      <c r="J23" s="92">
        <v>2</v>
      </c>
      <c r="K23" s="238">
        <v>0</v>
      </c>
      <c r="N23" s="49" t="s">
        <v>51</v>
      </c>
      <c r="O23" s="82" t="s">
        <v>16</v>
      </c>
      <c r="P23" s="87">
        <f>Data_gdp_all!Y73*100</f>
        <v>1.7226690478535958</v>
      </c>
      <c r="Q23" s="87">
        <f>Data_mfa!Y29*100</f>
        <v>0.75096498375379261</v>
      </c>
      <c r="R23" s="88"/>
    </row>
    <row r="24" spans="2:18" ht="14.25" customHeight="1" x14ac:dyDescent="0.2">
      <c r="F24" s="12"/>
      <c r="J24" s="92">
        <v>2.5</v>
      </c>
      <c r="K24" s="238">
        <v>0</v>
      </c>
      <c r="N24" s="49" t="s">
        <v>52</v>
      </c>
      <c r="O24" s="82" t="s">
        <v>17</v>
      </c>
      <c r="P24" s="87">
        <f>Data_gdp_all!Y74*100</f>
        <v>2.3790938107132944</v>
      </c>
      <c r="Q24" s="87">
        <f>Data_mfa!Y30*100</f>
        <v>1.9786061645207502</v>
      </c>
      <c r="R24" s="88"/>
    </row>
    <row r="25" spans="2:18" ht="14.25" customHeight="1" x14ac:dyDescent="0.2">
      <c r="F25" s="12"/>
      <c r="J25" s="92">
        <v>3</v>
      </c>
      <c r="K25" s="238">
        <v>0</v>
      </c>
      <c r="N25" s="49" t="s">
        <v>53</v>
      </c>
      <c r="O25" s="82" t="s">
        <v>18</v>
      </c>
      <c r="P25" s="87">
        <f>Data_gdp_all!Y75*100</f>
        <v>1.0146495676120322</v>
      </c>
      <c r="Q25" s="87">
        <f>Data_mfa!Y31*100</f>
        <v>-1.7214384121561934</v>
      </c>
      <c r="R25" s="88"/>
    </row>
    <row r="26" spans="2:18" ht="14.25" customHeight="1" x14ac:dyDescent="0.2">
      <c r="F26" s="12"/>
      <c r="J26" s="92">
        <v>3.5</v>
      </c>
      <c r="K26" s="238">
        <v>0</v>
      </c>
      <c r="N26" s="49" t="s">
        <v>54</v>
      </c>
      <c r="O26" s="82" t="s">
        <v>19</v>
      </c>
      <c r="P26" s="87">
        <f>Data_gdp_all!Y76*100</f>
        <v>1.0005139162356464</v>
      </c>
      <c r="Q26" s="87">
        <f>Data_mfa!Y32*100</f>
        <v>0.17595044485887054</v>
      </c>
      <c r="R26" s="88"/>
    </row>
    <row r="27" spans="2:18" ht="14.25" customHeight="1" x14ac:dyDescent="0.2">
      <c r="F27" s="12"/>
      <c r="J27" s="92">
        <v>4</v>
      </c>
      <c r="K27" s="238">
        <v>0</v>
      </c>
      <c r="N27" s="49" t="s">
        <v>64</v>
      </c>
      <c r="O27" s="82" t="s">
        <v>20</v>
      </c>
      <c r="P27" s="87">
        <f>Data_gdp_all!Y77*100</f>
        <v>2.4633924310979016</v>
      </c>
      <c r="Q27" s="87">
        <f>Data_mfa!Y33*100</f>
        <v>0.9480983893783077</v>
      </c>
      <c r="R27" s="88"/>
    </row>
    <row r="28" spans="2:18" ht="14.25" customHeight="1" x14ac:dyDescent="0.2">
      <c r="F28" s="12"/>
      <c r="N28" s="49" t="s">
        <v>55</v>
      </c>
      <c r="O28" s="82" t="s">
        <v>21</v>
      </c>
      <c r="P28" s="87">
        <f>Data_gdp_all!Y78*100</f>
        <v>0.28606793630086136</v>
      </c>
      <c r="Q28" s="87">
        <f>Data_mfa!Y34*100</f>
        <v>-0.99114280533626575</v>
      </c>
      <c r="R28" s="88"/>
    </row>
    <row r="29" spans="2:18" ht="14.25" customHeight="1" x14ac:dyDescent="0.2">
      <c r="F29" s="12"/>
      <c r="N29" s="49" t="s">
        <v>56</v>
      </c>
      <c r="O29" s="82" t="s">
        <v>22</v>
      </c>
      <c r="P29" s="87">
        <f>Data_gdp_all!Y79*100</f>
        <v>2.5562916651834087</v>
      </c>
      <c r="Q29" s="87">
        <f>Data_mfa!Y35*100</f>
        <v>3.4635709508987929</v>
      </c>
      <c r="R29" s="88"/>
    </row>
    <row r="30" spans="2:18" ht="14.25" customHeight="1" x14ac:dyDescent="0.2">
      <c r="F30" s="12"/>
      <c r="N30" s="49" t="s">
        <v>57</v>
      </c>
      <c r="O30" s="82" t="s">
        <v>23</v>
      </c>
      <c r="P30" s="87">
        <f>Data_gdp_all!Y80*100</f>
        <v>1.5949314382757349</v>
      </c>
      <c r="Q30" s="87">
        <f>Data_mfa!Y36*100</f>
        <v>-1.13710510931694</v>
      </c>
      <c r="R30" s="88"/>
    </row>
    <row r="31" spans="2:18" ht="14.25" customHeight="1" x14ac:dyDescent="0.2">
      <c r="N31" s="49" t="s">
        <v>65</v>
      </c>
      <c r="O31" s="82" t="s">
        <v>24</v>
      </c>
      <c r="P31" s="87">
        <f>Data_gdp_all!Y81*100</f>
        <v>2.4514500792579663</v>
      </c>
      <c r="Q31" s="87">
        <f>Data_mfa!Y37*100</f>
        <v>0.72912164131606938</v>
      </c>
      <c r="R31" s="88"/>
    </row>
    <row r="32" spans="2:18" ht="14.25" customHeight="1" x14ac:dyDescent="0.2">
      <c r="B32" s="144"/>
      <c r="N32" s="49" t="s">
        <v>58</v>
      </c>
      <c r="O32" s="83" t="s">
        <v>25</v>
      </c>
      <c r="P32" s="87">
        <f>Data_gdp_all!Y82*100</f>
        <v>1.0498931690789297</v>
      </c>
      <c r="Q32" s="87">
        <f>Data_mfa!Y38*100</f>
        <v>-4.0084363727262741E-2</v>
      </c>
      <c r="R32" s="88"/>
    </row>
    <row r="33" spans="1:238" s="19" customFormat="1" ht="14.25" customHeight="1" thickBot="1" x14ac:dyDescent="0.25">
      <c r="A33" s="12"/>
      <c r="B33" s="12"/>
      <c r="C33" s="12"/>
      <c r="D33" s="12"/>
      <c r="E33" s="12"/>
      <c r="F33" s="12"/>
      <c r="G33" s="12"/>
      <c r="H33" s="12"/>
      <c r="I33" s="12"/>
      <c r="J33" s="92"/>
      <c r="K33" s="92"/>
      <c r="L33" s="12"/>
      <c r="M33" s="18"/>
      <c r="N33" s="50" t="s">
        <v>59</v>
      </c>
      <c r="O33" s="83" t="s">
        <v>26</v>
      </c>
      <c r="P33" s="111">
        <f>Data_gdp_all!Y83*100</f>
        <v>1.5879783633441396</v>
      </c>
      <c r="Q33" s="111">
        <f>Data_mfa!Y39*100</f>
        <v>1.5128455508286687</v>
      </c>
      <c r="R33" s="8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c r="GQ33" s="18"/>
      <c r="GR33" s="18"/>
      <c r="GS33" s="18"/>
      <c r="GT33" s="18"/>
      <c r="GU33" s="18"/>
      <c r="GV33" s="18"/>
      <c r="GW33" s="18"/>
      <c r="GX33" s="18"/>
      <c r="GY33" s="18"/>
      <c r="GZ33" s="18"/>
      <c r="HA33" s="18"/>
      <c r="HB33" s="18"/>
      <c r="HC33" s="18"/>
      <c r="HD33" s="18"/>
      <c r="HE33" s="18"/>
      <c r="HF33" s="18"/>
      <c r="HG33" s="18"/>
      <c r="HH33" s="18"/>
      <c r="HI33" s="18"/>
      <c r="HJ33" s="18"/>
      <c r="HK33" s="18"/>
      <c r="HL33" s="18"/>
      <c r="HM33" s="18"/>
      <c r="HN33" s="18"/>
      <c r="HO33" s="18"/>
      <c r="HP33" s="18"/>
      <c r="HQ33" s="18"/>
      <c r="HR33" s="18"/>
      <c r="HS33" s="18"/>
      <c r="HT33" s="18"/>
      <c r="HU33" s="18"/>
      <c r="HV33" s="18"/>
      <c r="HW33" s="18"/>
      <c r="HX33" s="18"/>
      <c r="HY33" s="18"/>
      <c r="HZ33" s="18"/>
      <c r="IA33" s="18"/>
      <c r="IB33" s="18"/>
      <c r="IC33" s="18"/>
      <c r="ID33" s="18"/>
    </row>
    <row r="34" spans="1:238" ht="14.25" customHeight="1" x14ac:dyDescent="0.2">
      <c r="C34" s="23"/>
      <c r="D34" s="23"/>
      <c r="E34" s="23"/>
      <c r="F34" s="23"/>
      <c r="N34" s="49" t="s">
        <v>246</v>
      </c>
      <c r="O34" s="239" t="s">
        <v>157</v>
      </c>
      <c r="P34" s="240">
        <f>Data_gdp_all!Y84*100</f>
        <v>1.951811143922378</v>
      </c>
      <c r="Q34" s="240">
        <f>Data_mfa!Y40*100</f>
        <v>1.5204419554655213</v>
      </c>
      <c r="R34" s="88"/>
    </row>
    <row r="35" spans="1:238" ht="14.25" customHeight="1" x14ac:dyDescent="0.2">
      <c r="C35" s="23"/>
      <c r="D35" s="23"/>
      <c r="E35" s="23"/>
      <c r="F35" s="23"/>
      <c r="N35" s="47" t="s">
        <v>134</v>
      </c>
      <c r="O35" s="84" t="s">
        <v>75</v>
      </c>
      <c r="P35" s="87">
        <f>Data_gdp_all!Y85*100</f>
        <v>1.249679796917035</v>
      </c>
      <c r="Q35" s="87">
        <f>Data_mfa!Y41*100</f>
        <v>2.5678737504550133</v>
      </c>
      <c r="R35" s="88"/>
    </row>
    <row r="36" spans="1:238" ht="14.25" customHeight="1" x14ac:dyDescent="0.2">
      <c r="C36" s="13"/>
      <c r="D36" s="13"/>
      <c r="F36" s="12"/>
      <c r="N36" s="47" t="s">
        <v>247</v>
      </c>
      <c r="O36" s="84" t="s">
        <v>76</v>
      </c>
      <c r="P36" s="90">
        <f>Data_gdp_all!Y86*100</f>
        <v>1.388486260091303</v>
      </c>
      <c r="Q36" s="90">
        <f>Data_mfa!Y42*100</f>
        <v>0.20915854514807908</v>
      </c>
      <c r="R36" s="89"/>
    </row>
    <row r="37" spans="1:238" ht="14.25" customHeight="1" x14ac:dyDescent="0.2">
      <c r="C37" s="22"/>
      <c r="D37" s="22"/>
      <c r="F37" s="18"/>
      <c r="N37" s="47" t="s">
        <v>143</v>
      </c>
      <c r="O37" s="79" t="s">
        <v>140</v>
      </c>
      <c r="P37" s="88">
        <f>Data_gdp_all!Y88*100</f>
        <v>1.8624968611366872</v>
      </c>
      <c r="Q37" s="88">
        <f>Data_mfa!Y44*100</f>
        <v>0.52450119288186769</v>
      </c>
      <c r="R37" s="91"/>
    </row>
    <row r="38" spans="1:238" ht="28.5" customHeight="1" x14ac:dyDescent="0.2">
      <c r="A38" s="18"/>
      <c r="B38" s="18"/>
      <c r="F38" s="14"/>
      <c r="G38" s="18"/>
      <c r="H38" s="18"/>
      <c r="I38" s="18"/>
      <c r="J38" s="94"/>
      <c r="K38" s="94"/>
      <c r="L38" s="18"/>
      <c r="N38" s="47" t="s">
        <v>144</v>
      </c>
      <c r="O38" s="84" t="s">
        <v>83</v>
      </c>
      <c r="P38" s="87" t="e">
        <f>Data_gdp_all!Y89*100</f>
        <v>#VALUE!</v>
      </c>
      <c r="Q38" s="87">
        <f>Data_mfa!Y45*100</f>
        <v>1.3604106886371699</v>
      </c>
      <c r="R38" s="89"/>
    </row>
    <row r="39" spans="1:238" ht="14.25" customHeight="1" x14ac:dyDescent="0.2">
      <c r="A39" s="14"/>
      <c r="B39" s="18"/>
      <c r="F39" s="14"/>
      <c r="N39" s="47" t="s">
        <v>145</v>
      </c>
      <c r="O39" s="84" t="s">
        <v>77</v>
      </c>
      <c r="P39" s="111">
        <f>Data_gdp_all!Y90*100</f>
        <v>2.3409880962331777</v>
      </c>
      <c r="Q39" s="111">
        <f>Data_mfa!Y46*100</f>
        <v>1.2841097249223199</v>
      </c>
      <c r="R39" s="88"/>
    </row>
    <row r="40" spans="1:238" ht="14.25" customHeight="1" x14ac:dyDescent="0.2">
      <c r="A40" s="14"/>
      <c r="N40" s="47" t="s">
        <v>146</v>
      </c>
      <c r="O40" s="259" t="s">
        <v>78</v>
      </c>
      <c r="P40" s="260">
        <f>Data_gdp_all!Y91*100</f>
        <v>2.9614909689683007</v>
      </c>
      <c r="Q40" s="260">
        <f>Data_mfa!Y47*100</f>
        <v>2.0115130135230488</v>
      </c>
      <c r="R40" s="88"/>
    </row>
    <row r="41" spans="1:238" ht="14.25" customHeight="1" x14ac:dyDescent="0.2">
      <c r="A41" s="14"/>
      <c r="N41" s="47" t="s">
        <v>190</v>
      </c>
      <c r="O41" s="242" t="s">
        <v>81</v>
      </c>
      <c r="P41" s="258">
        <f>Data_gdp_all!Y92*100</f>
        <v>1.9686043582315151</v>
      </c>
      <c r="Q41" s="258">
        <f>Data_mfa!Y48*100</f>
        <v>1.0701117046392252</v>
      </c>
      <c r="R41" s="88"/>
    </row>
    <row r="42" spans="1:238" ht="14.25" customHeight="1" x14ac:dyDescent="0.2">
      <c r="A42" s="14"/>
      <c r="N42" s="47"/>
      <c r="O42" s="84"/>
      <c r="P42" s="111"/>
      <c r="Q42" s="111"/>
      <c r="R42" s="88"/>
    </row>
    <row r="43" spans="1:238" ht="100.7" customHeight="1" x14ac:dyDescent="0.2">
      <c r="A43" s="14"/>
      <c r="N43" s="50"/>
      <c r="O43" s="291" t="s">
        <v>239</v>
      </c>
      <c r="P43" s="291"/>
      <c r="Q43" s="291"/>
    </row>
    <row r="44" spans="1:238" ht="15" customHeight="1" x14ac:dyDescent="0.2">
      <c r="A44" s="14"/>
      <c r="N44" s="50"/>
      <c r="O44" s="291" t="s">
        <v>142</v>
      </c>
      <c r="P44" s="291"/>
      <c r="Q44" s="28"/>
    </row>
    <row r="45" spans="1:238" ht="15" customHeight="1" x14ac:dyDescent="0.2">
      <c r="A45" s="14"/>
      <c r="D45" s="144"/>
      <c r="O45" s="280" t="s">
        <v>147</v>
      </c>
      <c r="P45" s="280"/>
      <c r="Q45" s="280"/>
      <c r="R45" s="144"/>
    </row>
    <row r="46" spans="1:238" ht="15" customHeight="1" x14ac:dyDescent="0.2">
      <c r="A46" s="14"/>
      <c r="D46" s="144"/>
      <c r="O46" s="39"/>
      <c r="R46" s="143"/>
    </row>
    <row r="47" spans="1:238" ht="15" customHeight="1" x14ac:dyDescent="0.2">
      <c r="A47" s="14"/>
      <c r="D47" s="143"/>
      <c r="E47" s="143"/>
      <c r="O47" s="72"/>
    </row>
    <row r="48" spans="1:238" ht="15" customHeight="1" x14ac:dyDescent="0.2">
      <c r="A48" s="14"/>
      <c r="O48" s="72"/>
    </row>
    <row r="49" spans="1:16" ht="15" customHeight="1" x14ac:dyDescent="0.2">
      <c r="A49" s="14"/>
      <c r="O49" s="72"/>
    </row>
    <row r="50" spans="1:16" ht="15" customHeight="1" x14ac:dyDescent="0.2">
      <c r="A50" s="14"/>
      <c r="O50" s="72"/>
    </row>
    <row r="51" spans="1:16" ht="15" customHeight="1" x14ac:dyDescent="0.2">
      <c r="A51" s="14"/>
      <c r="O51" s="144"/>
      <c r="P51" s="144"/>
    </row>
    <row r="52" spans="1:16" ht="15" customHeight="1" x14ac:dyDescent="0.2">
      <c r="A52" s="14"/>
      <c r="O52" s="292"/>
      <c r="P52" s="292"/>
    </row>
    <row r="53" spans="1:16" ht="15" customHeight="1" x14ac:dyDescent="0.2">
      <c r="A53" s="14"/>
      <c r="O53" s="143"/>
      <c r="P53" s="143"/>
    </row>
    <row r="54" spans="1:16" ht="15" customHeight="1" x14ac:dyDescent="0.2">
      <c r="A54" s="14"/>
      <c r="O54" s="72"/>
    </row>
    <row r="55" spans="1:16" ht="15" customHeight="1" x14ac:dyDescent="0.2">
      <c r="A55" s="14"/>
      <c r="O55" s="72"/>
    </row>
    <row r="56" spans="1:16" ht="15" customHeight="1" x14ac:dyDescent="0.2">
      <c r="A56" s="14"/>
      <c r="O56" s="72"/>
    </row>
    <row r="57" spans="1:16" ht="15" customHeight="1" x14ac:dyDescent="0.2">
      <c r="A57" s="14"/>
      <c r="O57" s="72"/>
    </row>
    <row r="58" spans="1:16" ht="15" customHeight="1" x14ac:dyDescent="0.2">
      <c r="A58" s="14"/>
      <c r="O58" s="72"/>
    </row>
    <row r="59" spans="1:16" ht="15" customHeight="1" x14ac:dyDescent="0.2">
      <c r="A59" s="14"/>
      <c r="O59" s="72"/>
    </row>
    <row r="60" spans="1:16" ht="15" customHeight="1" x14ac:dyDescent="0.2">
      <c r="A60" s="14"/>
      <c r="O60" s="71"/>
    </row>
    <row r="61" spans="1:16" ht="12.75" thickBot="1" x14ac:dyDescent="0.25">
      <c r="O61" s="71"/>
    </row>
    <row r="62" spans="1:16" ht="12.75" thickTop="1" x14ac:dyDescent="0.2">
      <c r="A62" s="282" t="s">
        <v>138</v>
      </c>
      <c r="B62" s="283"/>
      <c r="C62" s="283"/>
      <c r="D62" s="283"/>
      <c r="E62" s="283"/>
      <c r="F62" s="283"/>
      <c r="G62" s="283"/>
      <c r="H62" s="283"/>
      <c r="I62" s="283"/>
      <c r="J62" s="284"/>
      <c r="O62" s="71"/>
    </row>
    <row r="63" spans="1:16" x14ac:dyDescent="0.2">
      <c r="A63" s="285"/>
      <c r="B63" s="286"/>
      <c r="C63" s="286"/>
      <c r="D63" s="286"/>
      <c r="E63" s="286"/>
      <c r="F63" s="286"/>
      <c r="G63" s="286"/>
      <c r="H63" s="286"/>
      <c r="I63" s="286"/>
      <c r="J63" s="287"/>
    </row>
    <row r="64" spans="1:16" x14ac:dyDescent="0.2">
      <c r="A64" s="285"/>
      <c r="B64" s="286"/>
      <c r="C64" s="286"/>
      <c r="D64" s="286"/>
      <c r="E64" s="286"/>
      <c r="F64" s="286"/>
      <c r="G64" s="286"/>
      <c r="H64" s="286"/>
      <c r="I64" s="286"/>
      <c r="J64" s="287"/>
    </row>
    <row r="65" spans="1:10" x14ac:dyDescent="0.2">
      <c r="A65" s="285"/>
      <c r="B65" s="286"/>
      <c r="C65" s="286"/>
      <c r="D65" s="286"/>
      <c r="E65" s="286"/>
      <c r="F65" s="286"/>
      <c r="G65" s="286"/>
      <c r="H65" s="286"/>
      <c r="I65" s="286"/>
      <c r="J65" s="287"/>
    </row>
    <row r="66" spans="1:10" x14ac:dyDescent="0.2">
      <c r="A66" s="285"/>
      <c r="B66" s="286"/>
      <c r="C66" s="286"/>
      <c r="D66" s="286"/>
      <c r="E66" s="286"/>
      <c r="F66" s="286"/>
      <c r="G66" s="286"/>
      <c r="H66" s="286"/>
      <c r="I66" s="286"/>
      <c r="J66" s="287"/>
    </row>
    <row r="67" spans="1:10" x14ac:dyDescent="0.2">
      <c r="A67" s="285"/>
      <c r="B67" s="286"/>
      <c r="C67" s="286"/>
      <c r="D67" s="286"/>
      <c r="E67" s="286"/>
      <c r="F67" s="286"/>
      <c r="G67" s="286"/>
      <c r="H67" s="286"/>
      <c r="I67" s="286"/>
      <c r="J67" s="287"/>
    </row>
    <row r="68" spans="1:10" ht="12.75" thickBot="1" x14ac:dyDescent="0.25">
      <c r="A68" s="288"/>
      <c r="B68" s="289"/>
      <c r="C68" s="289"/>
      <c r="D68" s="289"/>
      <c r="E68" s="289"/>
      <c r="F68" s="289"/>
      <c r="G68" s="289"/>
      <c r="H68" s="289"/>
      <c r="I68" s="289"/>
      <c r="J68" s="290"/>
    </row>
    <row r="69" spans="1:10" ht="12.75" thickTop="1" x14ac:dyDescent="0.2"/>
  </sheetData>
  <mergeCells count="5">
    <mergeCell ref="A62:J68"/>
    <mergeCell ref="O43:Q43"/>
    <mergeCell ref="O45:Q45"/>
    <mergeCell ref="O44:P44"/>
    <mergeCell ref="O52:P52"/>
  </mergeCells>
  <pageMargins left="0.74803149606299213" right="0.74803149606299213" top="0.59055118110236227" bottom="0.59055118110236227" header="0.51181102362204722" footer="0.51181102362204722"/>
  <pageSetup paperSize="9" scale="74" fitToHeight="0" orientation="landscape" horizontalDpi="525" verticalDpi="525"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9CCFF"/>
  </sheetPr>
  <dimension ref="A1:Z183"/>
  <sheetViews>
    <sheetView topLeftCell="B1" zoomScale="90" zoomScaleNormal="90" workbookViewId="0">
      <selection activeCell="B4" sqref="B4"/>
    </sheetView>
  </sheetViews>
  <sheetFormatPr defaultColWidth="9.140625" defaultRowHeight="12" x14ac:dyDescent="0.2"/>
  <cols>
    <col min="1" max="1" width="15" style="162" customWidth="1"/>
    <col min="2" max="2" width="42.7109375" style="162" customWidth="1"/>
    <col min="3" max="23" width="11" style="162" customWidth="1"/>
    <col min="24" max="24" width="9.140625" style="162"/>
    <col min="25" max="25" width="19.85546875" style="163" bestFit="1" customWidth="1"/>
    <col min="26" max="16384" width="9.140625" style="162"/>
  </cols>
  <sheetData>
    <row r="1" spans="1:25" x14ac:dyDescent="0.2">
      <c r="A1" s="161" t="s">
        <v>115</v>
      </c>
      <c r="G1" s="223" t="s">
        <v>224</v>
      </c>
      <c r="H1" s="6"/>
    </row>
    <row r="2" spans="1:25" x14ac:dyDescent="0.2">
      <c r="G2" s="224" t="s">
        <v>72</v>
      </c>
      <c r="H2" s="6" t="s">
        <v>225</v>
      </c>
    </row>
    <row r="3" spans="1:25" x14ac:dyDescent="0.2">
      <c r="A3" s="161" t="s">
        <v>114</v>
      </c>
      <c r="B3" s="164">
        <v>44377.472604166665</v>
      </c>
    </row>
    <row r="4" spans="1:25" x14ac:dyDescent="0.2">
      <c r="A4" s="161" t="s">
        <v>113</v>
      </c>
      <c r="B4" s="164">
        <v>44378.425104166665</v>
      </c>
    </row>
    <row r="5" spans="1:25" x14ac:dyDescent="0.2">
      <c r="A5" s="161" t="s">
        <v>112</v>
      </c>
      <c r="B5" s="161" t="s">
        <v>111</v>
      </c>
    </row>
    <row r="7" spans="1:25" x14ac:dyDescent="0.2">
      <c r="A7" s="161" t="s">
        <v>110</v>
      </c>
      <c r="B7" s="161" t="s">
        <v>194</v>
      </c>
      <c r="C7" s="162" t="s">
        <v>205</v>
      </c>
    </row>
    <row r="8" spans="1:25" x14ac:dyDescent="0.2">
      <c r="A8" s="161" t="s">
        <v>109</v>
      </c>
      <c r="B8" s="161" t="s">
        <v>195</v>
      </c>
      <c r="C8" s="162" t="s">
        <v>206</v>
      </c>
    </row>
    <row r="9" spans="1:25" x14ac:dyDescent="0.2">
      <c r="A9" s="161" t="s">
        <v>108</v>
      </c>
      <c r="B9" s="161" t="s">
        <v>1</v>
      </c>
      <c r="C9" s="162" t="s">
        <v>207</v>
      </c>
    </row>
    <row r="11" spans="1:25" x14ac:dyDescent="0.2">
      <c r="A11" s="165" t="s">
        <v>107</v>
      </c>
      <c r="B11" s="165" t="s">
        <v>106</v>
      </c>
      <c r="C11" s="166" t="s">
        <v>105</v>
      </c>
      <c r="D11" s="165" t="s">
        <v>104</v>
      </c>
      <c r="E11" s="165" t="s">
        <v>103</v>
      </c>
      <c r="F11" s="165" t="s">
        <v>102</v>
      </c>
      <c r="G11" s="165" t="s">
        <v>101</v>
      </c>
      <c r="H11" s="165" t="s">
        <v>100</v>
      </c>
      <c r="I11" s="165" t="s">
        <v>99</v>
      </c>
      <c r="J11" s="165" t="s">
        <v>98</v>
      </c>
      <c r="K11" s="165" t="s">
        <v>97</v>
      </c>
      <c r="L11" s="165" t="s">
        <v>96</v>
      </c>
      <c r="M11" s="165" t="s">
        <v>95</v>
      </c>
      <c r="N11" s="165" t="s">
        <v>94</v>
      </c>
      <c r="O11" s="165" t="s">
        <v>93</v>
      </c>
      <c r="P11" s="165" t="s">
        <v>92</v>
      </c>
      <c r="Q11" s="165" t="s">
        <v>91</v>
      </c>
      <c r="R11" s="165" t="s">
        <v>90</v>
      </c>
      <c r="S11" s="165" t="s">
        <v>89</v>
      </c>
      <c r="T11" s="165" t="s">
        <v>88</v>
      </c>
      <c r="U11" s="165" t="s">
        <v>87</v>
      </c>
      <c r="V11" s="165" t="s">
        <v>189</v>
      </c>
      <c r="W11" s="165" t="s">
        <v>230</v>
      </c>
      <c r="Y11" s="168" t="s">
        <v>131</v>
      </c>
    </row>
    <row r="12" spans="1:25" x14ac:dyDescent="0.2">
      <c r="A12" s="169" t="s">
        <v>154</v>
      </c>
      <c r="B12" s="165" t="s">
        <v>155</v>
      </c>
      <c r="C12" s="170">
        <f>SUMIFS(env_ac_mfa!$F:$F,env_ac_mfa!$A:$A,C11,env_ac_mfa!$B:$B,Data_mfa!$A$12,env_ac_mfa!$C:$C,Data_mfa!$B$7,env_ac_mfa!$D:$D,Data_mfa!$B$8,env_ac_mfa!$E:$E,Data_mfa!$B$9)</f>
        <v>6595481.5640000002</v>
      </c>
      <c r="D12" s="170">
        <f>SUMIFS(env_ac_mfa!$F:$F,env_ac_mfa!$A:$A,D11,env_ac_mfa!$B:$B,Data_mfa!$A$12,env_ac_mfa!$C:$C,Data_mfa!$B$7,env_ac_mfa!$D:$D,Data_mfa!$B$8,env_ac_mfa!$E:$E,Data_mfa!$B$9)</f>
        <v>6620375.1359999999</v>
      </c>
      <c r="E12" s="170">
        <f>SUMIFS(env_ac_mfa!$F:$F,env_ac_mfa!$A:$A,E11,env_ac_mfa!$B:$B,Data_mfa!$A$12,env_ac_mfa!$C:$C,Data_mfa!$B$7,env_ac_mfa!$D:$D,Data_mfa!$B$8,env_ac_mfa!$E:$E,Data_mfa!$B$9)</f>
        <v>6680664.2970000003</v>
      </c>
      <c r="F12" s="170">
        <f>SUMIFS(env_ac_mfa!$F:$F,env_ac_mfa!$A:$A,F11,env_ac_mfa!$B:$B,Data_mfa!$A$12,env_ac_mfa!$C:$C,Data_mfa!$B$7,env_ac_mfa!$D:$D,Data_mfa!$B$8,env_ac_mfa!$E:$E,Data_mfa!$B$9)</f>
        <v>6746353.0209999997</v>
      </c>
      <c r="G12" s="170">
        <f>SUMIFS(env_ac_mfa!$F:$F,env_ac_mfa!$A:$A,G11,env_ac_mfa!$B:$B,Data_mfa!$A$12,env_ac_mfa!$C:$C,Data_mfa!$B$7,env_ac_mfa!$D:$D,Data_mfa!$B$8,env_ac_mfa!$E:$E,Data_mfa!$B$9)</f>
        <v>7058697.1390000004</v>
      </c>
      <c r="H12" s="170">
        <f>SUMIFS(env_ac_mfa!$F:$F,env_ac_mfa!$A:$A,H11,env_ac_mfa!$B:$B,Data_mfa!$A$12,env_ac_mfa!$C:$C,Data_mfa!$B$7,env_ac_mfa!$D:$D,Data_mfa!$B$8,env_ac_mfa!$E:$E,Data_mfa!$B$9)</f>
        <v>7117134.2929999996</v>
      </c>
      <c r="I12" s="170">
        <f>SUMIFS(env_ac_mfa!$F:$F,env_ac_mfa!$A:$A,I11,env_ac_mfa!$B:$B,Data_mfa!$A$12,env_ac_mfa!$C:$C,Data_mfa!$B$7,env_ac_mfa!$D:$D,Data_mfa!$B$8,env_ac_mfa!$E:$E,Data_mfa!$B$9)</f>
        <v>7291236.1540000001</v>
      </c>
      <c r="J12" s="170">
        <f>SUMIFS(env_ac_mfa!$F:$F,env_ac_mfa!$A:$A,J11,env_ac_mfa!$B:$B,Data_mfa!$A$12,env_ac_mfa!$C:$C,Data_mfa!$B$7,env_ac_mfa!$D:$D,Data_mfa!$B$8,env_ac_mfa!$E:$E,Data_mfa!$B$9)</f>
        <v>7565973.875</v>
      </c>
      <c r="K12" s="170">
        <f>SUMIFS(env_ac_mfa!$F:$F,env_ac_mfa!$A:$A,K11,env_ac_mfa!$B:$B,Data_mfa!$A$12,env_ac_mfa!$C:$C,Data_mfa!$B$7,env_ac_mfa!$D:$D,Data_mfa!$B$8,env_ac_mfa!$E:$E,Data_mfa!$B$9)</f>
        <v>7421672.1639999999</v>
      </c>
      <c r="L12" s="170">
        <f>SUMIFS(env_ac_mfa!$F:$F,env_ac_mfa!$A:$A,L11,env_ac_mfa!$B:$B,Data_mfa!$A$12,env_ac_mfa!$C:$C,Data_mfa!$B$7,env_ac_mfa!$D:$D,Data_mfa!$B$8,env_ac_mfa!$E:$E,Data_mfa!$B$9)</f>
        <v>6515743.4630000005</v>
      </c>
      <c r="M12" s="170">
        <f>SUMIFS(env_ac_mfa!$F:$F,env_ac_mfa!$A:$A,M11,env_ac_mfa!$B:$B,Data_mfa!$A$12,env_ac_mfa!$C:$C,Data_mfa!$B$7,env_ac_mfa!$D:$D,Data_mfa!$B$8,env_ac_mfa!$E:$E,Data_mfa!$B$9)</f>
        <v>6323733.8370000003</v>
      </c>
      <c r="N12" s="170">
        <f>SUMIFS(env_ac_mfa!$F:$F,env_ac_mfa!$A:$A,N11,env_ac_mfa!$B:$B,Data_mfa!$A$12,env_ac_mfa!$C:$C,Data_mfa!$B$7,env_ac_mfa!$D:$D,Data_mfa!$B$8,env_ac_mfa!$E:$E,Data_mfa!$B$9)</f>
        <v>6657404.7580000004</v>
      </c>
      <c r="O12" s="170">
        <f>SUMIFS(env_ac_mfa!$F:$F,env_ac_mfa!$A:$A,O11,env_ac_mfa!$B:$B,Data_mfa!$A$12,env_ac_mfa!$C:$C,Data_mfa!$B$7,env_ac_mfa!$D:$D,Data_mfa!$B$8,env_ac_mfa!$E:$E,Data_mfa!$B$9)</f>
        <v>6143666.4709999999</v>
      </c>
      <c r="P12" s="170">
        <f>SUMIFS(env_ac_mfa!$F:$F,env_ac_mfa!$A:$A,P11,env_ac_mfa!$B:$B,Data_mfa!$A$12,env_ac_mfa!$C:$C,Data_mfa!$B$7,env_ac_mfa!$D:$D,Data_mfa!$B$8,env_ac_mfa!$E:$E,Data_mfa!$B$9)</f>
        <v>5986876.415</v>
      </c>
      <c r="Q12" s="170">
        <f>SUMIFS(env_ac_mfa!$F:$F,env_ac_mfa!$A:$A,Q11,env_ac_mfa!$B:$B,Data_mfa!$A$12,env_ac_mfa!$C:$C,Data_mfa!$B$7,env_ac_mfa!$D:$D,Data_mfa!$B$8,env_ac_mfa!$E:$E,Data_mfa!$B$9)</f>
        <v>6050505.2620000001</v>
      </c>
      <c r="R12" s="170">
        <f>SUMIFS(env_ac_mfa!$F:$F,env_ac_mfa!$A:$A,R11,env_ac_mfa!$B:$B,Data_mfa!$A$12,env_ac_mfa!$C:$C,Data_mfa!$B$7,env_ac_mfa!$D:$D,Data_mfa!$B$8,env_ac_mfa!$E:$E,Data_mfa!$B$9)</f>
        <v>6042912.1830000002</v>
      </c>
      <c r="S12" s="170">
        <f>SUMIFS(env_ac_mfa!$F:$F,env_ac_mfa!$A:$A,S11,env_ac_mfa!$B:$B,Data_mfa!$A$12,env_ac_mfa!$C:$C,Data_mfa!$B$7,env_ac_mfa!$D:$D,Data_mfa!$B$8,env_ac_mfa!$E:$E,Data_mfa!$B$9)</f>
        <v>6033493.7529999996</v>
      </c>
      <c r="T12" s="170">
        <f>SUMIFS(env_ac_mfa!$F:$F,env_ac_mfa!$A:$A,T11,env_ac_mfa!$B:$B,Data_mfa!$A$12,env_ac_mfa!$C:$C,Data_mfa!$B$7,env_ac_mfa!$D:$D,Data_mfa!$B$8,env_ac_mfa!$E:$E,Data_mfa!$B$9)</f>
        <v>6230132.9369999999</v>
      </c>
      <c r="U12" s="170">
        <f>SUMIFS(env_ac_mfa!$F:$F,env_ac_mfa!$A:$A,U11,env_ac_mfa!$B:$B,Data_mfa!$A$12,env_ac_mfa!$C:$C,Data_mfa!$B$7,env_ac_mfa!$D:$D,Data_mfa!$B$8,env_ac_mfa!$E:$E,Data_mfa!$B$9)</f>
        <v>6321814.9119999995</v>
      </c>
      <c r="V12" s="170">
        <f>SUMIFS(env_ac_mfa!$F:$F,env_ac_mfa!$A:$A,V11,env_ac_mfa!$B:$B,Data_mfa!$A$12,env_ac_mfa!$C:$C,Data_mfa!$B$7,env_ac_mfa!$D:$D,Data_mfa!$B$8,env_ac_mfa!$E:$E,Data_mfa!$B$9)</f>
        <v>6278956.7460000003</v>
      </c>
      <c r="W12" s="170">
        <f>SUMIFS(env_ac_mfa!$F:$F,env_ac_mfa!$A:$A,W11,env_ac_mfa!$B:$B,Data_mfa!$A$12,env_ac_mfa!$C:$C,Data_mfa!$B$7,env_ac_mfa!$D:$D,Data_mfa!$B$8,env_ac_mfa!$E:$E,Data_mfa!$B$9)</f>
        <v>5975951.6880000001</v>
      </c>
      <c r="Y12" s="171">
        <f>((W12-C12)/W12)/(W$11-C$11)</f>
        <v>-5.1835248036228784E-3</v>
      </c>
    </row>
    <row r="13" spans="1:25" x14ac:dyDescent="0.2">
      <c r="A13" s="165" t="s">
        <v>35</v>
      </c>
      <c r="B13" s="165" t="s">
        <v>2</v>
      </c>
      <c r="C13" s="170">
        <f>SUMIFS(env_ac_mfa!$F:$F,env_ac_mfa!$A:$A,C11,env_ac_mfa!$B:$B,Data_mfa!$A$13,env_ac_mfa!$C:$C,Data_mfa!$B$7,env_ac_mfa!$D:$D,Data_mfa!$B$8,env_ac_mfa!$E:$E,Data_mfa!$B$9)</f>
        <v>159609.584</v>
      </c>
      <c r="D13" s="170">
        <f>SUMIFS(env_ac_mfa!$F:$F,env_ac_mfa!$A:$A,D11,env_ac_mfa!$B:$B,Data_mfa!$A$13,env_ac_mfa!$C:$C,Data_mfa!$B$7,env_ac_mfa!$D:$D,Data_mfa!$B$8,env_ac_mfa!$E:$E,Data_mfa!$B$9)</f>
        <v>184030.63399999999</v>
      </c>
      <c r="E13" s="170">
        <f>SUMIFS(env_ac_mfa!$F:$F,env_ac_mfa!$A:$A,E11,env_ac_mfa!$B:$B,Data_mfa!$A$13,env_ac_mfa!$C:$C,Data_mfa!$B$7,env_ac_mfa!$D:$D,Data_mfa!$B$8,env_ac_mfa!$E:$E,Data_mfa!$B$9)</f>
        <v>167872.80100000001</v>
      </c>
      <c r="F13" s="170">
        <f>SUMIFS(env_ac_mfa!$F:$F,env_ac_mfa!$A:$A,F11,env_ac_mfa!$B:$B,Data_mfa!$A$13,env_ac_mfa!$C:$C,Data_mfa!$B$7,env_ac_mfa!$D:$D,Data_mfa!$B$8,env_ac_mfa!$E:$E,Data_mfa!$B$9)</f>
        <v>165333.9</v>
      </c>
      <c r="G13" s="170">
        <f>SUMIFS(env_ac_mfa!$F:$F,env_ac_mfa!$A:$A,G11,env_ac_mfa!$B:$B,Data_mfa!$A$13,env_ac_mfa!$C:$C,Data_mfa!$B$7,env_ac_mfa!$D:$D,Data_mfa!$B$8,env_ac_mfa!$E:$E,Data_mfa!$B$9)</f>
        <v>164062.56899999999</v>
      </c>
      <c r="H13" s="170">
        <f>SUMIFS(env_ac_mfa!$F:$F,env_ac_mfa!$A:$A,H11,env_ac_mfa!$B:$B,Data_mfa!$A$13,env_ac_mfa!$C:$C,Data_mfa!$B$7,env_ac_mfa!$D:$D,Data_mfa!$B$8,env_ac_mfa!$E:$E,Data_mfa!$B$9)</f>
        <v>156921.70499999999</v>
      </c>
      <c r="I13" s="170">
        <f>SUMIFS(env_ac_mfa!$F:$F,env_ac_mfa!$A:$A,I11,env_ac_mfa!$B:$B,Data_mfa!$A$13,env_ac_mfa!$C:$C,Data_mfa!$B$7,env_ac_mfa!$D:$D,Data_mfa!$B$8,env_ac_mfa!$E:$E,Data_mfa!$B$9)</f>
        <v>163680.91899999999</v>
      </c>
      <c r="J13" s="170">
        <f>SUMIFS(env_ac_mfa!$F:$F,env_ac_mfa!$A:$A,J11,env_ac_mfa!$B:$B,Data_mfa!$A$13,env_ac_mfa!$C:$C,Data_mfa!$B$7,env_ac_mfa!$D:$D,Data_mfa!$B$8,env_ac_mfa!$E:$E,Data_mfa!$B$9)</f>
        <v>175476.57199999999</v>
      </c>
      <c r="K13" s="170">
        <f>SUMIFS(env_ac_mfa!$F:$F,env_ac_mfa!$A:$A,K11,env_ac_mfa!$B:$B,Data_mfa!$A$13,env_ac_mfa!$C:$C,Data_mfa!$B$7,env_ac_mfa!$D:$D,Data_mfa!$B$8,env_ac_mfa!$E:$E,Data_mfa!$B$9)</f>
        <v>174862.489</v>
      </c>
      <c r="L13" s="170">
        <f>SUMIFS(env_ac_mfa!$F:$F,env_ac_mfa!$A:$A,L11,env_ac_mfa!$B:$B,Data_mfa!$A$13,env_ac_mfa!$C:$C,Data_mfa!$B$7,env_ac_mfa!$D:$D,Data_mfa!$B$8,env_ac_mfa!$E:$E,Data_mfa!$B$9)</f>
        <v>156907.217</v>
      </c>
      <c r="M13" s="170">
        <f>SUMIFS(env_ac_mfa!$F:$F,env_ac_mfa!$A:$A,M11,env_ac_mfa!$B:$B,Data_mfa!$A$13,env_ac_mfa!$C:$C,Data_mfa!$B$7,env_ac_mfa!$D:$D,Data_mfa!$B$8,env_ac_mfa!$E:$E,Data_mfa!$B$9)</f>
        <v>157434.883</v>
      </c>
      <c r="N13" s="170">
        <f>SUMIFS(env_ac_mfa!$F:$F,env_ac_mfa!$A:$A,N11,env_ac_mfa!$B:$B,Data_mfa!$A$13,env_ac_mfa!$C:$C,Data_mfa!$B$7,env_ac_mfa!$D:$D,Data_mfa!$B$8,env_ac_mfa!$E:$E,Data_mfa!$B$9)</f>
        <v>167309.522</v>
      </c>
      <c r="O13" s="170">
        <f>SUMIFS(env_ac_mfa!$F:$F,env_ac_mfa!$A:$A,O11,env_ac_mfa!$B:$B,Data_mfa!$A$13,env_ac_mfa!$C:$C,Data_mfa!$B$7,env_ac_mfa!$D:$D,Data_mfa!$B$8,env_ac_mfa!$E:$E,Data_mfa!$B$9)</f>
        <v>154543.63699999999</v>
      </c>
      <c r="P13" s="170">
        <f>SUMIFS(env_ac_mfa!$F:$F,env_ac_mfa!$A:$A,P11,env_ac_mfa!$B:$B,Data_mfa!$A$13,env_ac_mfa!$C:$C,Data_mfa!$B$7,env_ac_mfa!$D:$D,Data_mfa!$B$8,env_ac_mfa!$E:$E,Data_mfa!$B$9)</f>
        <v>153252.57399999999</v>
      </c>
      <c r="Q13" s="170">
        <f>SUMIFS(env_ac_mfa!$F:$F,env_ac_mfa!$A:$A,Q11,env_ac_mfa!$B:$B,Data_mfa!$A$13,env_ac_mfa!$C:$C,Data_mfa!$B$7,env_ac_mfa!$D:$D,Data_mfa!$B$8,env_ac_mfa!$E:$E,Data_mfa!$B$9)</f>
        <v>151493.86499999999</v>
      </c>
      <c r="R13" s="170">
        <f>SUMIFS(env_ac_mfa!$F:$F,env_ac_mfa!$A:$A,R11,env_ac_mfa!$B:$B,Data_mfa!$A$13,env_ac_mfa!$C:$C,Data_mfa!$B$7,env_ac_mfa!$D:$D,Data_mfa!$B$8,env_ac_mfa!$E:$E,Data_mfa!$B$9)</f>
        <v>150423.33900000001</v>
      </c>
      <c r="S13" s="170">
        <f>SUMIFS(env_ac_mfa!$F:$F,env_ac_mfa!$A:$A,S11,env_ac_mfa!$B:$B,Data_mfa!$A$13,env_ac_mfa!$C:$C,Data_mfa!$B$7,env_ac_mfa!$D:$D,Data_mfa!$B$8,env_ac_mfa!$E:$E,Data_mfa!$B$9)</f>
        <v>151065.91</v>
      </c>
      <c r="T13" s="170">
        <f>SUMIFS(env_ac_mfa!$F:$F,env_ac_mfa!$A:$A,T11,env_ac_mfa!$B:$B,Data_mfa!$A$13,env_ac_mfa!$C:$C,Data_mfa!$B$7,env_ac_mfa!$D:$D,Data_mfa!$B$8,env_ac_mfa!$E:$E,Data_mfa!$B$9)</f>
        <v>155348.69</v>
      </c>
      <c r="U13" s="170">
        <f>SUMIFS(env_ac_mfa!$F:$F,env_ac_mfa!$A:$A,U11,env_ac_mfa!$B:$B,Data_mfa!$A$13,env_ac_mfa!$C:$C,Data_mfa!$B$7,env_ac_mfa!$D:$D,Data_mfa!$B$8,env_ac_mfa!$E:$E,Data_mfa!$B$9)</f>
        <v>151573.647</v>
      </c>
      <c r="V13" s="170">
        <f>SUMIFS(env_ac_mfa!$F:$F,env_ac_mfa!$A:$A,V11,env_ac_mfa!$B:$B,Data_mfa!$A$13,env_ac_mfa!$C:$C,Data_mfa!$B$7,env_ac_mfa!$D:$D,Data_mfa!$B$8,env_ac_mfa!$E:$E,Data_mfa!$B$9)</f>
        <v>127261.905</v>
      </c>
      <c r="W13" s="170">
        <f>SUMIFS(env_ac_mfa!$F:$F,env_ac_mfa!$A:$A,W11,env_ac_mfa!$B:$B,Data_mfa!$A$13,env_ac_mfa!$C:$C,Data_mfa!$B$7,env_ac_mfa!$D:$D,Data_mfa!$B$8,env_ac_mfa!$E:$E,Data_mfa!$B$9)</f>
        <v>136275.519</v>
      </c>
      <c r="Y13" s="171">
        <f t="shared" ref="Y13:Y39" si="0">((W13-C13)/W13)/(W$11-C$11)</f>
        <v>-8.5613561302965956E-3</v>
      </c>
    </row>
    <row r="14" spans="1:25" x14ac:dyDescent="0.2">
      <c r="A14" s="165" t="s">
        <v>36</v>
      </c>
      <c r="B14" s="165" t="s">
        <v>3</v>
      </c>
      <c r="C14" s="170">
        <f>SUMIFS(env_ac_mfa!$F:$F,env_ac_mfa!$A:$A,C11,env_ac_mfa!$B:$B,Data_mfa!$A$14,env_ac_mfa!$C:$C,Data_mfa!$B$7,env_ac_mfa!$D:$D,Data_mfa!$B$8,env_ac_mfa!$E:$E,Data_mfa!$B$9)</f>
        <v>100927.17200000001</v>
      </c>
      <c r="D14" s="170">
        <f>SUMIFS(env_ac_mfa!$F:$F,env_ac_mfa!$A:$A,D11,env_ac_mfa!$B:$B,Data_mfa!$A$14,env_ac_mfa!$C:$C,Data_mfa!$B$7,env_ac_mfa!$D:$D,Data_mfa!$B$8,env_ac_mfa!$E:$E,Data_mfa!$B$9)</f>
        <v>107808.111</v>
      </c>
      <c r="E14" s="170">
        <f>SUMIFS(env_ac_mfa!$F:$F,env_ac_mfa!$A:$A,E11,env_ac_mfa!$B:$B,Data_mfa!$A$14,env_ac_mfa!$C:$C,Data_mfa!$B$7,env_ac_mfa!$D:$D,Data_mfa!$B$8,env_ac_mfa!$E:$E,Data_mfa!$B$9)</f>
        <v>110045.27499999999</v>
      </c>
      <c r="F14" s="170">
        <f>SUMIFS(env_ac_mfa!$F:$F,env_ac_mfa!$A:$A,F11,env_ac_mfa!$B:$B,Data_mfa!$A$14,env_ac_mfa!$C:$C,Data_mfa!$B$7,env_ac_mfa!$D:$D,Data_mfa!$B$8,env_ac_mfa!$E:$E,Data_mfa!$B$9)</f>
        <v>111286.664</v>
      </c>
      <c r="G14" s="170">
        <f>SUMIFS(env_ac_mfa!$F:$F,env_ac_mfa!$A:$A,G11,env_ac_mfa!$B:$B,Data_mfa!$A$14,env_ac_mfa!$C:$C,Data_mfa!$B$7,env_ac_mfa!$D:$D,Data_mfa!$B$8,env_ac_mfa!$E:$E,Data_mfa!$B$9)</f>
        <v>124981.90300000001</v>
      </c>
      <c r="H14" s="170">
        <f>SUMIFS(env_ac_mfa!$F:$F,env_ac_mfa!$A:$A,H11,env_ac_mfa!$B:$B,Data_mfa!$A$14,env_ac_mfa!$C:$C,Data_mfa!$B$7,env_ac_mfa!$D:$D,Data_mfa!$B$8,env_ac_mfa!$E:$E,Data_mfa!$B$9)</f>
        <v>126668.077</v>
      </c>
      <c r="I14" s="170">
        <f>SUMIFS(env_ac_mfa!$F:$F,env_ac_mfa!$A:$A,I11,env_ac_mfa!$B:$B,Data_mfa!$A$14,env_ac_mfa!$C:$C,Data_mfa!$B$7,env_ac_mfa!$D:$D,Data_mfa!$B$8,env_ac_mfa!$E:$E,Data_mfa!$B$9)</f>
        <v>137622.66</v>
      </c>
      <c r="J14" s="170">
        <f>SUMIFS(env_ac_mfa!$F:$F,env_ac_mfa!$A:$A,J11,env_ac_mfa!$B:$B,Data_mfa!$A$14,env_ac_mfa!$C:$C,Data_mfa!$B$7,env_ac_mfa!$D:$D,Data_mfa!$B$8,env_ac_mfa!$E:$E,Data_mfa!$B$9)</f>
        <v>142139.76199999999</v>
      </c>
      <c r="K14" s="170">
        <f>SUMIFS(env_ac_mfa!$F:$F,env_ac_mfa!$A:$A,K11,env_ac_mfa!$B:$B,Data_mfa!$A$14,env_ac_mfa!$C:$C,Data_mfa!$B$7,env_ac_mfa!$D:$D,Data_mfa!$B$8,env_ac_mfa!$E:$E,Data_mfa!$B$9)</f>
        <v>153202.59400000001</v>
      </c>
      <c r="L14" s="170">
        <f>SUMIFS(env_ac_mfa!$F:$F,env_ac_mfa!$A:$A,L11,env_ac_mfa!$B:$B,Data_mfa!$A$14,env_ac_mfa!$C:$C,Data_mfa!$B$7,env_ac_mfa!$D:$D,Data_mfa!$B$8,env_ac_mfa!$E:$E,Data_mfa!$B$9)</f>
        <v>122414.245</v>
      </c>
      <c r="M14" s="170">
        <f>SUMIFS(env_ac_mfa!$F:$F,env_ac_mfa!$A:$A,M11,env_ac_mfa!$B:$B,Data_mfa!$A$14,env_ac_mfa!$C:$C,Data_mfa!$B$7,env_ac_mfa!$D:$D,Data_mfa!$B$8,env_ac_mfa!$E:$E,Data_mfa!$B$9)</f>
        <v>120746.21799999999</v>
      </c>
      <c r="N14" s="170">
        <f>SUMIFS(env_ac_mfa!$F:$F,env_ac_mfa!$A:$A,N11,env_ac_mfa!$B:$B,Data_mfa!$A$14,env_ac_mfa!$C:$C,Data_mfa!$B$7,env_ac_mfa!$D:$D,Data_mfa!$B$8,env_ac_mfa!$E:$E,Data_mfa!$B$9)</f>
        <v>133714.02900000001</v>
      </c>
      <c r="O14" s="170">
        <f>SUMIFS(env_ac_mfa!$F:$F,env_ac_mfa!$A:$A,O11,env_ac_mfa!$B:$B,Data_mfa!$A$14,env_ac_mfa!$C:$C,Data_mfa!$B$7,env_ac_mfa!$D:$D,Data_mfa!$B$8,env_ac_mfa!$E:$E,Data_mfa!$B$9)</f>
        <v>128521.334</v>
      </c>
      <c r="P14" s="170">
        <f>SUMIFS(env_ac_mfa!$F:$F,env_ac_mfa!$A:$A,P11,env_ac_mfa!$B:$B,Data_mfa!$A$14,env_ac_mfa!$C:$C,Data_mfa!$B$7,env_ac_mfa!$D:$D,Data_mfa!$B$8,env_ac_mfa!$E:$E,Data_mfa!$B$9)</f>
        <v>124083.67600000001</v>
      </c>
      <c r="Q14" s="170">
        <f>SUMIFS(env_ac_mfa!$F:$F,env_ac_mfa!$A:$A,Q11,env_ac_mfa!$B:$B,Data_mfa!$A$14,env_ac_mfa!$C:$C,Data_mfa!$B$7,env_ac_mfa!$D:$D,Data_mfa!$B$8,env_ac_mfa!$E:$E,Data_mfa!$B$9)</f>
        <v>135992.55499999999</v>
      </c>
      <c r="R14" s="170">
        <f>SUMIFS(env_ac_mfa!$F:$F,env_ac_mfa!$A:$A,R11,env_ac_mfa!$B:$B,Data_mfa!$A$14,env_ac_mfa!$C:$C,Data_mfa!$B$7,env_ac_mfa!$D:$D,Data_mfa!$B$8,env_ac_mfa!$E:$E,Data_mfa!$B$9)</f>
        <v>152953.56200000001</v>
      </c>
      <c r="S14" s="170">
        <f>SUMIFS(env_ac_mfa!$F:$F,env_ac_mfa!$A:$A,S11,env_ac_mfa!$B:$B,Data_mfa!$A$14,env_ac_mfa!$C:$C,Data_mfa!$B$7,env_ac_mfa!$D:$D,Data_mfa!$B$8,env_ac_mfa!$E:$E,Data_mfa!$B$9)</f>
        <v>134936.03</v>
      </c>
      <c r="T14" s="170">
        <f>SUMIFS(env_ac_mfa!$F:$F,env_ac_mfa!$A:$A,T11,env_ac_mfa!$B:$B,Data_mfa!$A$14,env_ac_mfa!$C:$C,Data_mfa!$B$7,env_ac_mfa!$D:$D,Data_mfa!$B$8,env_ac_mfa!$E:$E,Data_mfa!$B$9)</f>
        <v>139224.49100000001</v>
      </c>
      <c r="U14" s="170">
        <f>SUMIFS(env_ac_mfa!$F:$F,env_ac_mfa!$A:$A,U11,env_ac_mfa!$B:$B,Data_mfa!$A$14,env_ac_mfa!$C:$C,Data_mfa!$B$7,env_ac_mfa!$D:$D,Data_mfa!$B$8,env_ac_mfa!$E:$E,Data_mfa!$B$9)</f>
        <v>143180.95199999999</v>
      </c>
      <c r="V14" s="170">
        <f>SUMIFS(env_ac_mfa!$F:$F,env_ac_mfa!$A:$A,V11,env_ac_mfa!$B:$B,Data_mfa!$A$14,env_ac_mfa!$C:$C,Data_mfa!$B$7,env_ac_mfa!$D:$D,Data_mfa!$B$8,env_ac_mfa!$E:$E,Data_mfa!$B$9)</f>
        <v>147030.57500000001</v>
      </c>
      <c r="W14" s="170">
        <f>SUMIFS(env_ac_mfa!$F:$F,env_ac_mfa!$A:$A,W11,env_ac_mfa!$B:$B,Data_mfa!$A$14,env_ac_mfa!$C:$C,Data_mfa!$B$7,env_ac_mfa!$D:$D,Data_mfa!$B$8,env_ac_mfa!$E:$E,Data_mfa!$B$9)</f>
        <v>137854.57999999999</v>
      </c>
      <c r="Y14" s="171">
        <f t="shared" si="0"/>
        <v>1.3393609410728313E-2</v>
      </c>
    </row>
    <row r="15" spans="1:25" x14ac:dyDescent="0.2">
      <c r="A15" s="165" t="s">
        <v>37</v>
      </c>
      <c r="B15" s="165" t="s">
        <v>139</v>
      </c>
      <c r="C15" s="170">
        <f>SUMIFS(env_ac_mfa!$F:$F,env_ac_mfa!$A:$A,C11,env_ac_mfa!$B:$B,Data_mfa!$A$15,env_ac_mfa!$C:$C,Data_mfa!$B$7,env_ac_mfa!$D:$D,Data_mfa!$B$8,env_ac_mfa!$E:$E,Data_mfa!$B$9)</f>
        <v>179888.63699999999</v>
      </c>
      <c r="D15" s="170">
        <f>SUMIFS(env_ac_mfa!$F:$F,env_ac_mfa!$A:$A,D11,env_ac_mfa!$B:$B,Data_mfa!$A$15,env_ac_mfa!$C:$C,Data_mfa!$B$7,env_ac_mfa!$D:$D,Data_mfa!$B$8,env_ac_mfa!$E:$E,Data_mfa!$B$9)</f>
        <v>181837.927</v>
      </c>
      <c r="E15" s="170">
        <f>SUMIFS(env_ac_mfa!$F:$F,env_ac_mfa!$A:$A,E11,env_ac_mfa!$B:$B,Data_mfa!$A$15,env_ac_mfa!$C:$C,Data_mfa!$B$7,env_ac_mfa!$D:$D,Data_mfa!$B$8,env_ac_mfa!$E:$E,Data_mfa!$B$9)</f>
        <v>173505.541</v>
      </c>
      <c r="F15" s="170">
        <f>SUMIFS(env_ac_mfa!$F:$F,env_ac_mfa!$A:$A,F11,env_ac_mfa!$B:$B,Data_mfa!$A$15,env_ac_mfa!$C:$C,Data_mfa!$B$7,env_ac_mfa!$D:$D,Data_mfa!$B$8,env_ac_mfa!$E:$E,Data_mfa!$B$9)</f>
        <v>178432.71100000001</v>
      </c>
      <c r="G15" s="170">
        <f>SUMIFS(env_ac_mfa!$F:$F,env_ac_mfa!$A:$A,G11,env_ac_mfa!$B:$B,Data_mfa!$A$15,env_ac_mfa!$C:$C,Data_mfa!$B$7,env_ac_mfa!$D:$D,Data_mfa!$B$8,env_ac_mfa!$E:$E,Data_mfa!$B$9)</f>
        <v>189432.242</v>
      </c>
      <c r="H15" s="170">
        <f>SUMIFS(env_ac_mfa!$F:$F,env_ac_mfa!$A:$A,H11,env_ac_mfa!$B:$B,Data_mfa!$A$15,env_ac_mfa!$C:$C,Data_mfa!$B$7,env_ac_mfa!$D:$D,Data_mfa!$B$8,env_ac_mfa!$E:$E,Data_mfa!$B$9)</f>
        <v>187909.253</v>
      </c>
      <c r="I15" s="170">
        <f>SUMIFS(env_ac_mfa!$F:$F,env_ac_mfa!$A:$A,I11,env_ac_mfa!$B:$B,Data_mfa!$A$15,env_ac_mfa!$C:$C,Data_mfa!$B$7,env_ac_mfa!$D:$D,Data_mfa!$B$8,env_ac_mfa!$E:$E,Data_mfa!$B$9)</f>
        <v>193820.87299999999</v>
      </c>
      <c r="J15" s="170">
        <f>SUMIFS(env_ac_mfa!$F:$F,env_ac_mfa!$A:$A,J11,env_ac_mfa!$B:$B,Data_mfa!$A$15,env_ac_mfa!$C:$C,Data_mfa!$B$7,env_ac_mfa!$D:$D,Data_mfa!$B$8,env_ac_mfa!$E:$E,Data_mfa!$B$9)</f>
        <v>196658.96</v>
      </c>
      <c r="K15" s="170">
        <f>SUMIFS(env_ac_mfa!$F:$F,env_ac_mfa!$A:$A,K11,env_ac_mfa!$B:$B,Data_mfa!$A$15,env_ac_mfa!$C:$C,Data_mfa!$B$7,env_ac_mfa!$D:$D,Data_mfa!$B$8,env_ac_mfa!$E:$E,Data_mfa!$B$9)</f>
        <v>193578.53200000001</v>
      </c>
      <c r="L15" s="170">
        <f>SUMIFS(env_ac_mfa!$F:$F,env_ac_mfa!$A:$A,L11,env_ac_mfa!$B:$B,Data_mfa!$A$15,env_ac_mfa!$C:$C,Data_mfa!$B$7,env_ac_mfa!$D:$D,Data_mfa!$B$8,env_ac_mfa!$E:$E,Data_mfa!$B$9)</f>
        <v>176691.21599999999</v>
      </c>
      <c r="M15" s="170">
        <f>SUMIFS(env_ac_mfa!$F:$F,env_ac_mfa!$A:$A,M11,env_ac_mfa!$B:$B,Data_mfa!$A$15,env_ac_mfa!$C:$C,Data_mfa!$B$7,env_ac_mfa!$D:$D,Data_mfa!$B$8,env_ac_mfa!$E:$E,Data_mfa!$B$9)</f>
        <v>167823.505</v>
      </c>
      <c r="N15" s="170">
        <f>SUMIFS(env_ac_mfa!$F:$F,env_ac_mfa!$A:$A,N11,env_ac_mfa!$B:$B,Data_mfa!$A$15,env_ac_mfa!$C:$C,Data_mfa!$B$7,env_ac_mfa!$D:$D,Data_mfa!$B$8,env_ac_mfa!$E:$E,Data_mfa!$B$9)</f>
        <v>177149.891</v>
      </c>
      <c r="O15" s="170">
        <f>SUMIFS(env_ac_mfa!$F:$F,env_ac_mfa!$A:$A,O11,env_ac_mfa!$B:$B,Data_mfa!$A$15,env_ac_mfa!$C:$C,Data_mfa!$B$7,env_ac_mfa!$D:$D,Data_mfa!$B$8,env_ac_mfa!$E:$E,Data_mfa!$B$9)</f>
        <v>157548.253</v>
      </c>
      <c r="P15" s="170">
        <f>SUMIFS(env_ac_mfa!$F:$F,env_ac_mfa!$A:$A,P11,env_ac_mfa!$B:$B,Data_mfa!$A$15,env_ac_mfa!$C:$C,Data_mfa!$B$7,env_ac_mfa!$D:$D,Data_mfa!$B$8,env_ac_mfa!$E:$E,Data_mfa!$B$9)</f>
        <v>155107.226</v>
      </c>
      <c r="Q15" s="170">
        <f>SUMIFS(env_ac_mfa!$F:$F,env_ac_mfa!$A:$A,Q11,env_ac_mfa!$B:$B,Data_mfa!$A$15,env_ac_mfa!$C:$C,Data_mfa!$B$7,env_ac_mfa!$D:$D,Data_mfa!$B$8,env_ac_mfa!$E:$E,Data_mfa!$B$9)</f>
        <v>160383.69099999999</v>
      </c>
      <c r="R15" s="170">
        <f>SUMIFS(env_ac_mfa!$F:$F,env_ac_mfa!$A:$A,R11,env_ac_mfa!$B:$B,Data_mfa!$A$15,env_ac_mfa!$C:$C,Data_mfa!$B$7,env_ac_mfa!$D:$D,Data_mfa!$B$8,env_ac_mfa!$E:$E,Data_mfa!$B$9)</f>
        <v>167182.52900000001</v>
      </c>
      <c r="S15" s="170">
        <f>SUMIFS(env_ac_mfa!$F:$F,env_ac_mfa!$A:$A,S11,env_ac_mfa!$B:$B,Data_mfa!$A$15,env_ac_mfa!$C:$C,Data_mfa!$B$7,env_ac_mfa!$D:$D,Data_mfa!$B$8,env_ac_mfa!$E:$E,Data_mfa!$B$9)</f>
        <v>164925.90100000001</v>
      </c>
      <c r="T15" s="170">
        <f>SUMIFS(env_ac_mfa!$F:$F,env_ac_mfa!$A:$A,T11,env_ac_mfa!$B:$B,Data_mfa!$A$15,env_ac_mfa!$C:$C,Data_mfa!$B$7,env_ac_mfa!$D:$D,Data_mfa!$B$8,env_ac_mfa!$E:$E,Data_mfa!$B$9)</f>
        <v>166037.522</v>
      </c>
      <c r="U15" s="170">
        <f>SUMIFS(env_ac_mfa!$F:$F,env_ac_mfa!$A:$A,U11,env_ac_mfa!$B:$B,Data_mfa!$A$15,env_ac_mfa!$C:$C,Data_mfa!$B$7,env_ac_mfa!$D:$D,Data_mfa!$B$8,env_ac_mfa!$E:$E,Data_mfa!$B$9)</f>
        <v>169046.897</v>
      </c>
      <c r="V15" s="170">
        <f>SUMIFS(env_ac_mfa!$F:$F,env_ac_mfa!$A:$A,V11,env_ac_mfa!$B:$B,Data_mfa!$A$15,env_ac_mfa!$C:$C,Data_mfa!$B$7,env_ac_mfa!$D:$D,Data_mfa!$B$8,env_ac_mfa!$E:$E,Data_mfa!$B$9)</f>
        <v>170292.23699999999</v>
      </c>
      <c r="W15" s="170">
        <f>SUMIFS(env_ac_mfa!$F:$F,env_ac_mfa!$A:$A,W11,env_ac_mfa!$B:$B,Data_mfa!$A$15,env_ac_mfa!$C:$C,Data_mfa!$B$7,env_ac_mfa!$D:$D,Data_mfa!$B$8,env_ac_mfa!$E:$E,Data_mfa!$B$9)</f>
        <v>152960.18599999999</v>
      </c>
      <c r="Y15" s="171">
        <f t="shared" si="0"/>
        <v>-8.8024379755918987E-3</v>
      </c>
    </row>
    <row r="16" spans="1:25" x14ac:dyDescent="0.2">
      <c r="A16" s="165" t="s">
        <v>38</v>
      </c>
      <c r="B16" s="165" t="s">
        <v>4</v>
      </c>
      <c r="C16" s="170">
        <f>SUMIFS(env_ac_mfa!$F:$F,env_ac_mfa!$A:$A,C11,env_ac_mfa!$B:$B,Data_mfa!$A$16,env_ac_mfa!$C:$C,Data_mfa!$B$7,env_ac_mfa!$D:$D,Data_mfa!$B$8,env_ac_mfa!$E:$E,Data_mfa!$B$9)</f>
        <v>136967.443</v>
      </c>
      <c r="D16" s="170">
        <f>SUMIFS(env_ac_mfa!$F:$F,env_ac_mfa!$A:$A,D11,env_ac_mfa!$B:$B,Data_mfa!$A$16,env_ac_mfa!$C:$C,Data_mfa!$B$7,env_ac_mfa!$D:$D,Data_mfa!$B$8,env_ac_mfa!$E:$E,Data_mfa!$B$9)</f>
        <v>134421.954</v>
      </c>
      <c r="E16" s="170">
        <f>SUMIFS(env_ac_mfa!$F:$F,env_ac_mfa!$A:$A,E11,env_ac_mfa!$B:$B,Data_mfa!$A$16,env_ac_mfa!$C:$C,Data_mfa!$B$7,env_ac_mfa!$D:$D,Data_mfa!$B$8,env_ac_mfa!$E:$E,Data_mfa!$B$9)</f>
        <v>128732.466</v>
      </c>
      <c r="F16" s="170">
        <f>SUMIFS(env_ac_mfa!$F:$F,env_ac_mfa!$A:$A,F11,env_ac_mfa!$B:$B,Data_mfa!$A$16,env_ac_mfa!$C:$C,Data_mfa!$B$7,env_ac_mfa!$D:$D,Data_mfa!$B$8,env_ac_mfa!$E:$E,Data_mfa!$B$9)</f>
        <v>132458.17000000001</v>
      </c>
      <c r="G16" s="170">
        <f>SUMIFS(env_ac_mfa!$F:$F,env_ac_mfa!$A:$A,G11,env_ac_mfa!$B:$B,Data_mfa!$A$16,env_ac_mfa!$C:$C,Data_mfa!$B$7,env_ac_mfa!$D:$D,Data_mfa!$B$8,env_ac_mfa!$E:$E,Data_mfa!$B$9)</f>
        <v>139368.42499999999</v>
      </c>
      <c r="H16" s="170">
        <f>SUMIFS(env_ac_mfa!$F:$F,env_ac_mfa!$A:$A,H11,env_ac_mfa!$B:$B,Data_mfa!$A$16,env_ac_mfa!$C:$C,Data_mfa!$B$7,env_ac_mfa!$D:$D,Data_mfa!$B$8,env_ac_mfa!$E:$E,Data_mfa!$B$9)</f>
        <v>151100.476</v>
      </c>
      <c r="I16" s="170">
        <f>SUMIFS(env_ac_mfa!$F:$F,env_ac_mfa!$A:$A,I11,env_ac_mfa!$B:$B,Data_mfa!$A$16,env_ac_mfa!$C:$C,Data_mfa!$B$7,env_ac_mfa!$D:$D,Data_mfa!$B$8,env_ac_mfa!$E:$E,Data_mfa!$B$9)</f>
        <v>160729.717</v>
      </c>
      <c r="J16" s="170">
        <f>SUMIFS(env_ac_mfa!$F:$F,env_ac_mfa!$A:$A,J11,env_ac_mfa!$B:$B,Data_mfa!$A$16,env_ac_mfa!$C:$C,Data_mfa!$B$7,env_ac_mfa!$D:$D,Data_mfa!$B$8,env_ac_mfa!$E:$E,Data_mfa!$B$9)</f>
        <v>155788.76999999999</v>
      </c>
      <c r="K16" s="170">
        <f>SUMIFS(env_ac_mfa!$F:$F,env_ac_mfa!$A:$A,K11,env_ac_mfa!$B:$B,Data_mfa!$A$16,env_ac_mfa!$C:$C,Data_mfa!$B$7,env_ac_mfa!$D:$D,Data_mfa!$B$8,env_ac_mfa!$E:$E,Data_mfa!$B$9)</f>
        <v>149321.58600000001</v>
      </c>
      <c r="L16" s="170">
        <f>SUMIFS(env_ac_mfa!$F:$F,env_ac_mfa!$A:$A,L11,env_ac_mfa!$B:$B,Data_mfa!$A$16,env_ac_mfa!$C:$C,Data_mfa!$B$7,env_ac_mfa!$D:$D,Data_mfa!$B$8,env_ac_mfa!$E:$E,Data_mfa!$B$9)</f>
        <v>125573.405</v>
      </c>
      <c r="M16" s="170">
        <f>SUMIFS(env_ac_mfa!$F:$F,env_ac_mfa!$A:$A,M11,env_ac_mfa!$B:$B,Data_mfa!$A$16,env_ac_mfa!$C:$C,Data_mfa!$B$7,env_ac_mfa!$D:$D,Data_mfa!$B$8,env_ac_mfa!$E:$E,Data_mfa!$B$9)</f>
        <v>117714.906</v>
      </c>
      <c r="N16" s="170">
        <f>SUMIFS(env_ac_mfa!$F:$F,env_ac_mfa!$A:$A,N11,env_ac_mfa!$B:$B,Data_mfa!$A$16,env_ac_mfa!$C:$C,Data_mfa!$B$7,env_ac_mfa!$D:$D,Data_mfa!$B$8,env_ac_mfa!$E:$E,Data_mfa!$B$9)</f>
        <v>131190.549</v>
      </c>
      <c r="O16" s="170">
        <f>SUMIFS(env_ac_mfa!$F:$F,env_ac_mfa!$A:$A,O11,env_ac_mfa!$B:$B,Data_mfa!$A$16,env_ac_mfa!$C:$C,Data_mfa!$B$7,env_ac_mfa!$D:$D,Data_mfa!$B$8,env_ac_mfa!$E:$E,Data_mfa!$B$9)</f>
        <v>131710.234</v>
      </c>
      <c r="P16" s="170">
        <f>SUMIFS(env_ac_mfa!$F:$F,env_ac_mfa!$A:$A,P11,env_ac_mfa!$B:$B,Data_mfa!$A$16,env_ac_mfa!$C:$C,Data_mfa!$B$7,env_ac_mfa!$D:$D,Data_mfa!$B$8,env_ac_mfa!$E:$E,Data_mfa!$B$9)</f>
        <v>124379.91899999999</v>
      </c>
      <c r="Q16" s="170">
        <f>SUMIFS(env_ac_mfa!$F:$F,env_ac_mfa!$A:$A,Q11,env_ac_mfa!$B:$B,Data_mfa!$A$16,env_ac_mfa!$C:$C,Data_mfa!$B$7,env_ac_mfa!$D:$D,Data_mfa!$B$8,env_ac_mfa!$E:$E,Data_mfa!$B$9)</f>
        <v>124988.08900000001</v>
      </c>
      <c r="R16" s="170">
        <f>SUMIFS(env_ac_mfa!$F:$F,env_ac_mfa!$A:$A,R11,env_ac_mfa!$B:$B,Data_mfa!$A$16,env_ac_mfa!$C:$C,Data_mfa!$B$7,env_ac_mfa!$D:$D,Data_mfa!$B$8,env_ac_mfa!$E:$E,Data_mfa!$B$9)</f>
        <v>130085.701</v>
      </c>
      <c r="S16" s="170">
        <f>SUMIFS(env_ac_mfa!$F:$F,env_ac_mfa!$A:$A,S11,env_ac_mfa!$B:$B,Data_mfa!$A$16,env_ac_mfa!$C:$C,Data_mfa!$B$7,env_ac_mfa!$D:$D,Data_mfa!$B$8,env_ac_mfa!$E:$E,Data_mfa!$B$9)</f>
        <v>133934.285</v>
      </c>
      <c r="T16" s="170">
        <f>SUMIFS(env_ac_mfa!$F:$F,env_ac_mfa!$A:$A,T11,env_ac_mfa!$B:$B,Data_mfa!$A$16,env_ac_mfa!$C:$C,Data_mfa!$B$7,env_ac_mfa!$D:$D,Data_mfa!$B$8,env_ac_mfa!$E:$E,Data_mfa!$B$9)</f>
        <v>138799.745</v>
      </c>
      <c r="U16" s="170">
        <f>SUMIFS(env_ac_mfa!$F:$F,env_ac_mfa!$A:$A,U11,env_ac_mfa!$B:$B,Data_mfa!$A$16,env_ac_mfa!$C:$C,Data_mfa!$B$7,env_ac_mfa!$D:$D,Data_mfa!$B$8,env_ac_mfa!$E:$E,Data_mfa!$B$9)</f>
        <v>139341.962</v>
      </c>
      <c r="V16" s="170">
        <f>SUMIFS(env_ac_mfa!$F:$F,env_ac_mfa!$A:$A,V11,env_ac_mfa!$B:$B,Data_mfa!$A$16,env_ac_mfa!$C:$C,Data_mfa!$B$7,env_ac_mfa!$D:$D,Data_mfa!$B$8,env_ac_mfa!$E:$E,Data_mfa!$B$9)</f>
        <v>145228.63399999999</v>
      </c>
      <c r="W16" s="170">
        <f>SUMIFS(env_ac_mfa!$F:$F,env_ac_mfa!$A:$A,W11,env_ac_mfa!$B:$B,Data_mfa!$A$16,env_ac_mfa!$C:$C,Data_mfa!$B$7,env_ac_mfa!$D:$D,Data_mfa!$B$8,env_ac_mfa!$E:$E,Data_mfa!$B$9)</f>
        <v>144817.78599999999</v>
      </c>
      <c r="Y16" s="171">
        <f t="shared" si="0"/>
        <v>2.7104208733035023E-3</v>
      </c>
    </row>
    <row r="17" spans="1:25" x14ac:dyDescent="0.2">
      <c r="A17" s="165" t="s">
        <v>39</v>
      </c>
      <c r="B17" s="165" t="s">
        <v>85</v>
      </c>
      <c r="C17" s="170">
        <f>SUMIFS(env_ac_mfa!$F:$F,env_ac_mfa!$A:$A,C11,env_ac_mfa!$B:$B,Data_mfa!$A$17,env_ac_mfa!$C:$C,Data_mfa!$B$7,env_ac_mfa!$D:$D,Data_mfa!$B$8,env_ac_mfa!$E:$E,Data_mfa!$B$9)</f>
        <v>1420480.156</v>
      </c>
      <c r="D17" s="170">
        <f>SUMIFS(env_ac_mfa!$F:$F,env_ac_mfa!$A:$A,D11,env_ac_mfa!$B:$B,Data_mfa!$A$17,env_ac_mfa!$C:$C,Data_mfa!$B$7,env_ac_mfa!$D:$D,Data_mfa!$B$8,env_ac_mfa!$E:$E,Data_mfa!$B$9)</f>
        <v>1341982.362</v>
      </c>
      <c r="E17" s="170">
        <f>SUMIFS(env_ac_mfa!$F:$F,env_ac_mfa!$A:$A,E11,env_ac_mfa!$B:$B,Data_mfa!$A$17,env_ac_mfa!$C:$C,Data_mfa!$B$7,env_ac_mfa!$D:$D,Data_mfa!$B$8,env_ac_mfa!$E:$E,Data_mfa!$B$9)</f>
        <v>1303904.7760000001</v>
      </c>
      <c r="F17" s="170">
        <f>SUMIFS(env_ac_mfa!$F:$F,env_ac_mfa!$A:$A,F11,env_ac_mfa!$B:$B,Data_mfa!$A$17,env_ac_mfa!$C:$C,Data_mfa!$B$7,env_ac_mfa!$D:$D,Data_mfa!$B$8,env_ac_mfa!$E:$E,Data_mfa!$B$9)</f>
        <v>1292849.166</v>
      </c>
      <c r="G17" s="170">
        <f>SUMIFS(env_ac_mfa!$F:$F,env_ac_mfa!$A:$A,G11,env_ac_mfa!$B:$B,Data_mfa!$A$17,env_ac_mfa!$C:$C,Data_mfa!$B$7,env_ac_mfa!$D:$D,Data_mfa!$B$8,env_ac_mfa!$E:$E,Data_mfa!$B$9)</f>
        <v>1305252.9920000001</v>
      </c>
      <c r="H17" s="170">
        <f>SUMIFS(env_ac_mfa!$F:$F,env_ac_mfa!$A:$A,H11,env_ac_mfa!$B:$B,Data_mfa!$A$17,env_ac_mfa!$C:$C,Data_mfa!$B$7,env_ac_mfa!$D:$D,Data_mfa!$B$8,env_ac_mfa!$E:$E,Data_mfa!$B$9)</f>
        <v>1261261.23</v>
      </c>
      <c r="I17" s="170">
        <f>SUMIFS(env_ac_mfa!$F:$F,env_ac_mfa!$A:$A,I11,env_ac_mfa!$B:$B,Data_mfa!$A$17,env_ac_mfa!$C:$C,Data_mfa!$B$7,env_ac_mfa!$D:$D,Data_mfa!$B$8,env_ac_mfa!$E:$E,Data_mfa!$B$9)</f>
        <v>1299616.7120000001</v>
      </c>
      <c r="J17" s="170">
        <f>SUMIFS(env_ac_mfa!$F:$F,env_ac_mfa!$A:$A,J11,env_ac_mfa!$B:$B,Data_mfa!$A$17,env_ac_mfa!$C:$C,Data_mfa!$B$7,env_ac_mfa!$D:$D,Data_mfa!$B$8,env_ac_mfa!$E:$E,Data_mfa!$B$9)</f>
        <v>1289939.723</v>
      </c>
      <c r="K17" s="170">
        <f>SUMIFS(env_ac_mfa!$F:$F,env_ac_mfa!$A:$A,K11,env_ac_mfa!$B:$B,Data_mfa!$A$17,env_ac_mfa!$C:$C,Data_mfa!$B$7,env_ac_mfa!$D:$D,Data_mfa!$B$8,env_ac_mfa!$E:$E,Data_mfa!$B$9)</f>
        <v>1277856.598</v>
      </c>
      <c r="L17" s="170">
        <f>SUMIFS(env_ac_mfa!$F:$F,env_ac_mfa!$A:$A,L11,env_ac_mfa!$B:$B,Data_mfa!$A$17,env_ac_mfa!$C:$C,Data_mfa!$B$7,env_ac_mfa!$D:$D,Data_mfa!$B$8,env_ac_mfa!$E:$E,Data_mfa!$B$9)</f>
        <v>1213079.108</v>
      </c>
      <c r="M17" s="170">
        <f>SUMIFS(env_ac_mfa!$F:$F,env_ac_mfa!$A:$A,M11,env_ac_mfa!$B:$B,Data_mfa!$A$17,env_ac_mfa!$C:$C,Data_mfa!$B$7,env_ac_mfa!$D:$D,Data_mfa!$B$8,env_ac_mfa!$E:$E,Data_mfa!$B$9)</f>
        <v>1214455.648</v>
      </c>
      <c r="N17" s="170">
        <f>SUMIFS(env_ac_mfa!$F:$F,env_ac_mfa!$A:$A,N11,env_ac_mfa!$B:$B,Data_mfa!$A$17,env_ac_mfa!$C:$C,Data_mfa!$B$7,env_ac_mfa!$D:$D,Data_mfa!$B$8,env_ac_mfa!$E:$E,Data_mfa!$B$9)</f>
        <v>1299251.6540000001</v>
      </c>
      <c r="O17" s="170">
        <f>SUMIFS(env_ac_mfa!$F:$F,env_ac_mfa!$A:$A,O11,env_ac_mfa!$B:$B,Data_mfa!$A$17,env_ac_mfa!$C:$C,Data_mfa!$B$7,env_ac_mfa!$D:$D,Data_mfa!$B$8,env_ac_mfa!$E:$E,Data_mfa!$B$9)</f>
        <v>1255489.237</v>
      </c>
      <c r="P17" s="170">
        <f>SUMIFS(env_ac_mfa!$F:$F,env_ac_mfa!$A:$A,P11,env_ac_mfa!$B:$B,Data_mfa!$A$17,env_ac_mfa!$C:$C,Data_mfa!$B$7,env_ac_mfa!$D:$D,Data_mfa!$B$8,env_ac_mfa!$E:$E,Data_mfa!$B$9)</f>
        <v>1258665.5120000001</v>
      </c>
      <c r="Q17" s="170">
        <f>SUMIFS(env_ac_mfa!$F:$F,env_ac_mfa!$A:$A,Q11,env_ac_mfa!$B:$B,Data_mfa!$A$17,env_ac_mfa!$C:$C,Data_mfa!$B$7,env_ac_mfa!$D:$D,Data_mfa!$B$8,env_ac_mfa!$E:$E,Data_mfa!$B$9)</f>
        <v>1280813.5149999999</v>
      </c>
      <c r="R17" s="170">
        <f>SUMIFS(env_ac_mfa!$F:$F,env_ac_mfa!$A:$A,R11,env_ac_mfa!$B:$B,Data_mfa!$A$17,env_ac_mfa!$C:$C,Data_mfa!$B$7,env_ac_mfa!$D:$D,Data_mfa!$B$8,env_ac_mfa!$E:$E,Data_mfa!$B$9)</f>
        <v>1208053.976</v>
      </c>
      <c r="S17" s="170">
        <f>SUMIFS(env_ac_mfa!$F:$F,env_ac_mfa!$A:$A,S11,env_ac_mfa!$B:$B,Data_mfa!$A$17,env_ac_mfa!$C:$C,Data_mfa!$B$7,env_ac_mfa!$D:$D,Data_mfa!$B$8,env_ac_mfa!$E:$E,Data_mfa!$B$9)</f>
        <v>1218436.8470000001</v>
      </c>
      <c r="T17" s="170">
        <f>SUMIFS(env_ac_mfa!$F:$F,env_ac_mfa!$A:$A,T11,env_ac_mfa!$B:$B,Data_mfa!$A$17,env_ac_mfa!$C:$C,Data_mfa!$B$7,env_ac_mfa!$D:$D,Data_mfa!$B$8,env_ac_mfa!$E:$E,Data_mfa!$B$9)</f>
        <v>1259395.6410000001</v>
      </c>
      <c r="U17" s="170">
        <f>SUMIFS(env_ac_mfa!$F:$F,env_ac_mfa!$A:$A,U11,env_ac_mfa!$B:$B,Data_mfa!$A$17,env_ac_mfa!$C:$C,Data_mfa!$B$7,env_ac_mfa!$D:$D,Data_mfa!$B$8,env_ac_mfa!$E:$E,Data_mfa!$B$9)</f>
        <v>1196968.4950000001</v>
      </c>
      <c r="V17" s="170">
        <f>SUMIFS(env_ac_mfa!$F:$F,env_ac_mfa!$A:$A,V11,env_ac_mfa!$B:$B,Data_mfa!$A$17,env_ac_mfa!$C:$C,Data_mfa!$B$7,env_ac_mfa!$D:$D,Data_mfa!$B$8,env_ac_mfa!$E:$E,Data_mfa!$B$9)</f>
        <v>1151736.2990000001</v>
      </c>
      <c r="W17" s="170">
        <f>SUMIFS(env_ac_mfa!$F:$F,env_ac_mfa!$A:$A,W11,env_ac_mfa!$B:$B,Data_mfa!$A$17,env_ac_mfa!$C:$C,Data_mfa!$B$7,env_ac_mfa!$D:$D,Data_mfa!$B$8,env_ac_mfa!$E:$E,Data_mfa!$B$9)</f>
        <v>1117092.625</v>
      </c>
      <c r="Y17" s="171">
        <f t="shared" si="0"/>
        <v>-1.357933640462446E-2</v>
      </c>
    </row>
    <row r="18" spans="1:25" x14ac:dyDescent="0.2">
      <c r="A18" s="165" t="s">
        <v>40</v>
      </c>
      <c r="B18" s="165" t="s">
        <v>6</v>
      </c>
      <c r="C18" s="170">
        <f>SUMIFS(env_ac_mfa!$F:$F,env_ac_mfa!$A:$A,C11,env_ac_mfa!$B:$B,Data_mfa!$A$18,env_ac_mfa!$C:$C,Data_mfa!$B$7,env_ac_mfa!$D:$D,Data_mfa!$B$8,env_ac_mfa!$E:$E,Data_mfa!$B$9)</f>
        <v>19613.985000000001</v>
      </c>
      <c r="D18" s="170">
        <f>SUMIFS(env_ac_mfa!$F:$F,env_ac_mfa!$A:$A,D11,env_ac_mfa!$B:$B,Data_mfa!$A$18,env_ac_mfa!$C:$C,Data_mfa!$B$7,env_ac_mfa!$D:$D,Data_mfa!$B$8,env_ac_mfa!$E:$E,Data_mfa!$B$9)</f>
        <v>19155.636999999999</v>
      </c>
      <c r="E18" s="170">
        <f>SUMIFS(env_ac_mfa!$F:$F,env_ac_mfa!$A:$A,E11,env_ac_mfa!$B:$B,Data_mfa!$A$18,env_ac_mfa!$C:$C,Data_mfa!$B$7,env_ac_mfa!$D:$D,Data_mfa!$B$8,env_ac_mfa!$E:$E,Data_mfa!$B$9)</f>
        <v>22812.94</v>
      </c>
      <c r="F18" s="170">
        <f>SUMIFS(env_ac_mfa!$F:$F,env_ac_mfa!$A:$A,F11,env_ac_mfa!$B:$B,Data_mfa!$A$18,env_ac_mfa!$C:$C,Data_mfa!$B$7,env_ac_mfa!$D:$D,Data_mfa!$B$8,env_ac_mfa!$E:$E,Data_mfa!$B$9)</f>
        <v>30420.344000000001</v>
      </c>
      <c r="G18" s="170">
        <f>SUMIFS(env_ac_mfa!$F:$F,env_ac_mfa!$A:$A,G11,env_ac_mfa!$B:$B,Data_mfa!$A$18,env_ac_mfa!$C:$C,Data_mfa!$B$7,env_ac_mfa!$D:$D,Data_mfa!$B$8,env_ac_mfa!$E:$E,Data_mfa!$B$9)</f>
        <v>29471.819</v>
      </c>
      <c r="H18" s="170">
        <f>SUMIFS(env_ac_mfa!$F:$F,env_ac_mfa!$A:$A,H11,env_ac_mfa!$B:$B,Data_mfa!$A$18,env_ac_mfa!$C:$C,Data_mfa!$B$7,env_ac_mfa!$D:$D,Data_mfa!$B$8,env_ac_mfa!$E:$E,Data_mfa!$B$9)</f>
        <v>28841.883000000002</v>
      </c>
      <c r="I18" s="170">
        <f>SUMIFS(env_ac_mfa!$F:$F,env_ac_mfa!$A:$A,I11,env_ac_mfa!$B:$B,Data_mfa!$A$18,env_ac_mfa!$C:$C,Data_mfa!$B$7,env_ac_mfa!$D:$D,Data_mfa!$B$8,env_ac_mfa!$E:$E,Data_mfa!$B$9)</f>
        <v>32048.48</v>
      </c>
      <c r="J18" s="170">
        <f>SUMIFS(env_ac_mfa!$F:$F,env_ac_mfa!$A:$A,J11,env_ac_mfa!$B:$B,Data_mfa!$A$18,env_ac_mfa!$C:$C,Data_mfa!$B$7,env_ac_mfa!$D:$D,Data_mfa!$B$8,env_ac_mfa!$E:$E,Data_mfa!$B$9)</f>
        <v>38893.243999999999</v>
      </c>
      <c r="K18" s="170">
        <f>SUMIFS(env_ac_mfa!$F:$F,env_ac_mfa!$A:$A,K11,env_ac_mfa!$B:$B,Data_mfa!$A$18,env_ac_mfa!$C:$C,Data_mfa!$B$7,env_ac_mfa!$D:$D,Data_mfa!$B$8,env_ac_mfa!$E:$E,Data_mfa!$B$9)</f>
        <v>35283.222999999998</v>
      </c>
      <c r="L18" s="170">
        <f>SUMIFS(env_ac_mfa!$F:$F,env_ac_mfa!$A:$A,L11,env_ac_mfa!$B:$B,Data_mfa!$A$18,env_ac_mfa!$C:$C,Data_mfa!$B$7,env_ac_mfa!$D:$D,Data_mfa!$B$8,env_ac_mfa!$E:$E,Data_mfa!$B$9)</f>
        <v>32977.139000000003</v>
      </c>
      <c r="M18" s="170">
        <f>SUMIFS(env_ac_mfa!$F:$F,env_ac_mfa!$A:$A,M11,env_ac_mfa!$B:$B,Data_mfa!$A$18,env_ac_mfa!$C:$C,Data_mfa!$B$7,env_ac_mfa!$D:$D,Data_mfa!$B$8,env_ac_mfa!$E:$E,Data_mfa!$B$9)</f>
        <v>33282.389000000003</v>
      </c>
      <c r="N18" s="170">
        <f>SUMIFS(env_ac_mfa!$F:$F,env_ac_mfa!$A:$A,N11,env_ac_mfa!$B:$B,Data_mfa!$A$18,env_ac_mfa!$C:$C,Data_mfa!$B$7,env_ac_mfa!$D:$D,Data_mfa!$B$8,env_ac_mfa!$E:$E,Data_mfa!$B$9)</f>
        <v>35740.226999999999</v>
      </c>
      <c r="O18" s="170">
        <f>SUMIFS(env_ac_mfa!$F:$F,env_ac_mfa!$A:$A,O11,env_ac_mfa!$B:$B,Data_mfa!$A$18,env_ac_mfa!$C:$C,Data_mfa!$B$7,env_ac_mfa!$D:$D,Data_mfa!$B$8,env_ac_mfa!$E:$E,Data_mfa!$B$9)</f>
        <v>35719.072999999997</v>
      </c>
      <c r="P18" s="170">
        <f>SUMIFS(env_ac_mfa!$F:$F,env_ac_mfa!$A:$A,P11,env_ac_mfa!$B:$B,Data_mfa!$A$18,env_ac_mfa!$C:$C,Data_mfa!$B$7,env_ac_mfa!$D:$D,Data_mfa!$B$8,env_ac_mfa!$E:$E,Data_mfa!$B$9)</f>
        <v>37922.048999999999</v>
      </c>
      <c r="Q18" s="170">
        <f>SUMIFS(env_ac_mfa!$F:$F,env_ac_mfa!$A:$A,Q11,env_ac_mfa!$B:$B,Data_mfa!$A$18,env_ac_mfa!$C:$C,Data_mfa!$B$7,env_ac_mfa!$D:$D,Data_mfa!$B$8,env_ac_mfa!$E:$E,Data_mfa!$B$9)</f>
        <v>37191.379000000001</v>
      </c>
      <c r="R18" s="170">
        <f>SUMIFS(env_ac_mfa!$F:$F,env_ac_mfa!$A:$A,R11,env_ac_mfa!$B:$B,Data_mfa!$A$18,env_ac_mfa!$C:$C,Data_mfa!$B$7,env_ac_mfa!$D:$D,Data_mfa!$B$8,env_ac_mfa!$E:$E,Data_mfa!$B$9)</f>
        <v>35571.205999999998</v>
      </c>
      <c r="S18" s="170">
        <f>SUMIFS(env_ac_mfa!$F:$F,env_ac_mfa!$A:$A,S11,env_ac_mfa!$B:$B,Data_mfa!$A$18,env_ac_mfa!$C:$C,Data_mfa!$B$7,env_ac_mfa!$D:$D,Data_mfa!$B$8,env_ac_mfa!$E:$E,Data_mfa!$B$9)</f>
        <v>35394.410000000003</v>
      </c>
      <c r="T18" s="170">
        <f>SUMIFS(env_ac_mfa!$F:$F,env_ac_mfa!$A:$A,T11,env_ac_mfa!$B:$B,Data_mfa!$A$18,env_ac_mfa!$C:$C,Data_mfa!$B$7,env_ac_mfa!$D:$D,Data_mfa!$B$8,env_ac_mfa!$E:$E,Data_mfa!$B$9)</f>
        <v>40823.57</v>
      </c>
      <c r="U18" s="170">
        <f>SUMIFS(env_ac_mfa!$F:$F,env_ac_mfa!$A:$A,U11,env_ac_mfa!$B:$B,Data_mfa!$A$18,env_ac_mfa!$C:$C,Data_mfa!$B$7,env_ac_mfa!$D:$D,Data_mfa!$B$8,env_ac_mfa!$E:$E,Data_mfa!$B$9)</f>
        <v>43174.944000000003</v>
      </c>
      <c r="V18" s="170">
        <f>SUMIFS(env_ac_mfa!$F:$F,env_ac_mfa!$A:$A,V11,env_ac_mfa!$B:$B,Data_mfa!$A$18,env_ac_mfa!$C:$C,Data_mfa!$B$7,env_ac_mfa!$D:$D,Data_mfa!$B$8,env_ac_mfa!$E:$E,Data_mfa!$B$9)</f>
        <v>38827.599999999999</v>
      </c>
      <c r="W18" s="170">
        <f>SUMIFS(env_ac_mfa!$F:$F,env_ac_mfa!$A:$A,W11,env_ac_mfa!$B:$B,Data_mfa!$A$18,env_ac_mfa!$C:$C,Data_mfa!$B$7,env_ac_mfa!$D:$D,Data_mfa!$B$8,env_ac_mfa!$E:$E,Data_mfa!$B$9)</f>
        <v>36786.752999999997</v>
      </c>
      <c r="Y18" s="171">
        <f t="shared" si="0"/>
        <v>2.3340967331365176E-2</v>
      </c>
    </row>
    <row r="19" spans="1:25" x14ac:dyDescent="0.2">
      <c r="A19" s="165" t="s">
        <v>41</v>
      </c>
      <c r="B19" s="165" t="s">
        <v>7</v>
      </c>
      <c r="C19" s="170">
        <f>SUMIFS(env_ac_mfa!$F:$F,env_ac_mfa!$A:$A,C11,env_ac_mfa!$B:$B,Data_mfa!$A$19,env_ac_mfa!$C:$C,Data_mfa!$B$7,env_ac_mfa!$D:$D,Data_mfa!$B$8,env_ac_mfa!$E:$E,Data_mfa!$B$9)</f>
        <v>127462.64</v>
      </c>
      <c r="D19" s="170">
        <f>SUMIFS(env_ac_mfa!$F:$F,env_ac_mfa!$A:$A,D11,env_ac_mfa!$B:$B,Data_mfa!$A$19,env_ac_mfa!$C:$C,Data_mfa!$B$7,env_ac_mfa!$D:$D,Data_mfa!$B$8,env_ac_mfa!$E:$E,Data_mfa!$B$9)</f>
        <v>128783.716</v>
      </c>
      <c r="E19" s="170">
        <f>SUMIFS(env_ac_mfa!$F:$F,env_ac_mfa!$A:$A,E11,env_ac_mfa!$B:$B,Data_mfa!$A$19,env_ac_mfa!$C:$C,Data_mfa!$B$7,env_ac_mfa!$D:$D,Data_mfa!$B$8,env_ac_mfa!$E:$E,Data_mfa!$B$9)</f>
        <v>130237.68</v>
      </c>
      <c r="F19" s="170">
        <f>SUMIFS(env_ac_mfa!$F:$F,env_ac_mfa!$A:$A,F11,env_ac_mfa!$B:$B,Data_mfa!$A$19,env_ac_mfa!$C:$C,Data_mfa!$B$7,env_ac_mfa!$D:$D,Data_mfa!$B$8,env_ac_mfa!$E:$E,Data_mfa!$B$9)</f>
        <v>147498.65700000001</v>
      </c>
      <c r="G19" s="170">
        <f>SUMIFS(env_ac_mfa!$F:$F,env_ac_mfa!$A:$A,G11,env_ac_mfa!$B:$B,Data_mfa!$A$19,env_ac_mfa!$C:$C,Data_mfa!$B$7,env_ac_mfa!$D:$D,Data_mfa!$B$8,env_ac_mfa!$E:$E,Data_mfa!$B$9)</f>
        <v>160573.00599999999</v>
      </c>
      <c r="H19" s="170">
        <f>SUMIFS(env_ac_mfa!$F:$F,env_ac_mfa!$A:$A,H11,env_ac_mfa!$B:$B,Data_mfa!$A$19,env_ac_mfa!$C:$C,Data_mfa!$B$7,env_ac_mfa!$D:$D,Data_mfa!$B$8,env_ac_mfa!$E:$E,Data_mfa!$B$9)</f>
        <v>162325.5</v>
      </c>
      <c r="I19" s="170">
        <f>SUMIFS(env_ac_mfa!$F:$F,env_ac_mfa!$A:$A,I11,env_ac_mfa!$B:$B,Data_mfa!$A$19,env_ac_mfa!$C:$C,Data_mfa!$B$7,env_ac_mfa!$D:$D,Data_mfa!$B$8,env_ac_mfa!$E:$E,Data_mfa!$B$9)</f>
        <v>174654.345</v>
      </c>
      <c r="J19" s="170">
        <f>SUMIFS(env_ac_mfa!$F:$F,env_ac_mfa!$A:$A,J11,env_ac_mfa!$B:$B,Data_mfa!$A$19,env_ac_mfa!$C:$C,Data_mfa!$B$7,env_ac_mfa!$D:$D,Data_mfa!$B$8,env_ac_mfa!$E:$E,Data_mfa!$B$9)</f>
        <v>179877.05499999999</v>
      </c>
      <c r="K19" s="170">
        <f>SUMIFS(env_ac_mfa!$F:$F,env_ac_mfa!$A:$A,K11,env_ac_mfa!$B:$B,Data_mfa!$A$19,env_ac_mfa!$C:$C,Data_mfa!$B$7,env_ac_mfa!$D:$D,Data_mfa!$B$8,env_ac_mfa!$E:$E,Data_mfa!$B$9)</f>
        <v>158236.76199999999</v>
      </c>
      <c r="L19" s="170">
        <f>SUMIFS(env_ac_mfa!$F:$F,env_ac_mfa!$A:$A,L11,env_ac_mfa!$B:$B,Data_mfa!$A$19,env_ac_mfa!$C:$C,Data_mfa!$B$7,env_ac_mfa!$D:$D,Data_mfa!$B$8,env_ac_mfa!$E:$E,Data_mfa!$B$9)</f>
        <v>119913.05899999999</v>
      </c>
      <c r="M19" s="170">
        <f>SUMIFS(env_ac_mfa!$F:$F,env_ac_mfa!$A:$A,M11,env_ac_mfa!$B:$B,Data_mfa!$A$19,env_ac_mfa!$C:$C,Data_mfa!$B$7,env_ac_mfa!$D:$D,Data_mfa!$B$8,env_ac_mfa!$E:$E,Data_mfa!$B$9)</f>
        <v>103457.402</v>
      </c>
      <c r="N19" s="170">
        <f>SUMIFS(env_ac_mfa!$F:$F,env_ac_mfa!$A:$A,N11,env_ac_mfa!$B:$B,Data_mfa!$A$19,env_ac_mfa!$C:$C,Data_mfa!$B$7,env_ac_mfa!$D:$D,Data_mfa!$B$8,env_ac_mfa!$E:$E,Data_mfa!$B$9)</f>
        <v>88388.004000000001</v>
      </c>
      <c r="O19" s="170">
        <f>SUMIFS(env_ac_mfa!$F:$F,env_ac_mfa!$A:$A,O11,env_ac_mfa!$B:$B,Data_mfa!$A$19,env_ac_mfa!$C:$C,Data_mfa!$B$7,env_ac_mfa!$D:$D,Data_mfa!$B$8,env_ac_mfa!$E:$E,Data_mfa!$B$9)</f>
        <v>88703.536999999997</v>
      </c>
      <c r="P19" s="170">
        <f>SUMIFS(env_ac_mfa!$F:$F,env_ac_mfa!$A:$A,P11,env_ac_mfa!$B:$B,Data_mfa!$A$19,env_ac_mfa!$C:$C,Data_mfa!$B$7,env_ac_mfa!$D:$D,Data_mfa!$B$8,env_ac_mfa!$E:$E,Data_mfa!$B$9)</f>
        <v>95740.130999999994</v>
      </c>
      <c r="Q19" s="170">
        <f>SUMIFS(env_ac_mfa!$F:$F,env_ac_mfa!$A:$A,Q11,env_ac_mfa!$B:$B,Data_mfa!$A$19,env_ac_mfa!$C:$C,Data_mfa!$B$7,env_ac_mfa!$D:$D,Data_mfa!$B$8,env_ac_mfa!$E:$E,Data_mfa!$B$9)</f>
        <v>92653.337</v>
      </c>
      <c r="R19" s="170">
        <f>SUMIFS(env_ac_mfa!$F:$F,env_ac_mfa!$A:$A,R11,env_ac_mfa!$B:$B,Data_mfa!$A$19,env_ac_mfa!$C:$C,Data_mfa!$B$7,env_ac_mfa!$D:$D,Data_mfa!$B$8,env_ac_mfa!$E:$E,Data_mfa!$B$9)</f>
        <v>96106.876999999993</v>
      </c>
      <c r="S19" s="170">
        <f>SUMIFS(env_ac_mfa!$F:$F,env_ac_mfa!$A:$A,S11,env_ac_mfa!$B:$B,Data_mfa!$A$19,env_ac_mfa!$C:$C,Data_mfa!$B$7,env_ac_mfa!$D:$D,Data_mfa!$B$8,env_ac_mfa!$E:$E,Data_mfa!$B$9)</f>
        <v>103193.42600000001</v>
      </c>
      <c r="T19" s="170">
        <f>SUMIFS(env_ac_mfa!$F:$F,env_ac_mfa!$A:$A,T11,env_ac_mfa!$B:$B,Data_mfa!$A$19,env_ac_mfa!$C:$C,Data_mfa!$B$7,env_ac_mfa!$D:$D,Data_mfa!$B$8,env_ac_mfa!$E:$E,Data_mfa!$B$9)</f>
        <v>110342.577</v>
      </c>
      <c r="U19" s="170">
        <f>SUMIFS(env_ac_mfa!$F:$F,env_ac_mfa!$A:$A,U11,env_ac_mfa!$B:$B,Data_mfa!$A$19,env_ac_mfa!$C:$C,Data_mfa!$B$7,env_ac_mfa!$D:$D,Data_mfa!$B$8,env_ac_mfa!$E:$E,Data_mfa!$B$9)</f>
        <v>118220.787</v>
      </c>
      <c r="V19" s="170">
        <f>SUMIFS(env_ac_mfa!$F:$F,env_ac_mfa!$A:$A,V11,env_ac_mfa!$B:$B,Data_mfa!$A$19,env_ac_mfa!$C:$C,Data_mfa!$B$7,env_ac_mfa!$D:$D,Data_mfa!$B$8,env_ac_mfa!$E:$E,Data_mfa!$B$9)</f>
        <v>121669.94100000001</v>
      </c>
      <c r="W19" s="170">
        <f>SUMIFS(env_ac_mfa!$F:$F,env_ac_mfa!$A:$A,W11,env_ac_mfa!$B:$B,Data_mfa!$A$19,env_ac_mfa!$C:$C,Data_mfa!$B$7,env_ac_mfa!$D:$D,Data_mfa!$B$8,env_ac_mfa!$E:$E,Data_mfa!$B$9)</f>
        <v>110834.50199999999</v>
      </c>
      <c r="Y19" s="171">
        <f t="shared" si="0"/>
        <v>-7.5013365422979972E-3</v>
      </c>
    </row>
    <row r="20" spans="1:25" x14ac:dyDescent="0.2">
      <c r="A20" s="165" t="s">
        <v>42</v>
      </c>
      <c r="B20" s="165" t="s">
        <v>8</v>
      </c>
      <c r="C20" s="170">
        <f>SUMIFS(env_ac_mfa!$F:$F,env_ac_mfa!$A:$A,C11,env_ac_mfa!$B:$B,Data_mfa!$A$20,env_ac_mfa!$C:$C,Data_mfa!$B$7,env_ac_mfa!$D:$D,Data_mfa!$B$8,env_ac_mfa!$E:$E,Data_mfa!$B$9)</f>
        <v>153320.541</v>
      </c>
      <c r="D20" s="170">
        <f>SUMIFS(env_ac_mfa!$F:$F,env_ac_mfa!$A:$A,D11,env_ac_mfa!$B:$B,Data_mfa!$A$20,env_ac_mfa!$C:$C,Data_mfa!$B$7,env_ac_mfa!$D:$D,Data_mfa!$B$8,env_ac_mfa!$E:$E,Data_mfa!$B$9)</f>
        <v>162800.49799999999</v>
      </c>
      <c r="E20" s="170">
        <f>SUMIFS(env_ac_mfa!$F:$F,env_ac_mfa!$A:$A,E11,env_ac_mfa!$B:$B,Data_mfa!$A$20,env_ac_mfa!$C:$C,Data_mfa!$B$7,env_ac_mfa!$D:$D,Data_mfa!$B$8,env_ac_mfa!$E:$E,Data_mfa!$B$9)</f>
        <v>167176.913</v>
      </c>
      <c r="F20" s="170">
        <f>SUMIFS(env_ac_mfa!$F:$F,env_ac_mfa!$A:$A,F11,env_ac_mfa!$B:$B,Data_mfa!$A$20,env_ac_mfa!$C:$C,Data_mfa!$B$7,env_ac_mfa!$D:$D,Data_mfa!$B$8,env_ac_mfa!$E:$E,Data_mfa!$B$9)</f>
        <v>183844.42600000001</v>
      </c>
      <c r="G20" s="170">
        <f>SUMIFS(env_ac_mfa!$F:$F,env_ac_mfa!$A:$A,G11,env_ac_mfa!$B:$B,Data_mfa!$A$20,env_ac_mfa!$C:$C,Data_mfa!$B$7,env_ac_mfa!$D:$D,Data_mfa!$B$8,env_ac_mfa!$E:$E,Data_mfa!$B$9)</f>
        <v>180533.00599999999</v>
      </c>
      <c r="H20" s="170">
        <f>SUMIFS(env_ac_mfa!$F:$F,env_ac_mfa!$A:$A,H11,env_ac_mfa!$B:$B,Data_mfa!$A$20,env_ac_mfa!$C:$C,Data_mfa!$B$7,env_ac_mfa!$D:$D,Data_mfa!$B$8,env_ac_mfa!$E:$E,Data_mfa!$B$9)</f>
        <v>180840.67300000001</v>
      </c>
      <c r="I20" s="170">
        <f>SUMIFS(env_ac_mfa!$F:$F,env_ac_mfa!$A:$A,I11,env_ac_mfa!$B:$B,Data_mfa!$A$20,env_ac_mfa!$C:$C,Data_mfa!$B$7,env_ac_mfa!$D:$D,Data_mfa!$B$8,env_ac_mfa!$E:$E,Data_mfa!$B$9)</f>
        <v>176922.12299999999</v>
      </c>
      <c r="J20" s="170">
        <f>SUMIFS(env_ac_mfa!$F:$F,env_ac_mfa!$A:$A,J11,env_ac_mfa!$B:$B,Data_mfa!$A$20,env_ac_mfa!$C:$C,Data_mfa!$B$7,env_ac_mfa!$D:$D,Data_mfa!$B$8,env_ac_mfa!$E:$E,Data_mfa!$B$9)</f>
        <v>245035.17600000001</v>
      </c>
      <c r="K20" s="170">
        <f>SUMIFS(env_ac_mfa!$F:$F,env_ac_mfa!$A:$A,K11,env_ac_mfa!$B:$B,Data_mfa!$A$20,env_ac_mfa!$C:$C,Data_mfa!$B$7,env_ac_mfa!$D:$D,Data_mfa!$B$8,env_ac_mfa!$E:$E,Data_mfa!$B$9)</f>
        <v>232666.929</v>
      </c>
      <c r="L20" s="170">
        <f>SUMIFS(env_ac_mfa!$F:$F,env_ac_mfa!$A:$A,L11,env_ac_mfa!$B:$B,Data_mfa!$A$20,env_ac_mfa!$C:$C,Data_mfa!$B$7,env_ac_mfa!$D:$D,Data_mfa!$B$8,env_ac_mfa!$E:$E,Data_mfa!$B$9)</f>
        <v>197595.54399999999</v>
      </c>
      <c r="M20" s="170">
        <f>SUMIFS(env_ac_mfa!$F:$F,env_ac_mfa!$A:$A,M11,env_ac_mfa!$B:$B,Data_mfa!$A$20,env_ac_mfa!$C:$C,Data_mfa!$B$7,env_ac_mfa!$D:$D,Data_mfa!$B$8,env_ac_mfa!$E:$E,Data_mfa!$B$9)</f>
        <v>176825.533</v>
      </c>
      <c r="N20" s="170">
        <f>SUMIFS(env_ac_mfa!$F:$F,env_ac_mfa!$A:$A,N11,env_ac_mfa!$B:$B,Data_mfa!$A$20,env_ac_mfa!$C:$C,Data_mfa!$B$7,env_ac_mfa!$D:$D,Data_mfa!$B$8,env_ac_mfa!$E:$E,Data_mfa!$B$9)</f>
        <v>159023.85999999999</v>
      </c>
      <c r="O20" s="170">
        <f>SUMIFS(env_ac_mfa!$F:$F,env_ac_mfa!$A:$A,O11,env_ac_mfa!$B:$B,Data_mfa!$A$20,env_ac_mfa!$C:$C,Data_mfa!$B$7,env_ac_mfa!$D:$D,Data_mfa!$B$8,env_ac_mfa!$E:$E,Data_mfa!$B$9)</f>
        <v>145446.24299999999</v>
      </c>
      <c r="P20" s="170">
        <f>SUMIFS(env_ac_mfa!$F:$F,env_ac_mfa!$A:$A,P11,env_ac_mfa!$B:$B,Data_mfa!$A$20,env_ac_mfa!$C:$C,Data_mfa!$B$7,env_ac_mfa!$D:$D,Data_mfa!$B$8,env_ac_mfa!$E:$E,Data_mfa!$B$9)</f>
        <v>135833.98300000001</v>
      </c>
      <c r="Q20" s="170">
        <f>SUMIFS(env_ac_mfa!$F:$F,env_ac_mfa!$A:$A,Q11,env_ac_mfa!$B:$B,Data_mfa!$A$20,env_ac_mfa!$C:$C,Data_mfa!$B$7,env_ac_mfa!$D:$D,Data_mfa!$B$8,env_ac_mfa!$E:$E,Data_mfa!$B$9)</f>
        <v>138771.948</v>
      </c>
      <c r="R20" s="170">
        <f>SUMIFS(env_ac_mfa!$F:$F,env_ac_mfa!$A:$A,R11,env_ac_mfa!$B:$B,Data_mfa!$A$20,env_ac_mfa!$C:$C,Data_mfa!$B$7,env_ac_mfa!$D:$D,Data_mfa!$B$8,env_ac_mfa!$E:$E,Data_mfa!$B$9)</f>
        <v>132762.51500000001</v>
      </c>
      <c r="S20" s="170">
        <f>SUMIFS(env_ac_mfa!$F:$F,env_ac_mfa!$A:$A,S11,env_ac_mfa!$B:$B,Data_mfa!$A$20,env_ac_mfa!$C:$C,Data_mfa!$B$7,env_ac_mfa!$D:$D,Data_mfa!$B$8,env_ac_mfa!$E:$E,Data_mfa!$B$9)</f>
        <v>124898.762</v>
      </c>
      <c r="T20" s="170">
        <f>SUMIFS(env_ac_mfa!$F:$F,env_ac_mfa!$A:$A,T11,env_ac_mfa!$B:$B,Data_mfa!$A$20,env_ac_mfa!$C:$C,Data_mfa!$B$7,env_ac_mfa!$D:$D,Data_mfa!$B$8,env_ac_mfa!$E:$E,Data_mfa!$B$9)</f>
        <v>120109.967</v>
      </c>
      <c r="U20" s="170">
        <f>SUMIFS(env_ac_mfa!$F:$F,env_ac_mfa!$A:$A,U11,env_ac_mfa!$B:$B,Data_mfa!$A$20,env_ac_mfa!$C:$C,Data_mfa!$B$7,env_ac_mfa!$D:$D,Data_mfa!$B$8,env_ac_mfa!$E:$E,Data_mfa!$B$9)</f>
        <v>119277.416</v>
      </c>
      <c r="V20" s="170">
        <f>SUMIFS(env_ac_mfa!$F:$F,env_ac_mfa!$A:$A,V11,env_ac_mfa!$B:$B,Data_mfa!$A$20,env_ac_mfa!$C:$C,Data_mfa!$B$7,env_ac_mfa!$D:$D,Data_mfa!$B$8,env_ac_mfa!$E:$E,Data_mfa!$B$9)</f>
        <v>109119.702</v>
      </c>
      <c r="W20" s="170">
        <f>SUMIFS(env_ac_mfa!$F:$F,env_ac_mfa!$A:$A,W11,env_ac_mfa!$B:$B,Data_mfa!$A$20,env_ac_mfa!$C:$C,Data_mfa!$B$7,env_ac_mfa!$D:$D,Data_mfa!$B$8,env_ac_mfa!$E:$E,Data_mfa!$B$9)</f>
        <v>95144.334000000003</v>
      </c>
      <c r="Y20" s="171">
        <f t="shared" si="0"/>
        <v>-3.0572607192773032E-2</v>
      </c>
    </row>
    <row r="21" spans="1:25" x14ac:dyDescent="0.2">
      <c r="A21" s="165" t="s">
        <v>43</v>
      </c>
      <c r="B21" s="165" t="s">
        <v>9</v>
      </c>
      <c r="C21" s="170">
        <f>SUMIFS(env_ac_mfa!$F:$F,env_ac_mfa!$A:$A,C11,env_ac_mfa!$B:$B,Data_mfa!$A$21,env_ac_mfa!$C:$C,Data_mfa!$B$7,env_ac_mfa!$D:$D,Data_mfa!$B$8,env_ac_mfa!$E:$E,Data_mfa!$B$9)</f>
        <v>689929.48899999994</v>
      </c>
      <c r="D21" s="170">
        <f>SUMIFS(env_ac_mfa!$F:$F,env_ac_mfa!$A:$A,D11,env_ac_mfa!$B:$B,Data_mfa!$A$21,env_ac_mfa!$C:$C,Data_mfa!$B$7,env_ac_mfa!$D:$D,Data_mfa!$B$8,env_ac_mfa!$E:$E,Data_mfa!$B$9)</f>
        <v>710364.52399999998</v>
      </c>
      <c r="E21" s="170">
        <f>SUMIFS(env_ac_mfa!$F:$F,env_ac_mfa!$A:$A,E11,env_ac_mfa!$B:$B,Data_mfa!$A$21,env_ac_mfa!$C:$C,Data_mfa!$B$7,env_ac_mfa!$D:$D,Data_mfa!$B$8,env_ac_mfa!$E:$E,Data_mfa!$B$9)</f>
        <v>773992.9</v>
      </c>
      <c r="F21" s="170">
        <f>SUMIFS(env_ac_mfa!$F:$F,env_ac_mfa!$A:$A,F11,env_ac_mfa!$B:$B,Data_mfa!$A$21,env_ac_mfa!$C:$C,Data_mfa!$B$7,env_ac_mfa!$D:$D,Data_mfa!$B$8,env_ac_mfa!$E:$E,Data_mfa!$B$9)</f>
        <v>817206.01899999997</v>
      </c>
      <c r="G21" s="170">
        <f>SUMIFS(env_ac_mfa!$F:$F,env_ac_mfa!$A:$A,G11,env_ac_mfa!$B:$B,Data_mfa!$A$21,env_ac_mfa!$C:$C,Data_mfa!$B$7,env_ac_mfa!$D:$D,Data_mfa!$B$8,env_ac_mfa!$E:$E,Data_mfa!$B$9)</f>
        <v>841248.02599999995</v>
      </c>
      <c r="H21" s="170">
        <f>SUMIFS(env_ac_mfa!$F:$F,env_ac_mfa!$A:$A,H11,env_ac_mfa!$B:$B,Data_mfa!$A$21,env_ac_mfa!$C:$C,Data_mfa!$B$7,env_ac_mfa!$D:$D,Data_mfa!$B$8,env_ac_mfa!$E:$E,Data_mfa!$B$9)</f>
        <v>868206.18599999999</v>
      </c>
      <c r="I21" s="170">
        <f>SUMIFS(env_ac_mfa!$F:$F,env_ac_mfa!$A:$A,I11,env_ac_mfa!$B:$B,Data_mfa!$A$21,env_ac_mfa!$C:$C,Data_mfa!$B$7,env_ac_mfa!$D:$D,Data_mfa!$B$8,env_ac_mfa!$E:$E,Data_mfa!$B$9)</f>
        <v>909727.00600000005</v>
      </c>
      <c r="J21" s="170">
        <f>SUMIFS(env_ac_mfa!$F:$F,env_ac_mfa!$A:$A,J11,env_ac_mfa!$B:$B,Data_mfa!$A$21,env_ac_mfa!$C:$C,Data_mfa!$B$7,env_ac_mfa!$D:$D,Data_mfa!$B$8,env_ac_mfa!$E:$E,Data_mfa!$B$9)</f>
        <v>931727.86499999999</v>
      </c>
      <c r="K21" s="170">
        <f>SUMIFS(env_ac_mfa!$F:$F,env_ac_mfa!$A:$A,K11,env_ac_mfa!$B:$B,Data_mfa!$A$21,env_ac_mfa!$C:$C,Data_mfa!$B$7,env_ac_mfa!$D:$D,Data_mfa!$B$8,env_ac_mfa!$E:$E,Data_mfa!$B$9)</f>
        <v>811939.81700000004</v>
      </c>
      <c r="L21" s="170">
        <f>SUMIFS(env_ac_mfa!$F:$F,env_ac_mfa!$A:$A,L11,env_ac_mfa!$B:$B,Data_mfa!$A$21,env_ac_mfa!$C:$C,Data_mfa!$B$7,env_ac_mfa!$D:$D,Data_mfa!$B$8,env_ac_mfa!$E:$E,Data_mfa!$B$9)</f>
        <v>662726.51699999999</v>
      </c>
      <c r="M21" s="170">
        <f>SUMIFS(env_ac_mfa!$F:$F,env_ac_mfa!$A:$A,M11,env_ac_mfa!$B:$B,Data_mfa!$A$21,env_ac_mfa!$C:$C,Data_mfa!$B$7,env_ac_mfa!$D:$D,Data_mfa!$B$8,env_ac_mfa!$E:$E,Data_mfa!$B$9)</f>
        <v>588651.00600000005</v>
      </c>
      <c r="N21" s="170">
        <f>SUMIFS(env_ac_mfa!$F:$F,env_ac_mfa!$A:$A,N11,env_ac_mfa!$B:$B,Data_mfa!$A$21,env_ac_mfa!$C:$C,Data_mfa!$B$7,env_ac_mfa!$D:$D,Data_mfa!$B$8,env_ac_mfa!$E:$E,Data_mfa!$B$9)</f>
        <v>519440.31699999998</v>
      </c>
      <c r="O21" s="170">
        <f>SUMIFS(env_ac_mfa!$F:$F,env_ac_mfa!$A:$A,O11,env_ac_mfa!$B:$B,Data_mfa!$A$21,env_ac_mfa!$C:$C,Data_mfa!$B$7,env_ac_mfa!$D:$D,Data_mfa!$B$8,env_ac_mfa!$E:$E,Data_mfa!$B$9)</f>
        <v>413268.64299999998</v>
      </c>
      <c r="P21" s="170">
        <f>SUMIFS(env_ac_mfa!$F:$F,env_ac_mfa!$A:$A,P11,env_ac_mfa!$B:$B,Data_mfa!$A$21,env_ac_mfa!$C:$C,Data_mfa!$B$7,env_ac_mfa!$D:$D,Data_mfa!$B$8,env_ac_mfa!$E:$E,Data_mfa!$B$9)</f>
        <v>388022.19500000001</v>
      </c>
      <c r="Q21" s="170">
        <f>SUMIFS(env_ac_mfa!$F:$F,env_ac_mfa!$A:$A,Q11,env_ac_mfa!$B:$B,Data_mfa!$A$21,env_ac_mfa!$C:$C,Data_mfa!$B$7,env_ac_mfa!$D:$D,Data_mfa!$B$8,env_ac_mfa!$E:$E,Data_mfa!$B$9)</f>
        <v>391953.1</v>
      </c>
      <c r="R21" s="170">
        <f>SUMIFS(env_ac_mfa!$F:$F,env_ac_mfa!$A:$A,R11,env_ac_mfa!$B:$B,Data_mfa!$A$21,env_ac_mfa!$C:$C,Data_mfa!$B$7,env_ac_mfa!$D:$D,Data_mfa!$B$8,env_ac_mfa!$E:$E,Data_mfa!$B$9)</f>
        <v>409748.435</v>
      </c>
      <c r="S21" s="170">
        <f>SUMIFS(env_ac_mfa!$F:$F,env_ac_mfa!$A:$A,S11,env_ac_mfa!$B:$B,Data_mfa!$A$21,env_ac_mfa!$C:$C,Data_mfa!$B$7,env_ac_mfa!$D:$D,Data_mfa!$B$8,env_ac_mfa!$E:$E,Data_mfa!$B$9)</f>
        <v>399930.30300000001</v>
      </c>
      <c r="T21" s="170">
        <f>SUMIFS(env_ac_mfa!$F:$F,env_ac_mfa!$A:$A,T11,env_ac_mfa!$B:$B,Data_mfa!$A$21,env_ac_mfa!$C:$C,Data_mfa!$B$7,env_ac_mfa!$D:$D,Data_mfa!$B$8,env_ac_mfa!$E:$E,Data_mfa!$B$9)</f>
        <v>408852.32799999998</v>
      </c>
      <c r="U21" s="170">
        <f>SUMIFS(env_ac_mfa!$F:$F,env_ac_mfa!$A:$A,U11,env_ac_mfa!$B:$B,Data_mfa!$A$21,env_ac_mfa!$C:$C,Data_mfa!$B$7,env_ac_mfa!$D:$D,Data_mfa!$B$8,env_ac_mfa!$E:$E,Data_mfa!$B$9)</f>
        <v>439080.09899999999</v>
      </c>
      <c r="V21" s="170">
        <f>SUMIFS(env_ac_mfa!$F:$F,env_ac_mfa!$A:$A,V11,env_ac_mfa!$B:$B,Data_mfa!$A$21,env_ac_mfa!$C:$C,Data_mfa!$B$7,env_ac_mfa!$D:$D,Data_mfa!$B$8,env_ac_mfa!$E:$E,Data_mfa!$B$9)</f>
        <v>426115.54200000002</v>
      </c>
      <c r="W21" s="170">
        <f>SUMIFS(env_ac_mfa!$F:$F,env_ac_mfa!$A:$A,W11,env_ac_mfa!$B:$B,Data_mfa!$A$21,env_ac_mfa!$C:$C,Data_mfa!$B$7,env_ac_mfa!$D:$D,Data_mfa!$B$8,env_ac_mfa!$E:$E,Data_mfa!$B$9)</f>
        <v>385195.46600000001</v>
      </c>
      <c r="Y21" s="171">
        <f t="shared" si="0"/>
        <v>-3.9555764527093355E-2</v>
      </c>
    </row>
    <row r="22" spans="1:25" x14ac:dyDescent="0.2">
      <c r="A22" s="165" t="s">
        <v>44</v>
      </c>
      <c r="B22" s="165" t="s">
        <v>10</v>
      </c>
      <c r="C22" s="170">
        <f>SUMIFS(env_ac_mfa!$F:$F,env_ac_mfa!$A:$A,C11,env_ac_mfa!$B:$B,Data_mfa!$A$22,env_ac_mfa!$C:$C,Data_mfa!$B$7,env_ac_mfa!$D:$D,Data_mfa!$B$8,env_ac_mfa!$E:$E,Data_mfa!$B$9)</f>
        <v>884109.15700000001</v>
      </c>
      <c r="D22" s="170">
        <f>SUMIFS(env_ac_mfa!$F:$F,env_ac_mfa!$A:$A,D11,env_ac_mfa!$B:$B,Data_mfa!$A$22,env_ac_mfa!$C:$C,Data_mfa!$B$7,env_ac_mfa!$D:$D,Data_mfa!$B$8,env_ac_mfa!$E:$E,Data_mfa!$B$9)</f>
        <v>850256.44900000002</v>
      </c>
      <c r="E22" s="170">
        <f>SUMIFS(env_ac_mfa!$F:$F,env_ac_mfa!$A:$A,E11,env_ac_mfa!$B:$B,Data_mfa!$A$22,env_ac_mfa!$C:$C,Data_mfa!$B$7,env_ac_mfa!$D:$D,Data_mfa!$B$8,env_ac_mfa!$E:$E,Data_mfa!$B$9)</f>
        <v>855346.05200000003</v>
      </c>
      <c r="F22" s="170">
        <f>SUMIFS(env_ac_mfa!$F:$F,env_ac_mfa!$A:$A,F11,env_ac_mfa!$B:$B,Data_mfa!$A$22,env_ac_mfa!$C:$C,Data_mfa!$B$7,env_ac_mfa!$D:$D,Data_mfa!$B$8,env_ac_mfa!$E:$E,Data_mfa!$B$9)</f>
        <v>803980.82499999995</v>
      </c>
      <c r="G22" s="170">
        <f>SUMIFS(env_ac_mfa!$F:$F,env_ac_mfa!$A:$A,G11,env_ac_mfa!$B:$B,Data_mfa!$A$22,env_ac_mfa!$C:$C,Data_mfa!$B$7,env_ac_mfa!$D:$D,Data_mfa!$B$8,env_ac_mfa!$E:$E,Data_mfa!$B$9)</f>
        <v>884634.20600000001</v>
      </c>
      <c r="H22" s="170">
        <f>SUMIFS(env_ac_mfa!$F:$F,env_ac_mfa!$A:$A,H11,env_ac_mfa!$B:$B,Data_mfa!$A$22,env_ac_mfa!$C:$C,Data_mfa!$B$7,env_ac_mfa!$D:$D,Data_mfa!$B$8,env_ac_mfa!$E:$E,Data_mfa!$B$9)</f>
        <v>857002.73499999999</v>
      </c>
      <c r="I22" s="170">
        <f>SUMIFS(env_ac_mfa!$F:$F,env_ac_mfa!$A:$A,I11,env_ac_mfa!$B:$B,Data_mfa!$A$22,env_ac_mfa!$C:$C,Data_mfa!$B$7,env_ac_mfa!$D:$D,Data_mfa!$B$8,env_ac_mfa!$E:$E,Data_mfa!$B$9)</f>
        <v>875982.22199999995</v>
      </c>
      <c r="J22" s="170">
        <f>SUMIFS(env_ac_mfa!$F:$F,env_ac_mfa!$A:$A,J11,env_ac_mfa!$B:$B,Data_mfa!$A$22,env_ac_mfa!$C:$C,Data_mfa!$B$7,env_ac_mfa!$D:$D,Data_mfa!$B$8,env_ac_mfa!$E:$E,Data_mfa!$B$9)</f>
        <v>911556.43500000006</v>
      </c>
      <c r="K22" s="170">
        <f>SUMIFS(env_ac_mfa!$F:$F,env_ac_mfa!$A:$A,K11,env_ac_mfa!$B:$B,Data_mfa!$A$22,env_ac_mfa!$C:$C,Data_mfa!$B$7,env_ac_mfa!$D:$D,Data_mfa!$B$8,env_ac_mfa!$E:$E,Data_mfa!$B$9)</f>
        <v>892511.875</v>
      </c>
      <c r="L22" s="170">
        <f>SUMIFS(env_ac_mfa!$F:$F,env_ac_mfa!$A:$A,L11,env_ac_mfa!$B:$B,Data_mfa!$A$22,env_ac_mfa!$C:$C,Data_mfa!$B$7,env_ac_mfa!$D:$D,Data_mfa!$B$8,env_ac_mfa!$E:$E,Data_mfa!$B$9)</f>
        <v>798542.995</v>
      </c>
      <c r="M22" s="170">
        <f>SUMIFS(env_ac_mfa!$F:$F,env_ac_mfa!$A:$A,M11,env_ac_mfa!$B:$B,Data_mfa!$A$22,env_ac_mfa!$C:$C,Data_mfa!$B$7,env_ac_mfa!$D:$D,Data_mfa!$B$8,env_ac_mfa!$E:$E,Data_mfa!$B$9)</f>
        <v>784290.10800000001</v>
      </c>
      <c r="N22" s="170">
        <f>SUMIFS(env_ac_mfa!$F:$F,env_ac_mfa!$A:$A,N11,env_ac_mfa!$B:$B,Data_mfa!$A$22,env_ac_mfa!$C:$C,Data_mfa!$B$7,env_ac_mfa!$D:$D,Data_mfa!$B$8,env_ac_mfa!$E:$E,Data_mfa!$B$9)</f>
        <v>807647.51100000006</v>
      </c>
      <c r="O22" s="170">
        <f>SUMIFS(env_ac_mfa!$F:$F,env_ac_mfa!$A:$A,O11,env_ac_mfa!$B:$B,Data_mfa!$A$22,env_ac_mfa!$C:$C,Data_mfa!$B$7,env_ac_mfa!$D:$D,Data_mfa!$B$8,env_ac_mfa!$E:$E,Data_mfa!$B$9)</f>
        <v>784716.24800000002</v>
      </c>
      <c r="P22" s="170">
        <f>SUMIFS(env_ac_mfa!$F:$F,env_ac_mfa!$A:$A,P11,env_ac_mfa!$B:$B,Data_mfa!$A$22,env_ac_mfa!$C:$C,Data_mfa!$B$7,env_ac_mfa!$D:$D,Data_mfa!$B$8,env_ac_mfa!$E:$E,Data_mfa!$B$9)</f>
        <v>786329.19200000004</v>
      </c>
      <c r="Q22" s="170">
        <f>SUMIFS(env_ac_mfa!$F:$F,env_ac_mfa!$A:$A,Q11,env_ac_mfa!$B:$B,Data_mfa!$A$22,env_ac_mfa!$C:$C,Data_mfa!$B$7,env_ac_mfa!$D:$D,Data_mfa!$B$8,env_ac_mfa!$E:$E,Data_mfa!$B$9)</f>
        <v>776910.65500000003</v>
      </c>
      <c r="R22" s="170">
        <f>SUMIFS(env_ac_mfa!$F:$F,env_ac_mfa!$A:$A,R11,env_ac_mfa!$B:$B,Data_mfa!$A$22,env_ac_mfa!$C:$C,Data_mfa!$B$7,env_ac_mfa!$D:$D,Data_mfa!$B$8,env_ac_mfa!$E:$E,Data_mfa!$B$9)</f>
        <v>739742.98100000003</v>
      </c>
      <c r="S22" s="170">
        <f>SUMIFS(env_ac_mfa!$F:$F,env_ac_mfa!$A:$A,S11,env_ac_mfa!$B:$B,Data_mfa!$A$22,env_ac_mfa!$C:$C,Data_mfa!$B$7,env_ac_mfa!$D:$D,Data_mfa!$B$8,env_ac_mfa!$E:$E,Data_mfa!$B$9)</f>
        <v>724826.85800000001</v>
      </c>
      <c r="T22" s="170">
        <f>SUMIFS(env_ac_mfa!$F:$F,env_ac_mfa!$A:$A,T11,env_ac_mfa!$B:$B,Data_mfa!$A$22,env_ac_mfa!$C:$C,Data_mfa!$B$7,env_ac_mfa!$D:$D,Data_mfa!$B$8,env_ac_mfa!$E:$E,Data_mfa!$B$9)</f>
        <v>782491.14199999999</v>
      </c>
      <c r="U22" s="170">
        <f>SUMIFS(env_ac_mfa!$F:$F,env_ac_mfa!$A:$A,U11,env_ac_mfa!$B:$B,Data_mfa!$A$22,env_ac_mfa!$C:$C,Data_mfa!$B$7,env_ac_mfa!$D:$D,Data_mfa!$B$8,env_ac_mfa!$E:$E,Data_mfa!$B$9)</f>
        <v>766232.07900000003</v>
      </c>
      <c r="V22" s="170">
        <f>SUMIFS(env_ac_mfa!$F:$F,env_ac_mfa!$A:$A,V11,env_ac_mfa!$B:$B,Data_mfa!$A$22,env_ac_mfa!$C:$C,Data_mfa!$B$7,env_ac_mfa!$D:$D,Data_mfa!$B$8,env_ac_mfa!$E:$E,Data_mfa!$B$9)</f>
        <v>771765.152</v>
      </c>
      <c r="W22" s="170">
        <f>SUMIFS(env_ac_mfa!$F:$F,env_ac_mfa!$A:$A,W11,env_ac_mfa!$B:$B,Data_mfa!$A$22,env_ac_mfa!$C:$C,Data_mfa!$B$7,env_ac_mfa!$D:$D,Data_mfa!$B$8,env_ac_mfa!$E:$E,Data_mfa!$B$9)</f>
        <v>695346.99</v>
      </c>
      <c r="Y22" s="171">
        <f t="shared" si="0"/>
        <v>-1.35732353569259E-2</v>
      </c>
    </row>
    <row r="23" spans="1:25" x14ac:dyDescent="0.2">
      <c r="A23" s="165" t="s">
        <v>45</v>
      </c>
      <c r="B23" s="165" t="s">
        <v>31</v>
      </c>
      <c r="C23" s="170">
        <f>SUMIFS(env_ac_mfa!$F:$F,env_ac_mfa!$A:$A,C11,env_ac_mfa!$B:$B,Data_mfa!$A$23,env_ac_mfa!$C:$C,Data_mfa!$B$7,env_ac_mfa!$D:$D,Data_mfa!$B$8,env_ac_mfa!$E:$E,Data_mfa!$B$9)</f>
        <v>33472.311999999998</v>
      </c>
      <c r="D23" s="170">
        <f>SUMIFS(env_ac_mfa!$F:$F,env_ac_mfa!$A:$A,D11,env_ac_mfa!$B:$B,Data_mfa!$A$23,env_ac_mfa!$C:$C,Data_mfa!$B$7,env_ac_mfa!$D:$D,Data_mfa!$B$8,env_ac_mfa!$E:$E,Data_mfa!$B$9)</f>
        <v>40757.904999999999</v>
      </c>
      <c r="E23" s="170">
        <f>SUMIFS(env_ac_mfa!$F:$F,env_ac_mfa!$A:$A,E11,env_ac_mfa!$B:$B,Data_mfa!$A$23,env_ac_mfa!$C:$C,Data_mfa!$B$7,env_ac_mfa!$D:$D,Data_mfa!$B$8,env_ac_mfa!$E:$E,Data_mfa!$B$9)</f>
        <v>47307.171000000002</v>
      </c>
      <c r="F23" s="170">
        <f>SUMIFS(env_ac_mfa!$F:$F,env_ac_mfa!$A:$A,F11,env_ac_mfa!$B:$B,Data_mfa!$A$23,env_ac_mfa!$C:$C,Data_mfa!$B$7,env_ac_mfa!$D:$D,Data_mfa!$B$8,env_ac_mfa!$E:$E,Data_mfa!$B$9)</f>
        <v>50206.290999999997</v>
      </c>
      <c r="G23" s="170">
        <f>SUMIFS(env_ac_mfa!$F:$F,env_ac_mfa!$A:$A,G11,env_ac_mfa!$B:$B,Data_mfa!$A$23,env_ac_mfa!$C:$C,Data_mfa!$B$7,env_ac_mfa!$D:$D,Data_mfa!$B$8,env_ac_mfa!$E:$E,Data_mfa!$B$9)</f>
        <v>56836.966999999997</v>
      </c>
      <c r="H23" s="170">
        <f>SUMIFS(env_ac_mfa!$F:$F,env_ac_mfa!$A:$A,H11,env_ac_mfa!$B:$B,Data_mfa!$A$23,env_ac_mfa!$C:$C,Data_mfa!$B$7,env_ac_mfa!$D:$D,Data_mfa!$B$8,env_ac_mfa!$E:$E,Data_mfa!$B$9)</f>
        <v>54865.26</v>
      </c>
      <c r="I23" s="170">
        <f>SUMIFS(env_ac_mfa!$F:$F,env_ac_mfa!$A:$A,I11,env_ac_mfa!$B:$B,Data_mfa!$A$23,env_ac_mfa!$C:$C,Data_mfa!$B$7,env_ac_mfa!$D:$D,Data_mfa!$B$8,env_ac_mfa!$E:$E,Data_mfa!$B$9)</f>
        <v>58341.771999999997</v>
      </c>
      <c r="J23" s="170">
        <f>SUMIFS(env_ac_mfa!$F:$F,env_ac_mfa!$A:$A,J11,env_ac_mfa!$B:$B,Data_mfa!$A$23,env_ac_mfa!$C:$C,Data_mfa!$B$7,env_ac_mfa!$D:$D,Data_mfa!$B$8,env_ac_mfa!$E:$E,Data_mfa!$B$9)</f>
        <v>58416.733</v>
      </c>
      <c r="K23" s="170">
        <f>SUMIFS(env_ac_mfa!$F:$F,env_ac_mfa!$A:$A,K11,env_ac_mfa!$B:$B,Data_mfa!$A$23,env_ac_mfa!$C:$C,Data_mfa!$B$7,env_ac_mfa!$D:$D,Data_mfa!$B$8,env_ac_mfa!$E:$E,Data_mfa!$B$9)</f>
        <v>67258.751000000004</v>
      </c>
      <c r="L23" s="170">
        <f>SUMIFS(env_ac_mfa!$F:$F,env_ac_mfa!$A:$A,L11,env_ac_mfa!$B:$B,Data_mfa!$A$23,env_ac_mfa!$C:$C,Data_mfa!$B$7,env_ac_mfa!$D:$D,Data_mfa!$B$8,env_ac_mfa!$E:$E,Data_mfa!$B$9)</f>
        <v>52900.097999999998</v>
      </c>
      <c r="M23" s="170">
        <f>SUMIFS(env_ac_mfa!$F:$F,env_ac_mfa!$A:$A,M11,env_ac_mfa!$B:$B,Data_mfa!$A$23,env_ac_mfa!$C:$C,Data_mfa!$B$7,env_ac_mfa!$D:$D,Data_mfa!$B$8,env_ac_mfa!$E:$E,Data_mfa!$B$9)</f>
        <v>44873.078999999998</v>
      </c>
      <c r="N23" s="170">
        <f>SUMIFS(env_ac_mfa!$F:$F,env_ac_mfa!$A:$A,N11,env_ac_mfa!$B:$B,Data_mfa!$A$23,env_ac_mfa!$C:$C,Data_mfa!$B$7,env_ac_mfa!$D:$D,Data_mfa!$B$8,env_ac_mfa!$E:$E,Data_mfa!$B$9)</f>
        <v>44543.71</v>
      </c>
      <c r="O23" s="170">
        <f>SUMIFS(env_ac_mfa!$F:$F,env_ac_mfa!$A:$A,O11,env_ac_mfa!$B:$B,Data_mfa!$A$23,env_ac_mfa!$C:$C,Data_mfa!$B$7,env_ac_mfa!$D:$D,Data_mfa!$B$8,env_ac_mfa!$E:$E,Data_mfa!$B$9)</f>
        <v>40484.351000000002</v>
      </c>
      <c r="P23" s="170">
        <f>SUMIFS(env_ac_mfa!$F:$F,env_ac_mfa!$A:$A,P11,env_ac_mfa!$B:$B,Data_mfa!$A$23,env_ac_mfa!$C:$C,Data_mfa!$B$7,env_ac_mfa!$D:$D,Data_mfa!$B$8,env_ac_mfa!$E:$E,Data_mfa!$B$9)</f>
        <v>42396.690999999999</v>
      </c>
      <c r="Q23" s="170">
        <f>SUMIFS(env_ac_mfa!$F:$F,env_ac_mfa!$A:$A,Q11,env_ac_mfa!$B:$B,Data_mfa!$A$23,env_ac_mfa!$C:$C,Data_mfa!$B$7,env_ac_mfa!$D:$D,Data_mfa!$B$8,env_ac_mfa!$E:$E,Data_mfa!$B$9)</f>
        <v>38891.622000000003</v>
      </c>
      <c r="R23" s="170">
        <f>SUMIFS(env_ac_mfa!$F:$F,env_ac_mfa!$A:$A,R11,env_ac_mfa!$B:$B,Data_mfa!$A$23,env_ac_mfa!$C:$C,Data_mfa!$B$7,env_ac_mfa!$D:$D,Data_mfa!$B$8,env_ac_mfa!$E:$E,Data_mfa!$B$9)</f>
        <v>41150.258000000002</v>
      </c>
      <c r="S23" s="170">
        <f>SUMIFS(env_ac_mfa!$F:$F,env_ac_mfa!$A:$A,S11,env_ac_mfa!$B:$B,Data_mfa!$A$23,env_ac_mfa!$C:$C,Data_mfa!$B$7,env_ac_mfa!$D:$D,Data_mfa!$B$8,env_ac_mfa!$E:$E,Data_mfa!$B$9)</f>
        <v>42173.682000000001</v>
      </c>
      <c r="T23" s="170">
        <f>SUMIFS(env_ac_mfa!$F:$F,env_ac_mfa!$A:$A,T11,env_ac_mfa!$B:$B,Data_mfa!$A$23,env_ac_mfa!$C:$C,Data_mfa!$B$7,env_ac_mfa!$D:$D,Data_mfa!$B$8,env_ac_mfa!$E:$E,Data_mfa!$B$9)</f>
        <v>41225.813000000002</v>
      </c>
      <c r="U23" s="170">
        <f>SUMIFS(env_ac_mfa!$F:$F,env_ac_mfa!$A:$A,U11,env_ac_mfa!$B:$B,Data_mfa!$A$23,env_ac_mfa!$C:$C,Data_mfa!$B$7,env_ac_mfa!$D:$D,Data_mfa!$B$8,env_ac_mfa!$E:$E,Data_mfa!$B$9)</f>
        <v>42649.569000000003</v>
      </c>
      <c r="V23" s="170">
        <f>SUMIFS(env_ac_mfa!$F:$F,env_ac_mfa!$A:$A,V11,env_ac_mfa!$B:$B,Data_mfa!$A$23,env_ac_mfa!$C:$C,Data_mfa!$B$7,env_ac_mfa!$D:$D,Data_mfa!$B$8,env_ac_mfa!$E:$E,Data_mfa!$B$9)</f>
        <v>44082.375999999997</v>
      </c>
      <c r="W23" s="170">
        <f>SUMIFS(env_ac_mfa!$F:$F,env_ac_mfa!$A:$A,W11,env_ac_mfa!$B:$B,Data_mfa!$A$23,env_ac_mfa!$C:$C,Data_mfa!$B$7,env_ac_mfa!$D:$D,Data_mfa!$B$8,env_ac_mfa!$E:$E,Data_mfa!$B$9)</f>
        <v>45370.012999999999</v>
      </c>
      <c r="Y23" s="171">
        <f t="shared" si="0"/>
        <v>1.311185540105532E-2</v>
      </c>
    </row>
    <row r="24" spans="1:25" x14ac:dyDescent="0.2">
      <c r="A24" s="165" t="s">
        <v>46</v>
      </c>
      <c r="B24" s="165" t="s">
        <v>11</v>
      </c>
      <c r="C24" s="170">
        <f>SUMIFS(env_ac_mfa!$F:$F,env_ac_mfa!$A:$A,C11,env_ac_mfa!$B:$B,Data_mfa!$A$24,env_ac_mfa!$C:$C,Data_mfa!$B$7,env_ac_mfa!$D:$D,Data_mfa!$B$8,env_ac_mfa!$E:$E,Data_mfa!$B$9)</f>
        <v>753753.86800000002</v>
      </c>
      <c r="D24" s="170">
        <f>SUMIFS(env_ac_mfa!$F:$F,env_ac_mfa!$A:$A,D11,env_ac_mfa!$B:$B,Data_mfa!$A$24,env_ac_mfa!$C:$C,Data_mfa!$B$7,env_ac_mfa!$D:$D,Data_mfa!$B$8,env_ac_mfa!$E:$E,Data_mfa!$B$9)</f>
        <v>765549.74399999995</v>
      </c>
      <c r="E24" s="170">
        <f>SUMIFS(env_ac_mfa!$F:$F,env_ac_mfa!$A:$A,E11,env_ac_mfa!$B:$B,Data_mfa!$A$24,env_ac_mfa!$C:$C,Data_mfa!$B$7,env_ac_mfa!$D:$D,Data_mfa!$B$8,env_ac_mfa!$E:$E,Data_mfa!$B$9)</f>
        <v>806275.58900000004</v>
      </c>
      <c r="F24" s="170">
        <f>SUMIFS(env_ac_mfa!$F:$F,env_ac_mfa!$A:$A,F11,env_ac_mfa!$B:$B,Data_mfa!$A$24,env_ac_mfa!$C:$C,Data_mfa!$B$7,env_ac_mfa!$D:$D,Data_mfa!$B$8,env_ac_mfa!$E:$E,Data_mfa!$B$9)</f>
        <v>796287.53899999999</v>
      </c>
      <c r="G24" s="170">
        <f>SUMIFS(env_ac_mfa!$F:$F,env_ac_mfa!$A:$A,G11,env_ac_mfa!$B:$B,Data_mfa!$A$24,env_ac_mfa!$C:$C,Data_mfa!$B$7,env_ac_mfa!$D:$D,Data_mfa!$B$8,env_ac_mfa!$E:$E,Data_mfa!$B$9)</f>
        <v>825285.21499999997</v>
      </c>
      <c r="H24" s="170">
        <f>SUMIFS(env_ac_mfa!$F:$F,env_ac_mfa!$A:$A,H11,env_ac_mfa!$B:$B,Data_mfa!$A$24,env_ac_mfa!$C:$C,Data_mfa!$B$7,env_ac_mfa!$D:$D,Data_mfa!$B$8,env_ac_mfa!$E:$E,Data_mfa!$B$9)</f>
        <v>831644.28300000005</v>
      </c>
      <c r="I24" s="170">
        <f>SUMIFS(env_ac_mfa!$F:$F,env_ac_mfa!$A:$A,I11,env_ac_mfa!$B:$B,Data_mfa!$A$24,env_ac_mfa!$C:$C,Data_mfa!$B$7,env_ac_mfa!$D:$D,Data_mfa!$B$8,env_ac_mfa!$E:$E,Data_mfa!$B$9)</f>
        <v>849284.55299999996</v>
      </c>
      <c r="J24" s="170">
        <f>SUMIFS(env_ac_mfa!$F:$F,env_ac_mfa!$A:$A,J11,env_ac_mfa!$B:$B,Data_mfa!$A$24,env_ac_mfa!$C:$C,Data_mfa!$B$7,env_ac_mfa!$D:$D,Data_mfa!$B$8,env_ac_mfa!$E:$E,Data_mfa!$B$9)</f>
        <v>827307.57700000005</v>
      </c>
      <c r="K24" s="170">
        <f>SUMIFS(env_ac_mfa!$F:$F,env_ac_mfa!$A:$A,K11,env_ac_mfa!$B:$B,Data_mfa!$A$24,env_ac_mfa!$C:$C,Data_mfa!$B$7,env_ac_mfa!$D:$D,Data_mfa!$B$8,env_ac_mfa!$E:$E,Data_mfa!$B$9)</f>
        <v>792844.37899999996</v>
      </c>
      <c r="L24" s="170">
        <f>SUMIFS(env_ac_mfa!$F:$F,env_ac_mfa!$A:$A,L11,env_ac_mfa!$B:$B,Data_mfa!$A$24,env_ac_mfa!$C:$C,Data_mfa!$B$7,env_ac_mfa!$D:$D,Data_mfa!$B$8,env_ac_mfa!$E:$E,Data_mfa!$B$9)</f>
        <v>708320.777</v>
      </c>
      <c r="M24" s="170">
        <f>SUMIFS(env_ac_mfa!$F:$F,env_ac_mfa!$A:$A,M11,env_ac_mfa!$B:$B,Data_mfa!$A$24,env_ac_mfa!$C:$C,Data_mfa!$B$7,env_ac_mfa!$D:$D,Data_mfa!$B$8,env_ac_mfa!$E:$E,Data_mfa!$B$9)</f>
        <v>685800.63</v>
      </c>
      <c r="N24" s="170">
        <f>SUMIFS(env_ac_mfa!$F:$F,env_ac_mfa!$A:$A,N11,env_ac_mfa!$B:$B,Data_mfa!$A$24,env_ac_mfa!$C:$C,Data_mfa!$B$7,env_ac_mfa!$D:$D,Data_mfa!$B$8,env_ac_mfa!$E:$E,Data_mfa!$B$9)</f>
        <v>693772.06700000004</v>
      </c>
      <c r="O24" s="170">
        <f>SUMIFS(env_ac_mfa!$F:$F,env_ac_mfa!$A:$A,O11,env_ac_mfa!$B:$B,Data_mfa!$A$24,env_ac_mfa!$C:$C,Data_mfa!$B$7,env_ac_mfa!$D:$D,Data_mfa!$B$8,env_ac_mfa!$E:$E,Data_mfa!$B$9)</f>
        <v>591950.43900000001</v>
      </c>
      <c r="P24" s="170">
        <f>SUMIFS(env_ac_mfa!$F:$F,env_ac_mfa!$A:$A,P11,env_ac_mfa!$B:$B,Data_mfa!$A$24,env_ac_mfa!$C:$C,Data_mfa!$B$7,env_ac_mfa!$D:$D,Data_mfa!$B$8,env_ac_mfa!$E:$E,Data_mfa!$B$9)</f>
        <v>501440.94199999998</v>
      </c>
      <c r="Q24" s="170">
        <f>SUMIFS(env_ac_mfa!$F:$F,env_ac_mfa!$A:$A,Q11,env_ac_mfa!$B:$B,Data_mfa!$A$24,env_ac_mfa!$C:$C,Data_mfa!$B$7,env_ac_mfa!$D:$D,Data_mfa!$B$8,env_ac_mfa!$E:$E,Data_mfa!$B$9)</f>
        <v>498572.56800000003</v>
      </c>
      <c r="R24" s="170">
        <f>SUMIFS(env_ac_mfa!$F:$F,env_ac_mfa!$A:$A,R11,env_ac_mfa!$B:$B,Data_mfa!$A$24,env_ac_mfa!$C:$C,Data_mfa!$B$7,env_ac_mfa!$D:$D,Data_mfa!$B$8,env_ac_mfa!$E:$E,Data_mfa!$B$9)</f>
        <v>482833.69500000001</v>
      </c>
      <c r="S24" s="170">
        <f>SUMIFS(env_ac_mfa!$F:$F,env_ac_mfa!$A:$A,S11,env_ac_mfa!$B:$B,Data_mfa!$A$24,env_ac_mfa!$C:$C,Data_mfa!$B$7,env_ac_mfa!$D:$D,Data_mfa!$B$8,env_ac_mfa!$E:$E,Data_mfa!$B$9)</f>
        <v>484536.02100000001</v>
      </c>
      <c r="T24" s="170">
        <f>SUMIFS(env_ac_mfa!$F:$F,env_ac_mfa!$A:$A,T11,env_ac_mfa!$B:$B,Data_mfa!$A$24,env_ac_mfa!$C:$C,Data_mfa!$B$7,env_ac_mfa!$D:$D,Data_mfa!$B$8,env_ac_mfa!$E:$E,Data_mfa!$B$9)</f>
        <v>481609.755</v>
      </c>
      <c r="U24" s="170">
        <f>SUMIFS(env_ac_mfa!$F:$F,env_ac_mfa!$A:$A,U11,env_ac_mfa!$B:$B,Data_mfa!$A$24,env_ac_mfa!$C:$C,Data_mfa!$B$7,env_ac_mfa!$D:$D,Data_mfa!$B$8,env_ac_mfa!$E:$E,Data_mfa!$B$9)</f>
        <v>487827.63400000002</v>
      </c>
      <c r="V24" s="170">
        <f>SUMIFS(env_ac_mfa!$F:$F,env_ac_mfa!$A:$A,V11,env_ac_mfa!$B:$B,Data_mfa!$A$24,env_ac_mfa!$C:$C,Data_mfa!$B$7,env_ac_mfa!$D:$D,Data_mfa!$B$8,env_ac_mfa!$E:$E,Data_mfa!$B$9)</f>
        <v>484481.50799999997</v>
      </c>
      <c r="W24" s="170">
        <f>SUMIFS(env_ac_mfa!$F:$F,env_ac_mfa!$A:$A,W11,env_ac_mfa!$B:$B,Data_mfa!$A$24,env_ac_mfa!$C:$C,Data_mfa!$B$7,env_ac_mfa!$D:$D,Data_mfa!$B$8,env_ac_mfa!$E:$E,Data_mfa!$B$9)</f>
        <v>444014.522</v>
      </c>
      <c r="Y24" s="171">
        <f t="shared" si="0"/>
        <v>-3.4879416173689927E-2</v>
      </c>
    </row>
    <row r="25" spans="1:25" x14ac:dyDescent="0.2">
      <c r="A25" s="165" t="s">
        <v>47</v>
      </c>
      <c r="B25" s="165" t="s">
        <v>12</v>
      </c>
      <c r="C25" s="170">
        <f>SUMIFS(env_ac_mfa!$F:$F,env_ac_mfa!$A:$A,C11,env_ac_mfa!$B:$B,Data_mfa!$A$25,env_ac_mfa!$C:$C,Data_mfa!$B$7,env_ac_mfa!$D:$D,Data_mfa!$B$8,env_ac_mfa!$E:$E,Data_mfa!$B$9)</f>
        <v>16874.923999999999</v>
      </c>
      <c r="D25" s="170">
        <f>SUMIFS(env_ac_mfa!$F:$F,env_ac_mfa!$A:$A,D11,env_ac_mfa!$B:$B,Data_mfa!$A$25,env_ac_mfa!$C:$C,Data_mfa!$B$7,env_ac_mfa!$D:$D,Data_mfa!$B$8,env_ac_mfa!$E:$E,Data_mfa!$B$9)</f>
        <v>16877.649000000001</v>
      </c>
      <c r="E25" s="170">
        <f>SUMIFS(env_ac_mfa!$F:$F,env_ac_mfa!$A:$A,E11,env_ac_mfa!$B:$B,Data_mfa!$A$25,env_ac_mfa!$C:$C,Data_mfa!$B$7,env_ac_mfa!$D:$D,Data_mfa!$B$8,env_ac_mfa!$E:$E,Data_mfa!$B$9)</f>
        <v>18314.893</v>
      </c>
      <c r="F25" s="170">
        <f>SUMIFS(env_ac_mfa!$F:$F,env_ac_mfa!$A:$A,F11,env_ac_mfa!$B:$B,Data_mfa!$A$25,env_ac_mfa!$C:$C,Data_mfa!$B$7,env_ac_mfa!$D:$D,Data_mfa!$B$8,env_ac_mfa!$E:$E,Data_mfa!$B$9)</f>
        <v>16115.736999999999</v>
      </c>
      <c r="G25" s="170">
        <f>SUMIFS(env_ac_mfa!$F:$F,env_ac_mfa!$A:$A,G11,env_ac_mfa!$B:$B,Data_mfa!$A$25,env_ac_mfa!$C:$C,Data_mfa!$B$7,env_ac_mfa!$D:$D,Data_mfa!$B$8,env_ac_mfa!$E:$E,Data_mfa!$B$9)</f>
        <v>18009.835999999999</v>
      </c>
      <c r="H25" s="170">
        <f>SUMIFS(env_ac_mfa!$F:$F,env_ac_mfa!$A:$A,H11,env_ac_mfa!$B:$B,Data_mfa!$A$25,env_ac_mfa!$C:$C,Data_mfa!$B$7,env_ac_mfa!$D:$D,Data_mfa!$B$8,env_ac_mfa!$E:$E,Data_mfa!$B$9)</f>
        <v>18394.502</v>
      </c>
      <c r="I25" s="170">
        <f>SUMIFS(env_ac_mfa!$F:$F,env_ac_mfa!$A:$A,I11,env_ac_mfa!$B:$B,Data_mfa!$A$25,env_ac_mfa!$C:$C,Data_mfa!$B$7,env_ac_mfa!$D:$D,Data_mfa!$B$8,env_ac_mfa!$E:$E,Data_mfa!$B$9)</f>
        <v>18198.807000000001</v>
      </c>
      <c r="J25" s="170">
        <f>SUMIFS(env_ac_mfa!$F:$F,env_ac_mfa!$A:$A,J11,env_ac_mfa!$B:$B,Data_mfa!$A$25,env_ac_mfa!$C:$C,Data_mfa!$B$7,env_ac_mfa!$D:$D,Data_mfa!$B$8,env_ac_mfa!$E:$E,Data_mfa!$B$9)</f>
        <v>20952.613000000001</v>
      </c>
      <c r="K25" s="170">
        <f>SUMIFS(env_ac_mfa!$F:$F,env_ac_mfa!$A:$A,K11,env_ac_mfa!$B:$B,Data_mfa!$A$25,env_ac_mfa!$C:$C,Data_mfa!$B$7,env_ac_mfa!$D:$D,Data_mfa!$B$8,env_ac_mfa!$E:$E,Data_mfa!$B$9)</f>
        <v>31528.053</v>
      </c>
      <c r="L25" s="170">
        <f>SUMIFS(env_ac_mfa!$F:$F,env_ac_mfa!$A:$A,L11,env_ac_mfa!$B:$B,Data_mfa!$A$25,env_ac_mfa!$C:$C,Data_mfa!$B$7,env_ac_mfa!$D:$D,Data_mfa!$B$8,env_ac_mfa!$E:$E,Data_mfa!$B$9)</f>
        <v>24760.727999999999</v>
      </c>
      <c r="M25" s="170">
        <f>SUMIFS(env_ac_mfa!$F:$F,env_ac_mfa!$A:$A,M11,env_ac_mfa!$B:$B,Data_mfa!$A$25,env_ac_mfa!$C:$C,Data_mfa!$B$7,env_ac_mfa!$D:$D,Data_mfa!$B$8,env_ac_mfa!$E:$E,Data_mfa!$B$9)</f>
        <v>23065.88</v>
      </c>
      <c r="N25" s="170">
        <f>SUMIFS(env_ac_mfa!$F:$F,env_ac_mfa!$A:$A,N11,env_ac_mfa!$B:$B,Data_mfa!$A$25,env_ac_mfa!$C:$C,Data_mfa!$B$7,env_ac_mfa!$D:$D,Data_mfa!$B$8,env_ac_mfa!$E:$E,Data_mfa!$B$9)</f>
        <v>22642.256000000001</v>
      </c>
      <c r="O25" s="170">
        <f>SUMIFS(env_ac_mfa!$F:$F,env_ac_mfa!$A:$A,O11,env_ac_mfa!$B:$B,Data_mfa!$A$25,env_ac_mfa!$C:$C,Data_mfa!$B$7,env_ac_mfa!$D:$D,Data_mfa!$B$8,env_ac_mfa!$E:$E,Data_mfa!$B$9)</f>
        <v>16611.662</v>
      </c>
      <c r="P25" s="170">
        <f>SUMIFS(env_ac_mfa!$F:$F,env_ac_mfa!$A:$A,P11,env_ac_mfa!$B:$B,Data_mfa!$A$25,env_ac_mfa!$C:$C,Data_mfa!$B$7,env_ac_mfa!$D:$D,Data_mfa!$B$8,env_ac_mfa!$E:$E,Data_mfa!$B$9)</f>
        <v>11991.425999999999</v>
      </c>
      <c r="Q25" s="170">
        <f>SUMIFS(env_ac_mfa!$F:$F,env_ac_mfa!$A:$A,Q11,env_ac_mfa!$B:$B,Data_mfa!$A$25,env_ac_mfa!$C:$C,Data_mfa!$B$7,env_ac_mfa!$D:$D,Data_mfa!$B$8,env_ac_mfa!$E:$E,Data_mfa!$B$9)</f>
        <v>11905.870999999999</v>
      </c>
      <c r="R25" s="170">
        <f>SUMIFS(env_ac_mfa!$F:$F,env_ac_mfa!$A:$A,R11,env_ac_mfa!$B:$B,Data_mfa!$A$25,env_ac_mfa!$C:$C,Data_mfa!$B$7,env_ac_mfa!$D:$D,Data_mfa!$B$8,env_ac_mfa!$E:$E,Data_mfa!$B$9)</f>
        <v>11965.494000000001</v>
      </c>
      <c r="S25" s="170">
        <f>SUMIFS(env_ac_mfa!$F:$F,env_ac_mfa!$A:$A,S11,env_ac_mfa!$B:$B,Data_mfa!$A$25,env_ac_mfa!$C:$C,Data_mfa!$B$7,env_ac_mfa!$D:$D,Data_mfa!$B$8,env_ac_mfa!$E:$E,Data_mfa!$B$9)</f>
        <v>13309.424000000001</v>
      </c>
      <c r="T25" s="170">
        <f>SUMIFS(env_ac_mfa!$F:$F,env_ac_mfa!$A:$A,T11,env_ac_mfa!$B:$B,Data_mfa!$A$25,env_ac_mfa!$C:$C,Data_mfa!$B$7,env_ac_mfa!$D:$D,Data_mfa!$B$8,env_ac_mfa!$E:$E,Data_mfa!$B$9)</f>
        <v>15785.200999999999</v>
      </c>
      <c r="U25" s="170">
        <f>SUMIFS(env_ac_mfa!$F:$F,env_ac_mfa!$A:$A,U11,env_ac_mfa!$B:$B,Data_mfa!$A$25,env_ac_mfa!$C:$C,Data_mfa!$B$7,env_ac_mfa!$D:$D,Data_mfa!$B$8,env_ac_mfa!$E:$E,Data_mfa!$B$9)</f>
        <v>15696.865</v>
      </c>
      <c r="V25" s="170">
        <f>SUMIFS(env_ac_mfa!$F:$F,env_ac_mfa!$A:$A,V11,env_ac_mfa!$B:$B,Data_mfa!$A$25,env_ac_mfa!$C:$C,Data_mfa!$B$7,env_ac_mfa!$D:$D,Data_mfa!$B$8,env_ac_mfa!$E:$E,Data_mfa!$B$9)</f>
        <v>16699.576000000001</v>
      </c>
      <c r="W25" s="170">
        <f>SUMIFS(env_ac_mfa!$F:$F,env_ac_mfa!$A:$A,W11,env_ac_mfa!$B:$B,Data_mfa!$A$25,env_ac_mfa!$C:$C,Data_mfa!$B$7,env_ac_mfa!$D:$D,Data_mfa!$B$8,env_ac_mfa!$E:$E,Data_mfa!$B$9)</f>
        <v>15839.985000000001</v>
      </c>
      <c r="Y25" s="171">
        <f t="shared" si="0"/>
        <v>-3.2668559976540335E-3</v>
      </c>
    </row>
    <row r="26" spans="1:25" x14ac:dyDescent="0.2">
      <c r="A26" s="165" t="s">
        <v>48</v>
      </c>
      <c r="B26" s="165" t="s">
        <v>13</v>
      </c>
      <c r="C26" s="170">
        <f>SUMIFS(env_ac_mfa!$F:$F,env_ac_mfa!$A:$A,C11,env_ac_mfa!$B:$B,Data_mfa!$A$26,env_ac_mfa!$C:$C,Data_mfa!$B$7,env_ac_mfa!$D:$D,Data_mfa!$B$8,env_ac_mfa!$E:$E,Data_mfa!$B$9)</f>
        <v>15273.912</v>
      </c>
      <c r="D26" s="170">
        <f>SUMIFS(env_ac_mfa!$F:$F,env_ac_mfa!$A:$A,D11,env_ac_mfa!$B:$B,Data_mfa!$A$26,env_ac_mfa!$C:$C,Data_mfa!$B$7,env_ac_mfa!$D:$D,Data_mfa!$B$8,env_ac_mfa!$E:$E,Data_mfa!$B$9)</f>
        <v>15917.626</v>
      </c>
      <c r="E26" s="170">
        <f>SUMIFS(env_ac_mfa!$F:$F,env_ac_mfa!$A:$A,E11,env_ac_mfa!$B:$B,Data_mfa!$A$26,env_ac_mfa!$C:$C,Data_mfa!$B$7,env_ac_mfa!$D:$D,Data_mfa!$B$8,env_ac_mfa!$E:$E,Data_mfa!$B$9)</f>
        <v>17648.319</v>
      </c>
      <c r="F26" s="170">
        <f>SUMIFS(env_ac_mfa!$F:$F,env_ac_mfa!$A:$A,F11,env_ac_mfa!$B:$B,Data_mfa!$A$26,env_ac_mfa!$C:$C,Data_mfa!$B$7,env_ac_mfa!$D:$D,Data_mfa!$B$8,env_ac_mfa!$E:$E,Data_mfa!$B$9)</f>
        <v>19253.404999999999</v>
      </c>
      <c r="G26" s="170">
        <f>SUMIFS(env_ac_mfa!$F:$F,env_ac_mfa!$A:$A,G11,env_ac_mfa!$B:$B,Data_mfa!$A$26,env_ac_mfa!$C:$C,Data_mfa!$B$7,env_ac_mfa!$D:$D,Data_mfa!$B$8,env_ac_mfa!$E:$E,Data_mfa!$B$9)</f>
        <v>21786.703000000001</v>
      </c>
      <c r="H26" s="170">
        <f>SUMIFS(env_ac_mfa!$F:$F,env_ac_mfa!$A:$A,H11,env_ac_mfa!$B:$B,Data_mfa!$A$26,env_ac_mfa!$C:$C,Data_mfa!$B$7,env_ac_mfa!$D:$D,Data_mfa!$B$8,env_ac_mfa!$E:$E,Data_mfa!$B$9)</f>
        <v>25058.978999999999</v>
      </c>
      <c r="I26" s="170">
        <f>SUMIFS(env_ac_mfa!$F:$F,env_ac_mfa!$A:$A,I11,env_ac_mfa!$B:$B,Data_mfa!$A$26,env_ac_mfa!$C:$C,Data_mfa!$B$7,env_ac_mfa!$D:$D,Data_mfa!$B$8,env_ac_mfa!$E:$E,Data_mfa!$B$9)</f>
        <v>28271.714</v>
      </c>
      <c r="J26" s="170">
        <f>SUMIFS(env_ac_mfa!$F:$F,env_ac_mfa!$A:$A,J11,env_ac_mfa!$B:$B,Data_mfa!$A$26,env_ac_mfa!$C:$C,Data_mfa!$B$7,env_ac_mfa!$D:$D,Data_mfa!$B$8,env_ac_mfa!$E:$E,Data_mfa!$B$9)</f>
        <v>32921.351999999999</v>
      </c>
      <c r="K26" s="170">
        <f>SUMIFS(env_ac_mfa!$F:$F,env_ac_mfa!$A:$A,K11,env_ac_mfa!$B:$B,Data_mfa!$A$26,env_ac_mfa!$C:$C,Data_mfa!$B$7,env_ac_mfa!$D:$D,Data_mfa!$B$8,env_ac_mfa!$E:$E,Data_mfa!$B$9)</f>
        <v>29453.62</v>
      </c>
      <c r="L26" s="170">
        <f>SUMIFS(env_ac_mfa!$F:$F,env_ac_mfa!$A:$A,L11,env_ac_mfa!$B:$B,Data_mfa!$A$26,env_ac_mfa!$C:$C,Data_mfa!$B$7,env_ac_mfa!$D:$D,Data_mfa!$B$8,env_ac_mfa!$E:$E,Data_mfa!$B$9)</f>
        <v>17470.773000000001</v>
      </c>
      <c r="M26" s="170">
        <f>SUMIFS(env_ac_mfa!$F:$F,env_ac_mfa!$A:$A,M11,env_ac_mfa!$B:$B,Data_mfa!$A$26,env_ac_mfa!$C:$C,Data_mfa!$B$7,env_ac_mfa!$D:$D,Data_mfa!$B$8,env_ac_mfa!$E:$E,Data_mfa!$B$9)</f>
        <v>19997.811000000002</v>
      </c>
      <c r="N26" s="170">
        <f>SUMIFS(env_ac_mfa!$F:$F,env_ac_mfa!$A:$A,N11,env_ac_mfa!$B:$B,Data_mfa!$A$26,env_ac_mfa!$C:$C,Data_mfa!$B$7,env_ac_mfa!$D:$D,Data_mfa!$B$8,env_ac_mfa!$E:$E,Data_mfa!$B$9)</f>
        <v>23074.644</v>
      </c>
      <c r="O26" s="170">
        <f>SUMIFS(env_ac_mfa!$F:$F,env_ac_mfa!$A:$A,O11,env_ac_mfa!$B:$B,Data_mfa!$A$26,env_ac_mfa!$C:$C,Data_mfa!$B$7,env_ac_mfa!$D:$D,Data_mfa!$B$8,env_ac_mfa!$E:$E,Data_mfa!$B$9)</f>
        <v>23150.656999999999</v>
      </c>
      <c r="P26" s="170">
        <f>SUMIFS(env_ac_mfa!$F:$F,env_ac_mfa!$A:$A,P11,env_ac_mfa!$B:$B,Data_mfa!$A$26,env_ac_mfa!$C:$C,Data_mfa!$B$7,env_ac_mfa!$D:$D,Data_mfa!$B$8,env_ac_mfa!$E:$E,Data_mfa!$B$9)</f>
        <v>25030.364000000001</v>
      </c>
      <c r="Q26" s="170">
        <f>SUMIFS(env_ac_mfa!$F:$F,env_ac_mfa!$A:$A,Q11,env_ac_mfa!$B:$B,Data_mfa!$A$26,env_ac_mfa!$C:$C,Data_mfa!$B$7,env_ac_mfa!$D:$D,Data_mfa!$B$8,env_ac_mfa!$E:$E,Data_mfa!$B$9)</f>
        <v>23909.058000000001</v>
      </c>
      <c r="R26" s="170">
        <f>SUMIFS(env_ac_mfa!$F:$F,env_ac_mfa!$A:$A,R11,env_ac_mfa!$B:$B,Data_mfa!$A$26,env_ac_mfa!$C:$C,Data_mfa!$B$7,env_ac_mfa!$D:$D,Data_mfa!$B$8,env_ac_mfa!$E:$E,Data_mfa!$B$9)</f>
        <v>25600.45</v>
      </c>
      <c r="S26" s="170">
        <f>SUMIFS(env_ac_mfa!$F:$F,env_ac_mfa!$A:$A,S11,env_ac_mfa!$B:$B,Data_mfa!$A$26,env_ac_mfa!$C:$C,Data_mfa!$B$7,env_ac_mfa!$D:$D,Data_mfa!$B$8,env_ac_mfa!$E:$E,Data_mfa!$B$9)</f>
        <v>22953.775000000001</v>
      </c>
      <c r="T26" s="170">
        <f>SUMIFS(env_ac_mfa!$F:$F,env_ac_mfa!$A:$A,T11,env_ac_mfa!$B:$B,Data_mfa!$A$26,env_ac_mfa!$C:$C,Data_mfa!$B$7,env_ac_mfa!$D:$D,Data_mfa!$B$8,env_ac_mfa!$E:$E,Data_mfa!$B$9)</f>
        <v>25705.446</v>
      </c>
      <c r="U26" s="170">
        <f>SUMIFS(env_ac_mfa!$F:$F,env_ac_mfa!$A:$A,U11,env_ac_mfa!$B:$B,Data_mfa!$A$26,env_ac_mfa!$C:$C,Data_mfa!$B$7,env_ac_mfa!$D:$D,Data_mfa!$B$8,env_ac_mfa!$E:$E,Data_mfa!$B$9)</f>
        <v>27989.234</v>
      </c>
      <c r="V26" s="170">
        <f>SUMIFS(env_ac_mfa!$F:$F,env_ac_mfa!$A:$A,V11,env_ac_mfa!$B:$B,Data_mfa!$A$26,env_ac_mfa!$C:$C,Data_mfa!$B$7,env_ac_mfa!$D:$D,Data_mfa!$B$8,env_ac_mfa!$E:$E,Data_mfa!$B$9)</f>
        <v>26532.120999999999</v>
      </c>
      <c r="W26" s="170">
        <f>SUMIFS(env_ac_mfa!$F:$F,env_ac_mfa!$A:$A,W11,env_ac_mfa!$B:$B,Data_mfa!$A$26,env_ac_mfa!$C:$C,Data_mfa!$B$7,env_ac_mfa!$D:$D,Data_mfa!$B$8,env_ac_mfa!$E:$E,Data_mfa!$B$9)</f>
        <v>25393.655999999999</v>
      </c>
      <c r="Y26" s="171">
        <f t="shared" si="0"/>
        <v>1.9925732631803784E-2</v>
      </c>
    </row>
    <row r="27" spans="1:25" x14ac:dyDescent="0.2">
      <c r="A27" s="165" t="s">
        <v>49</v>
      </c>
      <c r="B27" s="165" t="s">
        <v>14</v>
      </c>
      <c r="C27" s="170">
        <f>SUMIFS(env_ac_mfa!$F:$F,env_ac_mfa!$A:$A,C11,env_ac_mfa!$B:$B,Data_mfa!$A$27,env_ac_mfa!$C:$C,Data_mfa!$B$7,env_ac_mfa!$D:$D,Data_mfa!$B$8,env_ac_mfa!$E:$E,Data_mfa!$B$9)</f>
        <v>29173.329000000002</v>
      </c>
      <c r="D27" s="170">
        <f>SUMIFS(env_ac_mfa!$F:$F,env_ac_mfa!$A:$A,D11,env_ac_mfa!$B:$B,Data_mfa!$A$27,env_ac_mfa!$C:$C,Data_mfa!$B$7,env_ac_mfa!$D:$D,Data_mfa!$B$8,env_ac_mfa!$E:$E,Data_mfa!$B$9)</f>
        <v>26193.593000000001</v>
      </c>
      <c r="E27" s="170">
        <f>SUMIFS(env_ac_mfa!$F:$F,env_ac_mfa!$A:$A,E11,env_ac_mfa!$B:$B,Data_mfa!$A$27,env_ac_mfa!$C:$C,Data_mfa!$B$7,env_ac_mfa!$D:$D,Data_mfa!$B$8,env_ac_mfa!$E:$E,Data_mfa!$B$9)</f>
        <v>31552.531999999999</v>
      </c>
      <c r="F27" s="170">
        <f>SUMIFS(env_ac_mfa!$F:$F,env_ac_mfa!$A:$A,F11,env_ac_mfa!$B:$B,Data_mfa!$A$27,env_ac_mfa!$C:$C,Data_mfa!$B$7,env_ac_mfa!$D:$D,Data_mfa!$B$8,env_ac_mfa!$E:$E,Data_mfa!$B$9)</f>
        <v>36990.243000000002</v>
      </c>
      <c r="G27" s="170">
        <f>SUMIFS(env_ac_mfa!$F:$F,env_ac_mfa!$A:$A,G11,env_ac_mfa!$B:$B,Data_mfa!$A$27,env_ac_mfa!$C:$C,Data_mfa!$B$7,env_ac_mfa!$D:$D,Data_mfa!$B$8,env_ac_mfa!$E:$E,Data_mfa!$B$9)</f>
        <v>39520.375999999997</v>
      </c>
      <c r="H27" s="170">
        <f>SUMIFS(env_ac_mfa!$F:$F,env_ac_mfa!$A:$A,H11,env_ac_mfa!$B:$B,Data_mfa!$A$27,env_ac_mfa!$C:$C,Data_mfa!$B$7,env_ac_mfa!$D:$D,Data_mfa!$B$8,env_ac_mfa!$E:$E,Data_mfa!$B$9)</f>
        <v>40898.601000000002</v>
      </c>
      <c r="I27" s="170">
        <f>SUMIFS(env_ac_mfa!$F:$F,env_ac_mfa!$A:$A,I11,env_ac_mfa!$B:$B,Data_mfa!$A$27,env_ac_mfa!$C:$C,Data_mfa!$B$7,env_ac_mfa!$D:$D,Data_mfa!$B$8,env_ac_mfa!$E:$E,Data_mfa!$B$9)</f>
        <v>41184.464999999997</v>
      </c>
      <c r="J27" s="170">
        <f>SUMIFS(env_ac_mfa!$F:$F,env_ac_mfa!$A:$A,J11,env_ac_mfa!$B:$B,Data_mfa!$A$27,env_ac_mfa!$C:$C,Data_mfa!$B$7,env_ac_mfa!$D:$D,Data_mfa!$B$8,env_ac_mfa!$E:$E,Data_mfa!$B$9)</f>
        <v>48734.73</v>
      </c>
      <c r="K27" s="170">
        <f>SUMIFS(env_ac_mfa!$F:$F,env_ac_mfa!$A:$A,K11,env_ac_mfa!$B:$B,Data_mfa!$A$27,env_ac_mfa!$C:$C,Data_mfa!$B$7,env_ac_mfa!$D:$D,Data_mfa!$B$8,env_ac_mfa!$E:$E,Data_mfa!$B$9)</f>
        <v>51777.968999999997</v>
      </c>
      <c r="L27" s="170">
        <f>SUMIFS(env_ac_mfa!$F:$F,env_ac_mfa!$A:$A,L11,env_ac_mfa!$B:$B,Data_mfa!$A$27,env_ac_mfa!$C:$C,Data_mfa!$B$7,env_ac_mfa!$D:$D,Data_mfa!$B$8,env_ac_mfa!$E:$E,Data_mfa!$B$9)</f>
        <v>34909.093999999997</v>
      </c>
      <c r="M27" s="170">
        <f>SUMIFS(env_ac_mfa!$F:$F,env_ac_mfa!$A:$A,M11,env_ac_mfa!$B:$B,Data_mfa!$A$27,env_ac_mfa!$C:$C,Data_mfa!$B$7,env_ac_mfa!$D:$D,Data_mfa!$B$8,env_ac_mfa!$E:$E,Data_mfa!$B$9)</f>
        <v>38462.396000000001</v>
      </c>
      <c r="N27" s="170">
        <f>SUMIFS(env_ac_mfa!$F:$F,env_ac_mfa!$A:$A,N11,env_ac_mfa!$B:$B,Data_mfa!$A$27,env_ac_mfa!$C:$C,Data_mfa!$B$7,env_ac_mfa!$D:$D,Data_mfa!$B$8,env_ac_mfa!$E:$E,Data_mfa!$B$9)</f>
        <v>41724.942000000003</v>
      </c>
      <c r="O27" s="170">
        <f>SUMIFS(env_ac_mfa!$F:$F,env_ac_mfa!$A:$A,O11,env_ac_mfa!$B:$B,Data_mfa!$A$27,env_ac_mfa!$C:$C,Data_mfa!$B$7,env_ac_mfa!$D:$D,Data_mfa!$B$8,env_ac_mfa!$E:$E,Data_mfa!$B$9)</f>
        <v>38282.932999999997</v>
      </c>
      <c r="P27" s="170">
        <f>SUMIFS(env_ac_mfa!$F:$F,env_ac_mfa!$A:$A,P11,env_ac_mfa!$B:$B,Data_mfa!$A$27,env_ac_mfa!$C:$C,Data_mfa!$B$7,env_ac_mfa!$D:$D,Data_mfa!$B$8,env_ac_mfa!$E:$E,Data_mfa!$B$9)</f>
        <v>46342.52</v>
      </c>
      <c r="Q27" s="170">
        <f>SUMIFS(env_ac_mfa!$F:$F,env_ac_mfa!$A:$A,Q11,env_ac_mfa!$B:$B,Data_mfa!$A$27,env_ac_mfa!$C:$C,Data_mfa!$B$7,env_ac_mfa!$D:$D,Data_mfa!$B$8,env_ac_mfa!$E:$E,Data_mfa!$B$9)</f>
        <v>43502.646999999997</v>
      </c>
      <c r="R27" s="170">
        <f>SUMIFS(env_ac_mfa!$F:$F,env_ac_mfa!$A:$A,R11,env_ac_mfa!$B:$B,Data_mfa!$A$27,env_ac_mfa!$C:$C,Data_mfa!$B$7,env_ac_mfa!$D:$D,Data_mfa!$B$8,env_ac_mfa!$E:$E,Data_mfa!$B$9)</f>
        <v>43494.38</v>
      </c>
      <c r="S27" s="170">
        <f>SUMIFS(env_ac_mfa!$F:$F,env_ac_mfa!$A:$A,S11,env_ac_mfa!$B:$B,Data_mfa!$A$27,env_ac_mfa!$C:$C,Data_mfa!$B$7,env_ac_mfa!$D:$D,Data_mfa!$B$8,env_ac_mfa!$E:$E,Data_mfa!$B$9)</f>
        <v>45035.622000000003</v>
      </c>
      <c r="T27" s="170">
        <f>SUMIFS(env_ac_mfa!$F:$F,env_ac_mfa!$A:$A,T11,env_ac_mfa!$B:$B,Data_mfa!$A$27,env_ac_mfa!$C:$C,Data_mfa!$B$7,env_ac_mfa!$D:$D,Data_mfa!$B$8,env_ac_mfa!$E:$E,Data_mfa!$B$9)</f>
        <v>50420.749000000003</v>
      </c>
      <c r="U27" s="170">
        <f>SUMIFS(env_ac_mfa!$F:$F,env_ac_mfa!$A:$A,U11,env_ac_mfa!$B:$B,Data_mfa!$A$27,env_ac_mfa!$C:$C,Data_mfa!$B$7,env_ac_mfa!$D:$D,Data_mfa!$B$8,env_ac_mfa!$E:$E,Data_mfa!$B$9)</f>
        <v>49580.493999999999</v>
      </c>
      <c r="V27" s="170">
        <f>SUMIFS(env_ac_mfa!$F:$F,env_ac_mfa!$A:$A,V11,env_ac_mfa!$B:$B,Data_mfa!$A$27,env_ac_mfa!$C:$C,Data_mfa!$B$7,env_ac_mfa!$D:$D,Data_mfa!$B$8,env_ac_mfa!$E:$E,Data_mfa!$B$9)</f>
        <v>52964.161</v>
      </c>
      <c r="W27" s="170">
        <f>SUMIFS(env_ac_mfa!$F:$F,env_ac_mfa!$A:$A,W11,env_ac_mfa!$B:$B,Data_mfa!$A$27,env_ac_mfa!$C:$C,Data_mfa!$B$7,env_ac_mfa!$D:$D,Data_mfa!$B$8,env_ac_mfa!$E:$E,Data_mfa!$B$9)</f>
        <v>51833.913</v>
      </c>
      <c r="Y27" s="171">
        <f t="shared" si="0"/>
        <v>2.1858839790852756E-2</v>
      </c>
    </row>
    <row r="28" spans="1:25" x14ac:dyDescent="0.2">
      <c r="A28" s="165" t="s">
        <v>50</v>
      </c>
      <c r="B28" s="165" t="s">
        <v>15</v>
      </c>
      <c r="C28" s="170">
        <f>SUMIFS(env_ac_mfa!$F:$F,env_ac_mfa!$A:$A,C11,env_ac_mfa!$B:$B,Data_mfa!$A$28,env_ac_mfa!$C:$C,Data_mfa!$B$7,env_ac_mfa!$D:$D,Data_mfa!$B$8,env_ac_mfa!$E:$E,Data_mfa!$B$9)</f>
        <v>11160.472</v>
      </c>
      <c r="D28" s="170">
        <f>SUMIFS(env_ac_mfa!$F:$F,env_ac_mfa!$A:$A,D11,env_ac_mfa!$B:$B,Data_mfa!$A$28,env_ac_mfa!$C:$C,Data_mfa!$B$7,env_ac_mfa!$D:$D,Data_mfa!$B$8,env_ac_mfa!$E:$E,Data_mfa!$B$9)</f>
        <v>10428.236999999999</v>
      </c>
      <c r="E28" s="170">
        <f>SUMIFS(env_ac_mfa!$F:$F,env_ac_mfa!$A:$A,E11,env_ac_mfa!$B:$B,Data_mfa!$A$28,env_ac_mfa!$C:$C,Data_mfa!$B$7,env_ac_mfa!$D:$D,Data_mfa!$B$8,env_ac_mfa!$E:$E,Data_mfa!$B$9)</f>
        <v>11205.512000000001</v>
      </c>
      <c r="F28" s="170">
        <f>SUMIFS(env_ac_mfa!$F:$F,env_ac_mfa!$A:$A,F11,env_ac_mfa!$B:$B,Data_mfa!$A$28,env_ac_mfa!$C:$C,Data_mfa!$B$7,env_ac_mfa!$D:$D,Data_mfa!$B$8,env_ac_mfa!$E:$E,Data_mfa!$B$9)</f>
        <v>11508.677</v>
      </c>
      <c r="G28" s="170">
        <f>SUMIFS(env_ac_mfa!$F:$F,env_ac_mfa!$A:$A,G11,env_ac_mfa!$B:$B,Data_mfa!$A$28,env_ac_mfa!$C:$C,Data_mfa!$B$7,env_ac_mfa!$D:$D,Data_mfa!$B$8,env_ac_mfa!$E:$E,Data_mfa!$B$9)</f>
        <v>12101.28</v>
      </c>
      <c r="H28" s="170">
        <f>SUMIFS(env_ac_mfa!$F:$F,env_ac_mfa!$A:$A,H11,env_ac_mfa!$B:$B,Data_mfa!$A$28,env_ac_mfa!$C:$C,Data_mfa!$B$7,env_ac_mfa!$D:$D,Data_mfa!$B$8,env_ac_mfa!$E:$E,Data_mfa!$B$9)</f>
        <v>11978.003000000001</v>
      </c>
      <c r="I28" s="170">
        <f>SUMIFS(env_ac_mfa!$F:$F,env_ac_mfa!$A:$A,I11,env_ac_mfa!$B:$B,Data_mfa!$A$28,env_ac_mfa!$C:$C,Data_mfa!$B$7,env_ac_mfa!$D:$D,Data_mfa!$B$8,env_ac_mfa!$E:$E,Data_mfa!$B$9)</f>
        <v>13052.405000000001</v>
      </c>
      <c r="J28" s="170">
        <f>SUMIFS(env_ac_mfa!$F:$F,env_ac_mfa!$A:$A,J11,env_ac_mfa!$B:$B,Data_mfa!$A$28,env_ac_mfa!$C:$C,Data_mfa!$B$7,env_ac_mfa!$D:$D,Data_mfa!$B$8,env_ac_mfa!$E:$E,Data_mfa!$B$9)</f>
        <v>12699.602000000001</v>
      </c>
      <c r="K28" s="170">
        <f>SUMIFS(env_ac_mfa!$F:$F,env_ac_mfa!$A:$A,K11,env_ac_mfa!$B:$B,Data_mfa!$A$28,env_ac_mfa!$C:$C,Data_mfa!$B$7,env_ac_mfa!$D:$D,Data_mfa!$B$8,env_ac_mfa!$E:$E,Data_mfa!$B$9)</f>
        <v>11100.258</v>
      </c>
      <c r="L28" s="170">
        <f>SUMIFS(env_ac_mfa!$F:$F,env_ac_mfa!$A:$A,L11,env_ac_mfa!$B:$B,Data_mfa!$A$28,env_ac_mfa!$C:$C,Data_mfa!$B$7,env_ac_mfa!$D:$D,Data_mfa!$B$8,env_ac_mfa!$E:$E,Data_mfa!$B$9)</f>
        <v>10820.319</v>
      </c>
      <c r="M28" s="170">
        <f>SUMIFS(env_ac_mfa!$F:$F,env_ac_mfa!$A:$A,M11,env_ac_mfa!$B:$B,Data_mfa!$A$28,env_ac_mfa!$C:$C,Data_mfa!$B$7,env_ac_mfa!$D:$D,Data_mfa!$B$8,env_ac_mfa!$E:$E,Data_mfa!$B$9)</f>
        <v>10920.304</v>
      </c>
      <c r="N28" s="170">
        <f>SUMIFS(env_ac_mfa!$F:$F,env_ac_mfa!$A:$A,N11,env_ac_mfa!$B:$B,Data_mfa!$A$28,env_ac_mfa!$C:$C,Data_mfa!$B$7,env_ac_mfa!$D:$D,Data_mfa!$B$8,env_ac_mfa!$E:$E,Data_mfa!$B$9)</f>
        <v>10880.055</v>
      </c>
      <c r="O28" s="170">
        <f>SUMIFS(env_ac_mfa!$F:$F,env_ac_mfa!$A:$A,O11,env_ac_mfa!$B:$B,Data_mfa!$A$28,env_ac_mfa!$C:$C,Data_mfa!$B$7,env_ac_mfa!$D:$D,Data_mfa!$B$8,env_ac_mfa!$E:$E,Data_mfa!$B$9)</f>
        <v>10786.165000000001</v>
      </c>
      <c r="P28" s="170">
        <f>SUMIFS(env_ac_mfa!$F:$F,env_ac_mfa!$A:$A,P11,env_ac_mfa!$B:$B,Data_mfa!$A$28,env_ac_mfa!$C:$C,Data_mfa!$B$7,env_ac_mfa!$D:$D,Data_mfa!$B$8,env_ac_mfa!$E:$E,Data_mfa!$B$9)</f>
        <v>11301.294</v>
      </c>
      <c r="Q28" s="170">
        <f>SUMIFS(env_ac_mfa!$F:$F,env_ac_mfa!$A:$A,Q11,env_ac_mfa!$B:$B,Data_mfa!$A$28,env_ac_mfa!$C:$C,Data_mfa!$B$7,env_ac_mfa!$D:$D,Data_mfa!$B$8,env_ac_mfa!$E:$E,Data_mfa!$B$9)</f>
        <v>11870.382</v>
      </c>
      <c r="R28" s="170">
        <f>SUMIFS(env_ac_mfa!$F:$F,env_ac_mfa!$A:$A,R11,env_ac_mfa!$B:$B,Data_mfa!$A$28,env_ac_mfa!$C:$C,Data_mfa!$B$7,env_ac_mfa!$D:$D,Data_mfa!$B$8,env_ac_mfa!$E:$E,Data_mfa!$B$9)</f>
        <v>13540.986999999999</v>
      </c>
      <c r="S28" s="170">
        <f>SUMIFS(env_ac_mfa!$F:$F,env_ac_mfa!$A:$A,S11,env_ac_mfa!$B:$B,Data_mfa!$A$28,env_ac_mfa!$C:$C,Data_mfa!$B$7,env_ac_mfa!$D:$D,Data_mfa!$B$8,env_ac_mfa!$E:$E,Data_mfa!$B$9)</f>
        <v>13781.924999999999</v>
      </c>
      <c r="T28" s="170">
        <f>SUMIFS(env_ac_mfa!$F:$F,env_ac_mfa!$A:$A,T11,env_ac_mfa!$B:$B,Data_mfa!$A$28,env_ac_mfa!$C:$C,Data_mfa!$B$7,env_ac_mfa!$D:$D,Data_mfa!$B$8,env_ac_mfa!$E:$E,Data_mfa!$B$9)</f>
        <v>14565.119000000001</v>
      </c>
      <c r="U28" s="170">
        <f>SUMIFS(env_ac_mfa!$F:$F,env_ac_mfa!$A:$A,U11,env_ac_mfa!$B:$B,Data_mfa!$A$28,env_ac_mfa!$C:$C,Data_mfa!$B$7,env_ac_mfa!$D:$D,Data_mfa!$B$8,env_ac_mfa!$E:$E,Data_mfa!$B$9)</f>
        <v>13868.571</v>
      </c>
      <c r="V28" s="170">
        <f>SUMIFS(env_ac_mfa!$F:$F,env_ac_mfa!$A:$A,V11,env_ac_mfa!$B:$B,Data_mfa!$A$28,env_ac_mfa!$C:$C,Data_mfa!$B$7,env_ac_mfa!$D:$D,Data_mfa!$B$8,env_ac_mfa!$E:$E,Data_mfa!$B$9)</f>
        <v>14259.08</v>
      </c>
      <c r="W28" s="170">
        <f>SUMIFS(env_ac_mfa!$F:$F,env_ac_mfa!$A:$A,W11,env_ac_mfa!$B:$B,Data_mfa!$A$28,env_ac_mfa!$C:$C,Data_mfa!$B$7,env_ac_mfa!$D:$D,Data_mfa!$B$8,env_ac_mfa!$E:$E,Data_mfa!$B$9)</f>
        <v>12902.385</v>
      </c>
      <c r="Y28" s="171">
        <f t="shared" si="0"/>
        <v>6.7503527448607385E-3</v>
      </c>
    </row>
    <row r="29" spans="1:25" x14ac:dyDescent="0.2">
      <c r="A29" s="165" t="s">
        <v>51</v>
      </c>
      <c r="B29" s="165" t="s">
        <v>16</v>
      </c>
      <c r="C29" s="170">
        <f>SUMIFS(env_ac_mfa!$F:$F,env_ac_mfa!$A:$A,C11,env_ac_mfa!$B:$B,Data_mfa!$A$29,env_ac_mfa!$C:$C,Data_mfa!$B$7,env_ac_mfa!$D:$D,Data_mfa!$B$8,env_ac_mfa!$E:$E,Data_mfa!$B$9)</f>
        <v>119622.697</v>
      </c>
      <c r="D29" s="170">
        <f>SUMIFS(env_ac_mfa!$F:$F,env_ac_mfa!$A:$A,D11,env_ac_mfa!$B:$B,Data_mfa!$A$29,env_ac_mfa!$C:$C,Data_mfa!$B$7,env_ac_mfa!$D:$D,Data_mfa!$B$8,env_ac_mfa!$E:$E,Data_mfa!$B$9)</f>
        <v>136204.98499999999</v>
      </c>
      <c r="E29" s="170">
        <f>SUMIFS(env_ac_mfa!$F:$F,env_ac_mfa!$A:$A,E11,env_ac_mfa!$B:$B,Data_mfa!$A$29,env_ac_mfa!$C:$C,Data_mfa!$B$7,env_ac_mfa!$D:$D,Data_mfa!$B$8,env_ac_mfa!$E:$E,Data_mfa!$B$9)</f>
        <v>130928.03200000001</v>
      </c>
      <c r="F29" s="170">
        <f>SUMIFS(env_ac_mfa!$F:$F,env_ac_mfa!$A:$A,F11,env_ac_mfa!$B:$B,Data_mfa!$A$29,env_ac_mfa!$C:$C,Data_mfa!$B$7,env_ac_mfa!$D:$D,Data_mfa!$B$8,env_ac_mfa!$E:$E,Data_mfa!$B$9)</f>
        <v>132733.94699999999</v>
      </c>
      <c r="G29" s="170">
        <f>SUMIFS(env_ac_mfa!$F:$F,env_ac_mfa!$A:$A,G11,env_ac_mfa!$B:$B,Data_mfa!$A$29,env_ac_mfa!$C:$C,Data_mfa!$B$7,env_ac_mfa!$D:$D,Data_mfa!$B$8,env_ac_mfa!$E:$E,Data_mfa!$B$9)</f>
        <v>156430.185</v>
      </c>
      <c r="H29" s="170">
        <f>SUMIFS(env_ac_mfa!$F:$F,env_ac_mfa!$A:$A,H11,env_ac_mfa!$B:$B,Data_mfa!$A$29,env_ac_mfa!$C:$C,Data_mfa!$B$7,env_ac_mfa!$D:$D,Data_mfa!$B$8,env_ac_mfa!$E:$E,Data_mfa!$B$9)</f>
        <v>178580.00700000001</v>
      </c>
      <c r="I29" s="170">
        <f>SUMIFS(env_ac_mfa!$F:$F,env_ac_mfa!$A:$A,I11,env_ac_mfa!$B:$B,Data_mfa!$A$29,env_ac_mfa!$C:$C,Data_mfa!$B$7,env_ac_mfa!$D:$D,Data_mfa!$B$8,env_ac_mfa!$E:$E,Data_mfa!$B$9)</f>
        <v>149159.41699999999</v>
      </c>
      <c r="J29" s="170">
        <f>SUMIFS(env_ac_mfa!$F:$F,env_ac_mfa!$A:$A,J11,env_ac_mfa!$B:$B,Data_mfa!$A$29,env_ac_mfa!$C:$C,Data_mfa!$B$7,env_ac_mfa!$D:$D,Data_mfa!$B$8,env_ac_mfa!$E:$E,Data_mfa!$B$9)</f>
        <v>118300.40700000001</v>
      </c>
      <c r="K29" s="170">
        <f>SUMIFS(env_ac_mfa!$F:$F,env_ac_mfa!$A:$A,K11,env_ac_mfa!$B:$B,Data_mfa!$A$29,env_ac_mfa!$C:$C,Data_mfa!$B$7,env_ac_mfa!$D:$D,Data_mfa!$B$8,env_ac_mfa!$E:$E,Data_mfa!$B$9)</f>
        <v>132718.26999999999</v>
      </c>
      <c r="L29" s="170">
        <f>SUMIFS(env_ac_mfa!$F:$F,env_ac_mfa!$A:$A,L11,env_ac_mfa!$B:$B,Data_mfa!$A$29,env_ac_mfa!$C:$C,Data_mfa!$B$7,env_ac_mfa!$D:$D,Data_mfa!$B$8,env_ac_mfa!$E:$E,Data_mfa!$B$9)</f>
        <v>106842.378</v>
      </c>
      <c r="M29" s="170">
        <f>SUMIFS(env_ac_mfa!$F:$F,env_ac_mfa!$A:$A,M11,env_ac_mfa!$B:$B,Data_mfa!$A$29,env_ac_mfa!$C:$C,Data_mfa!$B$7,env_ac_mfa!$D:$D,Data_mfa!$B$8,env_ac_mfa!$E:$E,Data_mfa!$B$9)</f>
        <v>97799.57</v>
      </c>
      <c r="N29" s="170">
        <f>SUMIFS(env_ac_mfa!$F:$F,env_ac_mfa!$A:$A,N11,env_ac_mfa!$B:$B,Data_mfa!$A$29,env_ac_mfa!$C:$C,Data_mfa!$B$7,env_ac_mfa!$D:$D,Data_mfa!$B$8,env_ac_mfa!$E:$E,Data_mfa!$B$9)</f>
        <v>98180.081000000006</v>
      </c>
      <c r="O29" s="170">
        <f>SUMIFS(env_ac_mfa!$F:$F,env_ac_mfa!$A:$A,O11,env_ac_mfa!$B:$B,Data_mfa!$A$29,env_ac_mfa!$C:$C,Data_mfa!$B$7,env_ac_mfa!$D:$D,Data_mfa!$B$8,env_ac_mfa!$E:$E,Data_mfa!$B$9)</f>
        <v>85741.150999999998</v>
      </c>
      <c r="P29" s="170">
        <f>SUMIFS(env_ac_mfa!$F:$F,env_ac_mfa!$A:$A,P11,env_ac_mfa!$B:$B,Data_mfa!$A$29,env_ac_mfa!$C:$C,Data_mfa!$B$7,env_ac_mfa!$D:$D,Data_mfa!$B$8,env_ac_mfa!$E:$E,Data_mfa!$B$9)</f>
        <v>98427.430999999997</v>
      </c>
      <c r="Q29" s="170">
        <f>SUMIFS(env_ac_mfa!$F:$F,env_ac_mfa!$A:$A,Q11,env_ac_mfa!$B:$B,Data_mfa!$A$29,env_ac_mfa!$C:$C,Data_mfa!$B$7,env_ac_mfa!$D:$D,Data_mfa!$B$8,env_ac_mfa!$E:$E,Data_mfa!$B$9)</f>
        <v>126819.371</v>
      </c>
      <c r="R29" s="170">
        <f>SUMIFS(env_ac_mfa!$F:$F,env_ac_mfa!$A:$A,R11,env_ac_mfa!$B:$B,Data_mfa!$A$29,env_ac_mfa!$C:$C,Data_mfa!$B$7,env_ac_mfa!$D:$D,Data_mfa!$B$8,env_ac_mfa!$E:$E,Data_mfa!$B$9)</f>
        <v>124620.66</v>
      </c>
      <c r="S29" s="170">
        <f>SUMIFS(env_ac_mfa!$F:$F,env_ac_mfa!$A:$A,S11,env_ac_mfa!$B:$B,Data_mfa!$A$29,env_ac_mfa!$C:$C,Data_mfa!$B$7,env_ac_mfa!$D:$D,Data_mfa!$B$8,env_ac_mfa!$E:$E,Data_mfa!$B$9)</f>
        <v>119229.501</v>
      </c>
      <c r="T29" s="170">
        <f>SUMIFS(env_ac_mfa!$F:$F,env_ac_mfa!$A:$A,T11,env_ac_mfa!$B:$B,Data_mfa!$A$29,env_ac_mfa!$C:$C,Data_mfa!$B$7,env_ac_mfa!$D:$D,Data_mfa!$B$8,env_ac_mfa!$E:$E,Data_mfa!$B$9)</f>
        <v>133751.46</v>
      </c>
      <c r="U29" s="170">
        <f>SUMIFS(env_ac_mfa!$F:$F,env_ac_mfa!$A:$A,U11,env_ac_mfa!$B:$B,Data_mfa!$A$29,env_ac_mfa!$C:$C,Data_mfa!$B$7,env_ac_mfa!$D:$D,Data_mfa!$B$8,env_ac_mfa!$E:$E,Data_mfa!$B$9)</f>
        <v>153203.927</v>
      </c>
      <c r="V29" s="170">
        <f>SUMIFS(env_ac_mfa!$F:$F,env_ac_mfa!$A:$A,V11,env_ac_mfa!$B:$B,Data_mfa!$A$29,env_ac_mfa!$C:$C,Data_mfa!$B$7,env_ac_mfa!$D:$D,Data_mfa!$B$8,env_ac_mfa!$E:$E,Data_mfa!$B$9)</f>
        <v>158914.45499999999</v>
      </c>
      <c r="W29" s="170">
        <f>SUMIFS(env_ac_mfa!$F:$F,env_ac_mfa!$A:$A,W11,env_ac_mfa!$B:$B,Data_mfa!$A$29,env_ac_mfa!$C:$C,Data_mfa!$B$7,env_ac_mfa!$D:$D,Data_mfa!$B$8,env_ac_mfa!$E:$E,Data_mfa!$B$9)</f>
        <v>140764.546</v>
      </c>
      <c r="Y29" s="171">
        <f t="shared" si="0"/>
        <v>7.5096498375379264E-3</v>
      </c>
    </row>
    <row r="30" spans="1:25" x14ac:dyDescent="0.2">
      <c r="A30" s="165" t="s">
        <v>52</v>
      </c>
      <c r="B30" s="165" t="s">
        <v>17</v>
      </c>
      <c r="C30" s="170">
        <f>SUMIFS(env_ac_mfa!$F:$F,env_ac_mfa!$A:$A,C11,env_ac_mfa!$B:$B,Data_mfa!$A$30,env_ac_mfa!$C:$C,Data_mfa!$B$7,env_ac_mfa!$D:$D,Data_mfa!$B$8,env_ac_mfa!$E:$E,Data_mfa!$B$9)</f>
        <v>3650.5</v>
      </c>
      <c r="D30" s="170">
        <f>SUMIFS(env_ac_mfa!$F:$F,env_ac_mfa!$A:$A,D11,env_ac_mfa!$B:$B,Data_mfa!$A$30,env_ac_mfa!$C:$C,Data_mfa!$B$7,env_ac_mfa!$D:$D,Data_mfa!$B$8,env_ac_mfa!$E:$E,Data_mfa!$B$9)</f>
        <v>3518.3609999999999</v>
      </c>
      <c r="E30" s="170">
        <f>SUMIFS(env_ac_mfa!$F:$F,env_ac_mfa!$A:$A,E11,env_ac_mfa!$B:$B,Data_mfa!$A$30,env_ac_mfa!$C:$C,Data_mfa!$B$7,env_ac_mfa!$D:$D,Data_mfa!$B$8,env_ac_mfa!$E:$E,Data_mfa!$B$9)</f>
        <v>3385.9549999999999</v>
      </c>
      <c r="F30" s="170">
        <f>SUMIFS(env_ac_mfa!$F:$F,env_ac_mfa!$A:$A,F11,env_ac_mfa!$B:$B,Data_mfa!$A$30,env_ac_mfa!$C:$C,Data_mfa!$B$7,env_ac_mfa!$D:$D,Data_mfa!$B$8,env_ac_mfa!$E:$E,Data_mfa!$B$9)</f>
        <v>4038.3719999999998</v>
      </c>
      <c r="G30" s="170">
        <f>SUMIFS(env_ac_mfa!$F:$F,env_ac_mfa!$A:$A,G11,env_ac_mfa!$B:$B,Data_mfa!$A$30,env_ac_mfa!$C:$C,Data_mfa!$B$7,env_ac_mfa!$D:$D,Data_mfa!$B$8,env_ac_mfa!$E:$E,Data_mfa!$B$9)</f>
        <v>4094.7620000000002</v>
      </c>
      <c r="H30" s="170">
        <f>SUMIFS(env_ac_mfa!$F:$F,env_ac_mfa!$A:$A,H11,env_ac_mfa!$B:$B,Data_mfa!$A$30,env_ac_mfa!$C:$C,Data_mfa!$B$7,env_ac_mfa!$D:$D,Data_mfa!$B$8,env_ac_mfa!$E:$E,Data_mfa!$B$9)</f>
        <v>3579.1869999999999</v>
      </c>
      <c r="I30" s="170">
        <f>SUMIFS(env_ac_mfa!$F:$F,env_ac_mfa!$A:$A,I11,env_ac_mfa!$B:$B,Data_mfa!$A$30,env_ac_mfa!$C:$C,Data_mfa!$B$7,env_ac_mfa!$D:$D,Data_mfa!$B$8,env_ac_mfa!$E:$E,Data_mfa!$B$9)</f>
        <v>4370.4399999999996</v>
      </c>
      <c r="J30" s="170">
        <f>SUMIFS(env_ac_mfa!$F:$F,env_ac_mfa!$A:$A,J11,env_ac_mfa!$B:$B,Data_mfa!$A$30,env_ac_mfa!$C:$C,Data_mfa!$B$7,env_ac_mfa!$D:$D,Data_mfa!$B$8,env_ac_mfa!$E:$E,Data_mfa!$B$9)</f>
        <v>3618.0140000000001</v>
      </c>
      <c r="K30" s="170">
        <f>SUMIFS(env_ac_mfa!$F:$F,env_ac_mfa!$A:$A,K11,env_ac_mfa!$B:$B,Data_mfa!$A$30,env_ac_mfa!$C:$C,Data_mfa!$B$7,env_ac_mfa!$D:$D,Data_mfa!$B$8,env_ac_mfa!$E:$E,Data_mfa!$B$9)</f>
        <v>3227.8989999999999</v>
      </c>
      <c r="L30" s="170">
        <f>SUMIFS(env_ac_mfa!$F:$F,env_ac_mfa!$A:$A,L11,env_ac_mfa!$B:$B,Data_mfa!$A$30,env_ac_mfa!$C:$C,Data_mfa!$B$7,env_ac_mfa!$D:$D,Data_mfa!$B$8,env_ac_mfa!$E:$E,Data_mfa!$B$9)</f>
        <v>3425.3040000000001</v>
      </c>
      <c r="M30" s="170">
        <f>SUMIFS(env_ac_mfa!$F:$F,env_ac_mfa!$A:$A,M11,env_ac_mfa!$B:$B,Data_mfa!$A$30,env_ac_mfa!$C:$C,Data_mfa!$B$7,env_ac_mfa!$D:$D,Data_mfa!$B$8,env_ac_mfa!$E:$E,Data_mfa!$B$9)</f>
        <v>2963.9079999999999</v>
      </c>
      <c r="N30" s="170">
        <f>SUMIFS(env_ac_mfa!$F:$F,env_ac_mfa!$A:$A,N11,env_ac_mfa!$B:$B,Data_mfa!$A$30,env_ac_mfa!$C:$C,Data_mfa!$B$7,env_ac_mfa!$D:$D,Data_mfa!$B$8,env_ac_mfa!$E:$E,Data_mfa!$B$9)</f>
        <v>3902.1260000000002</v>
      </c>
      <c r="O30" s="170">
        <f>SUMIFS(env_ac_mfa!$F:$F,env_ac_mfa!$A:$A,O11,env_ac_mfa!$B:$B,Data_mfa!$A$30,env_ac_mfa!$C:$C,Data_mfa!$B$7,env_ac_mfa!$D:$D,Data_mfa!$B$8,env_ac_mfa!$E:$E,Data_mfa!$B$9)</f>
        <v>4461.2719999999999</v>
      </c>
      <c r="P30" s="170">
        <f>SUMIFS(env_ac_mfa!$F:$F,env_ac_mfa!$A:$A,P11,env_ac_mfa!$B:$B,Data_mfa!$A$30,env_ac_mfa!$C:$C,Data_mfa!$B$7,env_ac_mfa!$D:$D,Data_mfa!$B$8,env_ac_mfa!$E:$E,Data_mfa!$B$9)</f>
        <v>3714.2979999999998</v>
      </c>
      <c r="Q30" s="170">
        <f>SUMIFS(env_ac_mfa!$F:$F,env_ac_mfa!$A:$A,Q11,env_ac_mfa!$B:$B,Data_mfa!$A$30,env_ac_mfa!$C:$C,Data_mfa!$B$7,env_ac_mfa!$D:$D,Data_mfa!$B$8,env_ac_mfa!$E:$E,Data_mfa!$B$9)</f>
        <v>5152.0540000000001</v>
      </c>
      <c r="R30" s="170">
        <f>SUMIFS(env_ac_mfa!$F:$F,env_ac_mfa!$A:$A,R11,env_ac_mfa!$B:$B,Data_mfa!$A$30,env_ac_mfa!$C:$C,Data_mfa!$B$7,env_ac_mfa!$D:$D,Data_mfa!$B$8,env_ac_mfa!$E:$E,Data_mfa!$B$9)</f>
        <v>6141.6450000000004</v>
      </c>
      <c r="S30" s="170">
        <f>SUMIFS(env_ac_mfa!$F:$F,env_ac_mfa!$A:$A,S11,env_ac_mfa!$B:$B,Data_mfa!$A$30,env_ac_mfa!$C:$C,Data_mfa!$B$7,env_ac_mfa!$D:$D,Data_mfa!$B$8,env_ac_mfa!$E:$E,Data_mfa!$B$9)</f>
        <v>6229.0150000000003</v>
      </c>
      <c r="T30" s="170">
        <f>SUMIFS(env_ac_mfa!$F:$F,env_ac_mfa!$A:$A,T11,env_ac_mfa!$B:$B,Data_mfa!$A$30,env_ac_mfa!$C:$C,Data_mfa!$B$7,env_ac_mfa!$D:$D,Data_mfa!$B$8,env_ac_mfa!$E:$E,Data_mfa!$B$9)</f>
        <v>5380.8289999999997</v>
      </c>
      <c r="U30" s="170">
        <f>SUMIFS(env_ac_mfa!$F:$F,env_ac_mfa!$A:$A,U11,env_ac_mfa!$B:$B,Data_mfa!$A$30,env_ac_mfa!$C:$C,Data_mfa!$B$7,env_ac_mfa!$D:$D,Data_mfa!$B$8,env_ac_mfa!$E:$E,Data_mfa!$B$9)</f>
        <v>6301.2790000000005</v>
      </c>
      <c r="V30" s="170">
        <f>SUMIFS(env_ac_mfa!$F:$F,env_ac_mfa!$A:$A,V11,env_ac_mfa!$B:$B,Data_mfa!$A$30,env_ac_mfa!$C:$C,Data_mfa!$B$7,env_ac_mfa!$D:$D,Data_mfa!$B$8,env_ac_mfa!$E:$E,Data_mfa!$B$9)</f>
        <v>5860.8329999999996</v>
      </c>
      <c r="W30" s="170">
        <f>SUMIFS(env_ac_mfa!$F:$F,env_ac_mfa!$A:$A,W11,env_ac_mfa!$B:$B,Data_mfa!$A$30,env_ac_mfa!$C:$C,Data_mfa!$B$7,env_ac_mfa!$D:$D,Data_mfa!$B$8,env_ac_mfa!$E:$E,Data_mfa!$B$9)</f>
        <v>6041.0860000000002</v>
      </c>
      <c r="Y30" s="171">
        <f t="shared" si="0"/>
        <v>1.9786061645207503E-2</v>
      </c>
    </row>
    <row r="31" spans="1:25" x14ac:dyDescent="0.2">
      <c r="A31" s="165" t="s">
        <v>53</v>
      </c>
      <c r="B31" s="165" t="s">
        <v>18</v>
      </c>
      <c r="C31" s="170">
        <f>SUMIFS(env_ac_mfa!$F:$F,env_ac_mfa!$A:$A,C11,env_ac_mfa!$B:$B,Data_mfa!$A$31,env_ac_mfa!$C:$C,Data_mfa!$B$7,env_ac_mfa!$D:$D,Data_mfa!$B$8,env_ac_mfa!$E:$E,Data_mfa!$B$9)</f>
        <v>199480.625</v>
      </c>
      <c r="D31" s="170">
        <f>SUMIFS(env_ac_mfa!$F:$F,env_ac_mfa!$A:$A,D11,env_ac_mfa!$B:$B,Data_mfa!$A$31,env_ac_mfa!$C:$C,Data_mfa!$B$7,env_ac_mfa!$D:$D,Data_mfa!$B$8,env_ac_mfa!$E:$E,Data_mfa!$B$9)</f>
        <v>197011.264</v>
      </c>
      <c r="E31" s="170">
        <f>SUMIFS(env_ac_mfa!$F:$F,env_ac_mfa!$A:$A,E11,env_ac_mfa!$B:$B,Data_mfa!$A$31,env_ac_mfa!$C:$C,Data_mfa!$B$7,env_ac_mfa!$D:$D,Data_mfa!$B$8,env_ac_mfa!$E:$E,Data_mfa!$B$9)</f>
        <v>177744.56200000001</v>
      </c>
      <c r="F31" s="170">
        <f>SUMIFS(env_ac_mfa!$F:$F,env_ac_mfa!$A:$A,F11,env_ac_mfa!$B:$B,Data_mfa!$A$31,env_ac_mfa!$C:$C,Data_mfa!$B$7,env_ac_mfa!$D:$D,Data_mfa!$B$8,env_ac_mfa!$E:$E,Data_mfa!$B$9)</f>
        <v>174609.49299999999</v>
      </c>
      <c r="G31" s="170">
        <f>SUMIFS(env_ac_mfa!$F:$F,env_ac_mfa!$A:$A,G11,env_ac_mfa!$B:$B,Data_mfa!$A$31,env_ac_mfa!$C:$C,Data_mfa!$B$7,env_ac_mfa!$D:$D,Data_mfa!$B$8,env_ac_mfa!$E:$E,Data_mfa!$B$9)</f>
        <v>184285.71900000001</v>
      </c>
      <c r="H31" s="170">
        <f>SUMIFS(env_ac_mfa!$F:$F,env_ac_mfa!$A:$A,H11,env_ac_mfa!$B:$B,Data_mfa!$A$31,env_ac_mfa!$C:$C,Data_mfa!$B$7,env_ac_mfa!$D:$D,Data_mfa!$B$8,env_ac_mfa!$E:$E,Data_mfa!$B$9)</f>
        <v>180743.80900000001</v>
      </c>
      <c r="I31" s="170">
        <f>SUMIFS(env_ac_mfa!$F:$F,env_ac_mfa!$A:$A,I11,env_ac_mfa!$B:$B,Data_mfa!$A$31,env_ac_mfa!$C:$C,Data_mfa!$B$7,env_ac_mfa!$D:$D,Data_mfa!$B$8,env_ac_mfa!$E:$E,Data_mfa!$B$9)</f>
        <v>183519.08300000001</v>
      </c>
      <c r="J31" s="170">
        <f>SUMIFS(env_ac_mfa!$F:$F,env_ac_mfa!$A:$A,J11,env_ac_mfa!$B:$B,Data_mfa!$A$31,env_ac_mfa!$C:$C,Data_mfa!$B$7,env_ac_mfa!$D:$D,Data_mfa!$B$8,env_ac_mfa!$E:$E,Data_mfa!$B$9)</f>
        <v>192365.24600000001</v>
      </c>
      <c r="K31" s="170">
        <f>SUMIFS(env_ac_mfa!$F:$F,env_ac_mfa!$A:$A,K11,env_ac_mfa!$B:$B,Data_mfa!$A$31,env_ac_mfa!$C:$C,Data_mfa!$B$7,env_ac_mfa!$D:$D,Data_mfa!$B$8,env_ac_mfa!$E:$E,Data_mfa!$B$9)</f>
        <v>203985.63099999999</v>
      </c>
      <c r="L31" s="170">
        <f>SUMIFS(env_ac_mfa!$F:$F,env_ac_mfa!$A:$A,L11,env_ac_mfa!$B:$B,Data_mfa!$A$31,env_ac_mfa!$C:$C,Data_mfa!$B$7,env_ac_mfa!$D:$D,Data_mfa!$B$8,env_ac_mfa!$E:$E,Data_mfa!$B$9)</f>
        <v>191084.64499999999</v>
      </c>
      <c r="M31" s="170">
        <f>SUMIFS(env_ac_mfa!$F:$F,env_ac_mfa!$A:$A,M11,env_ac_mfa!$B:$B,Data_mfa!$A$31,env_ac_mfa!$C:$C,Data_mfa!$B$7,env_ac_mfa!$D:$D,Data_mfa!$B$8,env_ac_mfa!$E:$E,Data_mfa!$B$9)</f>
        <v>190791.924</v>
      </c>
      <c r="N31" s="170">
        <f>SUMIFS(env_ac_mfa!$F:$F,env_ac_mfa!$A:$A,N11,env_ac_mfa!$B:$B,Data_mfa!$A$31,env_ac_mfa!$C:$C,Data_mfa!$B$7,env_ac_mfa!$D:$D,Data_mfa!$B$8,env_ac_mfa!$E:$E,Data_mfa!$B$9)</f>
        <v>186801.46400000001</v>
      </c>
      <c r="O31" s="170">
        <f>SUMIFS(env_ac_mfa!$F:$F,env_ac_mfa!$A:$A,O11,env_ac_mfa!$B:$B,Data_mfa!$A$31,env_ac_mfa!$C:$C,Data_mfa!$B$7,env_ac_mfa!$D:$D,Data_mfa!$B$8,env_ac_mfa!$E:$E,Data_mfa!$B$9)</f>
        <v>178567.29500000001</v>
      </c>
      <c r="P31" s="170">
        <f>SUMIFS(env_ac_mfa!$F:$F,env_ac_mfa!$A:$A,P11,env_ac_mfa!$B:$B,Data_mfa!$A$31,env_ac_mfa!$C:$C,Data_mfa!$B$7,env_ac_mfa!$D:$D,Data_mfa!$B$8,env_ac_mfa!$E:$E,Data_mfa!$B$9)</f>
        <v>169600.22899999999</v>
      </c>
      <c r="Q31" s="170">
        <f>SUMIFS(env_ac_mfa!$F:$F,env_ac_mfa!$A:$A,Q11,env_ac_mfa!$B:$B,Data_mfa!$A$31,env_ac_mfa!$C:$C,Data_mfa!$B$7,env_ac_mfa!$D:$D,Data_mfa!$B$8,env_ac_mfa!$E:$E,Data_mfa!$B$9)</f>
        <v>174357.505</v>
      </c>
      <c r="R31" s="170">
        <f>SUMIFS(env_ac_mfa!$F:$F,env_ac_mfa!$A:$A,R11,env_ac_mfa!$B:$B,Data_mfa!$A$31,env_ac_mfa!$C:$C,Data_mfa!$B$7,env_ac_mfa!$D:$D,Data_mfa!$B$8,env_ac_mfa!$E:$E,Data_mfa!$B$9)</f>
        <v>187156.70699999999</v>
      </c>
      <c r="S31" s="170">
        <f>SUMIFS(env_ac_mfa!$F:$F,env_ac_mfa!$A:$A,S11,env_ac_mfa!$B:$B,Data_mfa!$A$31,env_ac_mfa!$C:$C,Data_mfa!$B$7,env_ac_mfa!$D:$D,Data_mfa!$B$8,env_ac_mfa!$E:$E,Data_mfa!$B$9)</f>
        <v>169088.345</v>
      </c>
      <c r="T31" s="170">
        <f>SUMIFS(env_ac_mfa!$F:$F,env_ac_mfa!$A:$A,T11,env_ac_mfa!$B:$B,Data_mfa!$A$31,env_ac_mfa!$C:$C,Data_mfa!$B$7,env_ac_mfa!$D:$D,Data_mfa!$B$8,env_ac_mfa!$E:$E,Data_mfa!$B$9)</f>
        <v>156656.42000000001</v>
      </c>
      <c r="U31" s="170">
        <f>SUMIFS(env_ac_mfa!$F:$F,env_ac_mfa!$A:$A,U11,env_ac_mfa!$B:$B,Data_mfa!$A$31,env_ac_mfa!$C:$C,Data_mfa!$B$7,env_ac_mfa!$D:$D,Data_mfa!$B$8,env_ac_mfa!$E:$E,Data_mfa!$B$9)</f>
        <v>161476.84099999999</v>
      </c>
      <c r="V31" s="170">
        <f>SUMIFS(env_ac_mfa!$F:$F,env_ac_mfa!$A:$A,V11,env_ac_mfa!$B:$B,Data_mfa!$A$31,env_ac_mfa!$C:$C,Data_mfa!$B$7,env_ac_mfa!$D:$D,Data_mfa!$B$8,env_ac_mfa!$E:$E,Data_mfa!$B$9)</f>
        <v>152342.204</v>
      </c>
      <c r="W31" s="170">
        <f>SUMIFS(env_ac_mfa!$F:$F,env_ac_mfa!$A:$A,W11,env_ac_mfa!$B:$B,Data_mfa!$A$31,env_ac_mfa!$C:$C,Data_mfa!$B$7,env_ac_mfa!$D:$D,Data_mfa!$B$8,env_ac_mfa!$E:$E,Data_mfa!$B$9)</f>
        <v>148391.321</v>
      </c>
      <c r="Y31" s="171">
        <f t="shared" si="0"/>
        <v>-1.7214384121561933E-2</v>
      </c>
    </row>
    <row r="32" spans="1:25" x14ac:dyDescent="0.2">
      <c r="A32" s="165" t="s">
        <v>54</v>
      </c>
      <c r="B32" s="165" t="s">
        <v>19</v>
      </c>
      <c r="C32" s="170">
        <f>SUMIFS(env_ac_mfa!$F:$F,env_ac_mfa!$A:$A,C11,env_ac_mfa!$B:$B,Data_mfa!$A$32,env_ac_mfa!$C:$C,Data_mfa!$B$7,env_ac_mfa!$D:$D,Data_mfa!$B$8,env_ac_mfa!$E:$E,Data_mfa!$B$9)</f>
        <v>161712.23300000001</v>
      </c>
      <c r="D32" s="170">
        <f>SUMIFS(env_ac_mfa!$F:$F,env_ac_mfa!$A:$A,D11,env_ac_mfa!$B:$B,Data_mfa!$A$32,env_ac_mfa!$C:$C,Data_mfa!$B$7,env_ac_mfa!$D:$D,Data_mfa!$B$8,env_ac_mfa!$E:$E,Data_mfa!$B$9)</f>
        <v>157585.071</v>
      </c>
      <c r="E32" s="170">
        <f>SUMIFS(env_ac_mfa!$F:$F,env_ac_mfa!$A:$A,E11,env_ac_mfa!$B:$B,Data_mfa!$A$32,env_ac_mfa!$C:$C,Data_mfa!$B$7,env_ac_mfa!$D:$D,Data_mfa!$B$8,env_ac_mfa!$E:$E,Data_mfa!$B$9)</f>
        <v>169766.17300000001</v>
      </c>
      <c r="F32" s="170">
        <f>SUMIFS(env_ac_mfa!$F:$F,env_ac_mfa!$A:$A,F11,env_ac_mfa!$B:$B,Data_mfa!$A$32,env_ac_mfa!$C:$C,Data_mfa!$B$7,env_ac_mfa!$D:$D,Data_mfa!$B$8,env_ac_mfa!$E:$E,Data_mfa!$B$9)</f>
        <v>160539.64199999999</v>
      </c>
      <c r="G32" s="170">
        <f>SUMIFS(env_ac_mfa!$F:$F,env_ac_mfa!$A:$A,G11,env_ac_mfa!$B:$B,Data_mfa!$A$32,env_ac_mfa!$C:$C,Data_mfa!$B$7,env_ac_mfa!$D:$D,Data_mfa!$B$8,env_ac_mfa!$E:$E,Data_mfa!$B$9)</f>
        <v>168431.08100000001</v>
      </c>
      <c r="H32" s="170">
        <f>SUMIFS(env_ac_mfa!$F:$F,env_ac_mfa!$A:$A,H11,env_ac_mfa!$B:$B,Data_mfa!$A$32,env_ac_mfa!$C:$C,Data_mfa!$B$7,env_ac_mfa!$D:$D,Data_mfa!$B$8,env_ac_mfa!$E:$E,Data_mfa!$B$9)</f>
        <v>172609.196</v>
      </c>
      <c r="I32" s="170">
        <f>SUMIFS(env_ac_mfa!$F:$F,env_ac_mfa!$A:$A,I11,env_ac_mfa!$B:$B,Data_mfa!$A$32,env_ac_mfa!$C:$C,Data_mfa!$B$7,env_ac_mfa!$D:$D,Data_mfa!$B$8,env_ac_mfa!$E:$E,Data_mfa!$B$9)</f>
        <v>175654.15</v>
      </c>
      <c r="J32" s="170">
        <f>SUMIFS(env_ac_mfa!$F:$F,env_ac_mfa!$A:$A,J11,env_ac_mfa!$B:$B,Data_mfa!$A$32,env_ac_mfa!$C:$C,Data_mfa!$B$7,env_ac_mfa!$D:$D,Data_mfa!$B$8,env_ac_mfa!$E:$E,Data_mfa!$B$9)</f>
        <v>177424.10699999999</v>
      </c>
      <c r="K32" s="170">
        <f>SUMIFS(env_ac_mfa!$F:$F,env_ac_mfa!$A:$A,K11,env_ac_mfa!$B:$B,Data_mfa!$A$32,env_ac_mfa!$C:$C,Data_mfa!$B$7,env_ac_mfa!$D:$D,Data_mfa!$B$8,env_ac_mfa!$E:$E,Data_mfa!$B$9)</f>
        <v>169394.36799999999</v>
      </c>
      <c r="L32" s="170">
        <f>SUMIFS(env_ac_mfa!$F:$F,env_ac_mfa!$A:$A,L11,env_ac_mfa!$B:$B,Data_mfa!$A$32,env_ac_mfa!$C:$C,Data_mfa!$B$7,env_ac_mfa!$D:$D,Data_mfa!$B$8,env_ac_mfa!$E:$E,Data_mfa!$B$9)</f>
        <v>158086.47700000001</v>
      </c>
      <c r="M32" s="170">
        <f>SUMIFS(env_ac_mfa!$F:$F,env_ac_mfa!$A:$A,M11,env_ac_mfa!$B:$B,Data_mfa!$A$32,env_ac_mfa!$C:$C,Data_mfa!$B$7,env_ac_mfa!$D:$D,Data_mfa!$B$8,env_ac_mfa!$E:$E,Data_mfa!$B$9)</f>
        <v>160630.91</v>
      </c>
      <c r="N32" s="170">
        <f>SUMIFS(env_ac_mfa!$F:$F,env_ac_mfa!$A:$A,N11,env_ac_mfa!$B:$B,Data_mfa!$A$32,env_ac_mfa!$C:$C,Data_mfa!$B$7,env_ac_mfa!$D:$D,Data_mfa!$B$8,env_ac_mfa!$E:$E,Data_mfa!$B$9)</f>
        <v>169984.12299999999</v>
      </c>
      <c r="O32" s="170">
        <f>SUMIFS(env_ac_mfa!$F:$F,env_ac_mfa!$A:$A,O11,env_ac_mfa!$B:$B,Data_mfa!$A$32,env_ac_mfa!$C:$C,Data_mfa!$B$7,env_ac_mfa!$D:$D,Data_mfa!$B$8,env_ac_mfa!$E:$E,Data_mfa!$B$9)</f>
        <v>165972.302</v>
      </c>
      <c r="P32" s="170">
        <f>SUMIFS(env_ac_mfa!$F:$F,env_ac_mfa!$A:$A,P11,env_ac_mfa!$B:$B,Data_mfa!$A$32,env_ac_mfa!$C:$C,Data_mfa!$B$7,env_ac_mfa!$D:$D,Data_mfa!$B$8,env_ac_mfa!$E:$E,Data_mfa!$B$9)</f>
        <v>162816.677</v>
      </c>
      <c r="Q32" s="170">
        <f>SUMIFS(env_ac_mfa!$F:$F,env_ac_mfa!$A:$A,Q11,env_ac_mfa!$B:$B,Data_mfa!$A$32,env_ac_mfa!$C:$C,Data_mfa!$B$7,env_ac_mfa!$D:$D,Data_mfa!$B$8,env_ac_mfa!$E:$E,Data_mfa!$B$9)</f>
        <v>162938.856</v>
      </c>
      <c r="R32" s="170">
        <f>SUMIFS(env_ac_mfa!$F:$F,env_ac_mfa!$A:$A,R11,env_ac_mfa!$B:$B,Data_mfa!$A$32,env_ac_mfa!$C:$C,Data_mfa!$B$7,env_ac_mfa!$D:$D,Data_mfa!$B$8,env_ac_mfa!$E:$E,Data_mfa!$B$9)</f>
        <v>159470.891</v>
      </c>
      <c r="S32" s="170">
        <f>SUMIFS(env_ac_mfa!$F:$F,env_ac_mfa!$A:$A,S11,env_ac_mfa!$B:$B,Data_mfa!$A$32,env_ac_mfa!$C:$C,Data_mfa!$B$7,env_ac_mfa!$D:$D,Data_mfa!$B$8,env_ac_mfa!$E:$E,Data_mfa!$B$9)</f>
        <v>167558.47899999999</v>
      </c>
      <c r="T32" s="170">
        <f>SUMIFS(env_ac_mfa!$F:$F,env_ac_mfa!$A:$A,T11,env_ac_mfa!$B:$B,Data_mfa!$A$32,env_ac_mfa!$C:$C,Data_mfa!$B$7,env_ac_mfa!$D:$D,Data_mfa!$B$8,env_ac_mfa!$E:$E,Data_mfa!$B$9)</f>
        <v>166197.36600000001</v>
      </c>
      <c r="U32" s="170">
        <f>SUMIFS(env_ac_mfa!$F:$F,env_ac_mfa!$A:$A,U11,env_ac_mfa!$B:$B,Data_mfa!$A$32,env_ac_mfa!$C:$C,Data_mfa!$B$7,env_ac_mfa!$D:$D,Data_mfa!$B$8,env_ac_mfa!$E:$E,Data_mfa!$B$9)</f>
        <v>168137.035</v>
      </c>
      <c r="V32" s="170">
        <f>SUMIFS(env_ac_mfa!$F:$F,env_ac_mfa!$A:$A,V11,env_ac_mfa!$B:$B,Data_mfa!$A$32,env_ac_mfa!$C:$C,Data_mfa!$B$7,env_ac_mfa!$D:$D,Data_mfa!$B$8,env_ac_mfa!$E:$E,Data_mfa!$B$9)</f>
        <v>168482.68299999999</v>
      </c>
      <c r="W32" s="170">
        <f>SUMIFS(env_ac_mfa!$F:$F,env_ac_mfa!$A:$A,W11,env_ac_mfa!$B:$B,Data_mfa!$A$32,env_ac_mfa!$C:$C,Data_mfa!$B$7,env_ac_mfa!$D:$D,Data_mfa!$B$8,env_ac_mfa!$E:$E,Data_mfa!$B$9)</f>
        <v>167610.46</v>
      </c>
      <c r="Y32" s="171">
        <f t="shared" si="0"/>
        <v>1.7595044485887053E-3</v>
      </c>
    </row>
    <row r="33" spans="1:25" x14ac:dyDescent="0.2">
      <c r="A33" s="165" t="s">
        <v>64</v>
      </c>
      <c r="B33" s="165" t="s">
        <v>20</v>
      </c>
      <c r="C33" s="170">
        <f>SUMIFS(env_ac_mfa!$F:$F,env_ac_mfa!$A:$A,C11,env_ac_mfa!$B:$B,Data_mfa!$A$33,env_ac_mfa!$C:$C,Data_mfa!$B$7,env_ac_mfa!$D:$D,Data_mfa!$B$8,env_ac_mfa!$E:$E,Data_mfa!$B$9)</f>
        <v>539229.897</v>
      </c>
      <c r="D33" s="170">
        <f>SUMIFS(env_ac_mfa!$F:$F,env_ac_mfa!$A:$A,D11,env_ac_mfa!$B:$B,Data_mfa!$A$33,env_ac_mfa!$C:$C,Data_mfa!$B$7,env_ac_mfa!$D:$D,Data_mfa!$B$8,env_ac_mfa!$E:$E,Data_mfa!$B$9)</f>
        <v>518467.59499999997</v>
      </c>
      <c r="E33" s="170">
        <f>SUMIFS(env_ac_mfa!$F:$F,env_ac_mfa!$A:$A,E11,env_ac_mfa!$B:$B,Data_mfa!$A$33,env_ac_mfa!$C:$C,Data_mfa!$B$7,env_ac_mfa!$D:$D,Data_mfa!$B$8,env_ac_mfa!$E:$E,Data_mfa!$B$9)</f>
        <v>494776.60499999998</v>
      </c>
      <c r="F33" s="170">
        <f>SUMIFS(env_ac_mfa!$F:$F,env_ac_mfa!$A:$A,F11,env_ac_mfa!$B:$B,Data_mfa!$A$33,env_ac_mfa!$C:$C,Data_mfa!$B$7,env_ac_mfa!$D:$D,Data_mfa!$B$8,env_ac_mfa!$E:$E,Data_mfa!$B$9)</f>
        <v>509765.98300000001</v>
      </c>
      <c r="G33" s="170">
        <f>SUMIFS(env_ac_mfa!$F:$F,env_ac_mfa!$A:$A,G11,env_ac_mfa!$B:$B,Data_mfa!$A$33,env_ac_mfa!$C:$C,Data_mfa!$B$7,env_ac_mfa!$D:$D,Data_mfa!$B$8,env_ac_mfa!$E:$E,Data_mfa!$B$9)</f>
        <v>543130.67099999997</v>
      </c>
      <c r="H33" s="170">
        <f>SUMIFS(env_ac_mfa!$F:$F,env_ac_mfa!$A:$A,H11,env_ac_mfa!$B:$B,Data_mfa!$A$33,env_ac_mfa!$C:$C,Data_mfa!$B$7,env_ac_mfa!$D:$D,Data_mfa!$B$8,env_ac_mfa!$E:$E,Data_mfa!$B$9)</f>
        <v>551532.58200000005</v>
      </c>
      <c r="I33" s="170">
        <f>SUMIFS(env_ac_mfa!$F:$F,env_ac_mfa!$A:$A,I11,env_ac_mfa!$B:$B,Data_mfa!$A$33,env_ac_mfa!$C:$C,Data_mfa!$B$7,env_ac_mfa!$D:$D,Data_mfa!$B$8,env_ac_mfa!$E:$E,Data_mfa!$B$9)</f>
        <v>563044.54500000004</v>
      </c>
      <c r="J33" s="170">
        <f>SUMIFS(env_ac_mfa!$F:$F,env_ac_mfa!$A:$A,J11,env_ac_mfa!$B:$B,Data_mfa!$A$33,env_ac_mfa!$C:$C,Data_mfa!$B$7,env_ac_mfa!$D:$D,Data_mfa!$B$8,env_ac_mfa!$E:$E,Data_mfa!$B$9)</f>
        <v>628635.06799999997</v>
      </c>
      <c r="K33" s="170">
        <f>SUMIFS(env_ac_mfa!$F:$F,env_ac_mfa!$A:$A,K11,env_ac_mfa!$B:$B,Data_mfa!$A$33,env_ac_mfa!$C:$C,Data_mfa!$B$7,env_ac_mfa!$D:$D,Data_mfa!$B$8,env_ac_mfa!$E:$E,Data_mfa!$B$9)</f>
        <v>643543.15500000003</v>
      </c>
      <c r="L33" s="170">
        <f>SUMIFS(env_ac_mfa!$F:$F,env_ac_mfa!$A:$A,L11,env_ac_mfa!$B:$B,Data_mfa!$A$33,env_ac_mfa!$C:$C,Data_mfa!$B$7,env_ac_mfa!$D:$D,Data_mfa!$B$8,env_ac_mfa!$E:$E,Data_mfa!$B$9)</f>
        <v>617952.83799999999</v>
      </c>
      <c r="M33" s="170">
        <f>SUMIFS(env_ac_mfa!$F:$F,env_ac_mfa!$A:$A,M11,env_ac_mfa!$B:$B,Data_mfa!$A$33,env_ac_mfa!$C:$C,Data_mfa!$B$7,env_ac_mfa!$D:$D,Data_mfa!$B$8,env_ac_mfa!$E:$E,Data_mfa!$B$9)</f>
        <v>644835.02500000002</v>
      </c>
      <c r="N33" s="170">
        <f>SUMIFS(env_ac_mfa!$F:$F,env_ac_mfa!$A:$A,N11,env_ac_mfa!$B:$B,Data_mfa!$A$33,env_ac_mfa!$C:$C,Data_mfa!$B$7,env_ac_mfa!$D:$D,Data_mfa!$B$8,env_ac_mfa!$E:$E,Data_mfa!$B$9)</f>
        <v>797870.78399999999</v>
      </c>
      <c r="O33" s="170">
        <f>SUMIFS(env_ac_mfa!$F:$F,env_ac_mfa!$A:$A,O11,env_ac_mfa!$B:$B,Data_mfa!$A$33,env_ac_mfa!$C:$C,Data_mfa!$B$7,env_ac_mfa!$D:$D,Data_mfa!$B$8,env_ac_mfa!$E:$E,Data_mfa!$B$9)</f>
        <v>695354.23899999994</v>
      </c>
      <c r="P33" s="170">
        <f>SUMIFS(env_ac_mfa!$F:$F,env_ac_mfa!$A:$A,P11,env_ac_mfa!$B:$B,Data_mfa!$A$33,env_ac_mfa!$C:$C,Data_mfa!$B$7,env_ac_mfa!$D:$D,Data_mfa!$B$8,env_ac_mfa!$E:$E,Data_mfa!$B$9)</f>
        <v>657020.68900000001</v>
      </c>
      <c r="Q33" s="170">
        <f>SUMIFS(env_ac_mfa!$F:$F,env_ac_mfa!$A:$A,Q11,env_ac_mfa!$B:$B,Data_mfa!$A$33,env_ac_mfa!$C:$C,Data_mfa!$B$7,env_ac_mfa!$D:$D,Data_mfa!$B$8,env_ac_mfa!$E:$E,Data_mfa!$B$9)</f>
        <v>654385.39199999999</v>
      </c>
      <c r="R33" s="170">
        <f>SUMIFS(env_ac_mfa!$F:$F,env_ac_mfa!$A:$A,R11,env_ac_mfa!$B:$B,Data_mfa!$A$33,env_ac_mfa!$C:$C,Data_mfa!$B$7,env_ac_mfa!$D:$D,Data_mfa!$B$8,env_ac_mfa!$E:$E,Data_mfa!$B$9)</f>
        <v>643165.34299999999</v>
      </c>
      <c r="S33" s="170">
        <f>SUMIFS(env_ac_mfa!$F:$F,env_ac_mfa!$A:$A,S11,env_ac_mfa!$B:$B,Data_mfa!$A$33,env_ac_mfa!$C:$C,Data_mfa!$B$7,env_ac_mfa!$D:$D,Data_mfa!$B$8,env_ac_mfa!$E:$E,Data_mfa!$B$9)</f>
        <v>671893.69499999995</v>
      </c>
      <c r="T33" s="170">
        <f>SUMIFS(env_ac_mfa!$F:$F,env_ac_mfa!$A:$A,T11,env_ac_mfa!$B:$B,Data_mfa!$A$33,env_ac_mfa!$C:$C,Data_mfa!$B$7,env_ac_mfa!$D:$D,Data_mfa!$B$8,env_ac_mfa!$E:$E,Data_mfa!$B$9)</f>
        <v>710430.60600000003</v>
      </c>
      <c r="U33" s="170">
        <f>SUMIFS(env_ac_mfa!$F:$F,env_ac_mfa!$A:$A,U11,env_ac_mfa!$B:$B,Data_mfa!$A$33,env_ac_mfa!$C:$C,Data_mfa!$B$7,env_ac_mfa!$D:$D,Data_mfa!$B$8,env_ac_mfa!$E:$E,Data_mfa!$B$9)</f>
        <v>734600.92099999997</v>
      </c>
      <c r="V33" s="170">
        <f>SUMIFS(env_ac_mfa!$F:$F,env_ac_mfa!$A:$A,V11,env_ac_mfa!$B:$B,Data_mfa!$A$33,env_ac_mfa!$C:$C,Data_mfa!$B$7,env_ac_mfa!$D:$D,Data_mfa!$B$8,env_ac_mfa!$E:$E,Data_mfa!$B$9)</f>
        <v>668757.35</v>
      </c>
      <c r="W33" s="170">
        <f>SUMIFS(env_ac_mfa!$F:$F,env_ac_mfa!$A:$A,W11,env_ac_mfa!$B:$B,Data_mfa!$A$33,env_ac_mfa!$C:$C,Data_mfa!$B$7,env_ac_mfa!$D:$D,Data_mfa!$B$8,env_ac_mfa!$E:$E,Data_mfa!$B$9)</f>
        <v>665403.49300000002</v>
      </c>
      <c r="Y33" s="171">
        <f t="shared" si="0"/>
        <v>9.4809838937830772E-3</v>
      </c>
    </row>
    <row r="34" spans="1:25" x14ac:dyDescent="0.2">
      <c r="A34" s="165" t="s">
        <v>55</v>
      </c>
      <c r="B34" s="165" t="s">
        <v>21</v>
      </c>
      <c r="C34" s="170">
        <f>SUMIFS(env_ac_mfa!$F:$F,env_ac_mfa!$A:$A,C11,env_ac_mfa!$B:$B,Data_mfa!$A$34,env_ac_mfa!$C:$C,Data_mfa!$B$7,env_ac_mfa!$D:$D,Data_mfa!$B$8,env_ac_mfa!$E:$E,Data_mfa!$B$9)</f>
        <v>202047.307</v>
      </c>
      <c r="D34" s="170">
        <f>SUMIFS(env_ac_mfa!$F:$F,env_ac_mfa!$A:$A,D11,env_ac_mfa!$B:$B,Data_mfa!$A$34,env_ac_mfa!$C:$C,Data_mfa!$B$7,env_ac_mfa!$D:$D,Data_mfa!$B$8,env_ac_mfa!$E:$E,Data_mfa!$B$9)</f>
        <v>211678.94200000001</v>
      </c>
      <c r="E34" s="170">
        <f>SUMIFS(env_ac_mfa!$F:$F,env_ac_mfa!$A:$A,E11,env_ac_mfa!$B:$B,Data_mfa!$A$34,env_ac_mfa!$C:$C,Data_mfa!$B$7,env_ac_mfa!$D:$D,Data_mfa!$B$8,env_ac_mfa!$E:$E,Data_mfa!$B$9)</f>
        <v>205308.65400000001</v>
      </c>
      <c r="F34" s="170">
        <f>SUMIFS(env_ac_mfa!$F:$F,env_ac_mfa!$A:$A,F11,env_ac_mfa!$B:$B,Data_mfa!$A$34,env_ac_mfa!$C:$C,Data_mfa!$B$7,env_ac_mfa!$D:$D,Data_mfa!$B$8,env_ac_mfa!$E:$E,Data_mfa!$B$9)</f>
        <v>181096.258</v>
      </c>
      <c r="G34" s="170">
        <f>SUMIFS(env_ac_mfa!$F:$F,env_ac_mfa!$A:$A,G11,env_ac_mfa!$B:$B,Data_mfa!$A$34,env_ac_mfa!$C:$C,Data_mfa!$B$7,env_ac_mfa!$D:$D,Data_mfa!$B$8,env_ac_mfa!$E:$E,Data_mfa!$B$9)</f>
        <v>196557.59400000001</v>
      </c>
      <c r="H34" s="170">
        <f>SUMIFS(env_ac_mfa!$F:$F,env_ac_mfa!$A:$A,H11,env_ac_mfa!$B:$B,Data_mfa!$A$34,env_ac_mfa!$C:$C,Data_mfa!$B$7,env_ac_mfa!$D:$D,Data_mfa!$B$8,env_ac_mfa!$E:$E,Data_mfa!$B$9)</f>
        <v>195599.86499999999</v>
      </c>
      <c r="I34" s="170">
        <f>SUMIFS(env_ac_mfa!$F:$F,env_ac_mfa!$A:$A,I11,env_ac_mfa!$B:$B,Data_mfa!$A$34,env_ac_mfa!$C:$C,Data_mfa!$B$7,env_ac_mfa!$D:$D,Data_mfa!$B$8,env_ac_mfa!$E:$E,Data_mfa!$B$9)</f>
        <v>221934.58799999999</v>
      </c>
      <c r="J34" s="170">
        <f>SUMIFS(env_ac_mfa!$F:$F,env_ac_mfa!$A:$A,J11,env_ac_mfa!$B:$B,Data_mfa!$A$34,env_ac_mfa!$C:$C,Data_mfa!$B$7,env_ac_mfa!$D:$D,Data_mfa!$B$8,env_ac_mfa!$E:$E,Data_mfa!$B$9)</f>
        <v>230177.38</v>
      </c>
      <c r="K34" s="170">
        <f>SUMIFS(env_ac_mfa!$F:$F,env_ac_mfa!$A:$A,K11,env_ac_mfa!$B:$B,Data_mfa!$A$34,env_ac_mfa!$C:$C,Data_mfa!$B$7,env_ac_mfa!$D:$D,Data_mfa!$B$8,env_ac_mfa!$E:$E,Data_mfa!$B$9)</f>
        <v>240662.68299999999</v>
      </c>
      <c r="L34" s="170">
        <f>SUMIFS(env_ac_mfa!$F:$F,env_ac_mfa!$A:$A,L11,env_ac_mfa!$B:$B,Data_mfa!$A$34,env_ac_mfa!$C:$C,Data_mfa!$B$7,env_ac_mfa!$D:$D,Data_mfa!$B$8,env_ac_mfa!$E:$E,Data_mfa!$B$9)</f>
        <v>216813.24299999999</v>
      </c>
      <c r="M34" s="170">
        <f>SUMIFS(env_ac_mfa!$F:$F,env_ac_mfa!$A:$A,M11,env_ac_mfa!$B:$B,Data_mfa!$A$34,env_ac_mfa!$C:$C,Data_mfa!$B$7,env_ac_mfa!$D:$D,Data_mfa!$B$8,env_ac_mfa!$E:$E,Data_mfa!$B$9)</f>
        <v>201756.90900000001</v>
      </c>
      <c r="N34" s="170">
        <f>SUMIFS(env_ac_mfa!$F:$F,env_ac_mfa!$A:$A,N11,env_ac_mfa!$B:$B,Data_mfa!$A$34,env_ac_mfa!$C:$C,Data_mfa!$B$7,env_ac_mfa!$D:$D,Data_mfa!$B$8,env_ac_mfa!$E:$E,Data_mfa!$B$9)</f>
        <v>186837.783</v>
      </c>
      <c r="O34" s="170">
        <f>SUMIFS(env_ac_mfa!$F:$F,env_ac_mfa!$A:$A,O11,env_ac_mfa!$B:$B,Data_mfa!$A$34,env_ac_mfa!$C:$C,Data_mfa!$B$7,env_ac_mfa!$D:$D,Data_mfa!$B$8,env_ac_mfa!$E:$E,Data_mfa!$B$9)</f>
        <v>171293.791</v>
      </c>
      <c r="P34" s="170">
        <f>SUMIFS(env_ac_mfa!$F:$F,env_ac_mfa!$A:$A,P11,env_ac_mfa!$B:$B,Data_mfa!$A$34,env_ac_mfa!$C:$C,Data_mfa!$B$7,env_ac_mfa!$D:$D,Data_mfa!$B$8,env_ac_mfa!$E:$E,Data_mfa!$B$9)</f>
        <v>145567.81299999999</v>
      </c>
      <c r="Q34" s="170">
        <f>SUMIFS(env_ac_mfa!$F:$F,env_ac_mfa!$A:$A,Q11,env_ac_mfa!$B:$B,Data_mfa!$A$34,env_ac_mfa!$C:$C,Data_mfa!$B$7,env_ac_mfa!$D:$D,Data_mfa!$B$8,env_ac_mfa!$E:$E,Data_mfa!$B$9)</f>
        <v>160140.166</v>
      </c>
      <c r="R34" s="170">
        <f>SUMIFS(env_ac_mfa!$F:$F,env_ac_mfa!$A:$A,R11,env_ac_mfa!$B:$B,Data_mfa!$A$34,env_ac_mfa!$C:$C,Data_mfa!$B$7,env_ac_mfa!$D:$D,Data_mfa!$B$8,env_ac_mfa!$E:$E,Data_mfa!$B$9)</f>
        <v>160581.66099999999</v>
      </c>
      <c r="S34" s="170">
        <f>SUMIFS(env_ac_mfa!$F:$F,env_ac_mfa!$A:$A,S11,env_ac_mfa!$B:$B,Data_mfa!$A$34,env_ac_mfa!$C:$C,Data_mfa!$B$7,env_ac_mfa!$D:$D,Data_mfa!$B$8,env_ac_mfa!$E:$E,Data_mfa!$B$9)</f>
        <v>153467.37</v>
      </c>
      <c r="T34" s="170">
        <f>SUMIFS(env_ac_mfa!$F:$F,env_ac_mfa!$A:$A,T11,env_ac_mfa!$B:$B,Data_mfa!$A$34,env_ac_mfa!$C:$C,Data_mfa!$B$7,env_ac_mfa!$D:$D,Data_mfa!$B$8,env_ac_mfa!$E:$E,Data_mfa!$B$9)</f>
        <v>168351.32500000001</v>
      </c>
      <c r="U34" s="170">
        <f>SUMIFS(env_ac_mfa!$F:$F,env_ac_mfa!$A:$A,U11,env_ac_mfa!$B:$B,Data_mfa!$A$34,env_ac_mfa!$C:$C,Data_mfa!$B$7,env_ac_mfa!$D:$D,Data_mfa!$B$8,env_ac_mfa!$E:$E,Data_mfa!$B$9)</f>
        <v>167794.57</v>
      </c>
      <c r="V34" s="170">
        <f>SUMIFS(env_ac_mfa!$F:$F,env_ac_mfa!$A:$A,V11,env_ac_mfa!$B:$B,Data_mfa!$A$34,env_ac_mfa!$C:$C,Data_mfa!$B$7,env_ac_mfa!$D:$D,Data_mfa!$B$8,env_ac_mfa!$E:$E,Data_mfa!$B$9)</f>
        <v>171821.402</v>
      </c>
      <c r="W34" s="170">
        <f>SUMIFS(env_ac_mfa!$F:$F,env_ac_mfa!$A:$A,W11,env_ac_mfa!$B:$B,Data_mfa!$A$34,env_ac_mfa!$C:$C,Data_mfa!$B$7,env_ac_mfa!$D:$D,Data_mfa!$B$8,env_ac_mfa!$E:$E,Data_mfa!$B$9)</f>
        <v>168621.67499999999</v>
      </c>
      <c r="Y34" s="171">
        <f t="shared" si="0"/>
        <v>-9.9114280533626579E-3</v>
      </c>
    </row>
    <row r="35" spans="1:25" x14ac:dyDescent="0.2">
      <c r="A35" s="165" t="s">
        <v>56</v>
      </c>
      <c r="B35" s="165" t="s">
        <v>22</v>
      </c>
      <c r="C35" s="170">
        <f>SUMIFS(env_ac_mfa!$F:$F,env_ac_mfa!$A:$A,C11,env_ac_mfa!$B:$B,Data_mfa!$A$35,env_ac_mfa!$C:$C,Data_mfa!$B$7,env_ac_mfa!$D:$D,Data_mfa!$B$8,env_ac_mfa!$E:$E,Data_mfa!$B$9)</f>
        <v>172825.201</v>
      </c>
      <c r="D35" s="170">
        <f>SUMIFS(env_ac_mfa!$F:$F,env_ac_mfa!$A:$A,D11,env_ac_mfa!$B:$B,Data_mfa!$A$35,env_ac_mfa!$C:$C,Data_mfa!$B$7,env_ac_mfa!$D:$D,Data_mfa!$B$8,env_ac_mfa!$E:$E,Data_mfa!$B$9)</f>
        <v>274517.02299999999</v>
      </c>
      <c r="E35" s="170">
        <f>SUMIFS(env_ac_mfa!$F:$F,env_ac_mfa!$A:$A,E11,env_ac_mfa!$B:$B,Data_mfa!$A$35,env_ac_mfa!$C:$C,Data_mfa!$B$7,env_ac_mfa!$D:$D,Data_mfa!$B$8,env_ac_mfa!$E:$E,Data_mfa!$B$9)</f>
        <v>263103.91499999998</v>
      </c>
      <c r="F35" s="170">
        <f>SUMIFS(env_ac_mfa!$F:$F,env_ac_mfa!$A:$A,F11,env_ac_mfa!$B:$B,Data_mfa!$A$35,env_ac_mfa!$C:$C,Data_mfa!$B$7,env_ac_mfa!$D:$D,Data_mfa!$B$8,env_ac_mfa!$E:$E,Data_mfa!$B$9)</f>
        <v>286364.99699999997</v>
      </c>
      <c r="G35" s="170">
        <f>SUMIFS(env_ac_mfa!$F:$F,env_ac_mfa!$A:$A,G11,env_ac_mfa!$B:$B,Data_mfa!$A$35,env_ac_mfa!$C:$C,Data_mfa!$B$7,env_ac_mfa!$D:$D,Data_mfa!$B$8,env_ac_mfa!$E:$E,Data_mfa!$B$9)</f>
        <v>306073.36800000002</v>
      </c>
      <c r="H35" s="170">
        <f>SUMIFS(env_ac_mfa!$F:$F,env_ac_mfa!$A:$A,H11,env_ac_mfa!$B:$B,Data_mfa!$A$35,env_ac_mfa!$C:$C,Data_mfa!$B$7,env_ac_mfa!$D:$D,Data_mfa!$B$8,env_ac_mfa!$E:$E,Data_mfa!$B$9)</f>
        <v>334999.27799999999</v>
      </c>
      <c r="I35" s="170">
        <f>SUMIFS(env_ac_mfa!$F:$F,env_ac_mfa!$A:$A,I11,env_ac_mfa!$B:$B,Data_mfa!$A$35,env_ac_mfa!$C:$C,Data_mfa!$B$7,env_ac_mfa!$D:$D,Data_mfa!$B$8,env_ac_mfa!$E:$E,Data_mfa!$B$9)</f>
        <v>360508.37</v>
      </c>
      <c r="J35" s="170">
        <f>SUMIFS(env_ac_mfa!$F:$F,env_ac_mfa!$A:$A,J11,env_ac_mfa!$B:$B,Data_mfa!$A$35,env_ac_mfa!$C:$C,Data_mfa!$B$7,env_ac_mfa!$D:$D,Data_mfa!$B$8,env_ac_mfa!$E:$E,Data_mfa!$B$9)</f>
        <v>428687.39799999999</v>
      </c>
      <c r="K35" s="170">
        <f>SUMIFS(env_ac_mfa!$F:$F,env_ac_mfa!$A:$A,K11,env_ac_mfa!$B:$B,Data_mfa!$A$35,env_ac_mfa!$C:$C,Data_mfa!$B$7,env_ac_mfa!$D:$D,Data_mfa!$B$8,env_ac_mfa!$E:$E,Data_mfa!$B$9)</f>
        <v>456237.57400000002</v>
      </c>
      <c r="L35" s="170">
        <f>SUMIFS(env_ac_mfa!$F:$F,env_ac_mfa!$A:$A,L11,env_ac_mfa!$B:$B,Data_mfa!$A$35,env_ac_mfa!$C:$C,Data_mfa!$B$7,env_ac_mfa!$D:$D,Data_mfa!$B$8,env_ac_mfa!$E:$E,Data_mfa!$B$9)</f>
        <v>354588.16600000003</v>
      </c>
      <c r="M35" s="170">
        <f>SUMIFS(env_ac_mfa!$F:$F,env_ac_mfa!$A:$A,M11,env_ac_mfa!$B:$B,Data_mfa!$A$35,env_ac_mfa!$C:$C,Data_mfa!$B$7,env_ac_mfa!$D:$D,Data_mfa!$B$8,env_ac_mfa!$E:$E,Data_mfa!$B$9)</f>
        <v>276384.48700000002</v>
      </c>
      <c r="N35" s="170">
        <f>SUMIFS(env_ac_mfa!$F:$F,env_ac_mfa!$A:$A,N11,env_ac_mfa!$B:$B,Data_mfa!$A$35,env_ac_mfa!$C:$C,Data_mfa!$B$7,env_ac_mfa!$D:$D,Data_mfa!$B$8,env_ac_mfa!$E:$E,Data_mfa!$B$9)</f>
        <v>383659.57799999998</v>
      </c>
      <c r="O35" s="170">
        <f>SUMIFS(env_ac_mfa!$F:$F,env_ac_mfa!$A:$A,O11,env_ac_mfa!$B:$B,Data_mfa!$A$35,env_ac_mfa!$C:$C,Data_mfa!$B$7,env_ac_mfa!$D:$D,Data_mfa!$B$8,env_ac_mfa!$E:$E,Data_mfa!$B$9)</f>
        <v>361204.076</v>
      </c>
      <c r="P35" s="170">
        <f>SUMIFS(env_ac_mfa!$F:$F,env_ac_mfa!$A:$A,P11,env_ac_mfa!$B:$B,Data_mfa!$A$35,env_ac_mfa!$C:$C,Data_mfa!$B$7,env_ac_mfa!$D:$D,Data_mfa!$B$8,env_ac_mfa!$E:$E,Data_mfa!$B$9)</f>
        <v>359952.217</v>
      </c>
      <c r="Q35" s="170">
        <f>SUMIFS(env_ac_mfa!$F:$F,env_ac_mfa!$A:$A,Q11,env_ac_mfa!$B:$B,Data_mfa!$A$35,env_ac_mfa!$C:$C,Data_mfa!$B$7,env_ac_mfa!$D:$D,Data_mfa!$B$8,env_ac_mfa!$E:$E,Data_mfa!$B$9)</f>
        <v>374234.424</v>
      </c>
      <c r="R35" s="170">
        <f>SUMIFS(env_ac_mfa!$F:$F,env_ac_mfa!$A:$A,R11,env_ac_mfa!$B:$B,Data_mfa!$A$35,env_ac_mfa!$C:$C,Data_mfa!$B$7,env_ac_mfa!$D:$D,Data_mfa!$B$8,env_ac_mfa!$E:$E,Data_mfa!$B$9)</f>
        <v>446029.18900000001</v>
      </c>
      <c r="S35" s="170">
        <f>SUMIFS(env_ac_mfa!$F:$F,env_ac_mfa!$A:$A,S11,env_ac_mfa!$B:$B,Data_mfa!$A$35,env_ac_mfa!$C:$C,Data_mfa!$B$7,env_ac_mfa!$D:$D,Data_mfa!$B$8,env_ac_mfa!$E:$E,Data_mfa!$B$9)</f>
        <v>451260.185</v>
      </c>
      <c r="T35" s="170">
        <f>SUMIFS(env_ac_mfa!$F:$F,env_ac_mfa!$A:$A,T11,env_ac_mfa!$B:$B,Data_mfa!$A$35,env_ac_mfa!$C:$C,Data_mfa!$B$7,env_ac_mfa!$D:$D,Data_mfa!$B$8,env_ac_mfa!$E:$E,Data_mfa!$B$9)</f>
        <v>417584.261</v>
      </c>
      <c r="U35" s="170">
        <f>SUMIFS(env_ac_mfa!$F:$F,env_ac_mfa!$A:$A,U11,env_ac_mfa!$B:$B,Data_mfa!$A$35,env_ac_mfa!$C:$C,Data_mfa!$B$7,env_ac_mfa!$D:$D,Data_mfa!$B$8,env_ac_mfa!$E:$E,Data_mfa!$B$9)</f>
        <v>449949.27100000001</v>
      </c>
      <c r="V35" s="170">
        <f>SUMIFS(env_ac_mfa!$F:$F,env_ac_mfa!$A:$A,V11,env_ac_mfa!$B:$B,Data_mfa!$A$35,env_ac_mfa!$C:$C,Data_mfa!$B$7,env_ac_mfa!$D:$D,Data_mfa!$B$8,env_ac_mfa!$E:$E,Data_mfa!$B$9)</f>
        <v>534908.03099999996</v>
      </c>
      <c r="W35" s="170">
        <f>SUMIFS(env_ac_mfa!$F:$F,env_ac_mfa!$A:$A,W11,env_ac_mfa!$B:$B,Data_mfa!$A$35,env_ac_mfa!$C:$C,Data_mfa!$B$7,env_ac_mfa!$D:$D,Data_mfa!$B$8,env_ac_mfa!$E:$E,Data_mfa!$B$9)</f>
        <v>562424.93299999996</v>
      </c>
      <c r="Y35" s="171">
        <f t="shared" si="0"/>
        <v>3.4635709508987929E-2</v>
      </c>
    </row>
    <row r="36" spans="1:25" x14ac:dyDescent="0.2">
      <c r="A36" s="165" t="s">
        <v>57</v>
      </c>
      <c r="B36" s="165" t="s">
        <v>23</v>
      </c>
      <c r="C36" s="170">
        <f>SUMIFS(env_ac_mfa!$F:$F,env_ac_mfa!$A:$A,C11,env_ac_mfa!$B:$B,Data_mfa!$A$36,env_ac_mfa!$C:$C,Data_mfa!$B$7,env_ac_mfa!$D:$D,Data_mfa!$B$8,env_ac_mfa!$E:$E,Data_mfa!$B$9)</f>
        <v>34179.500999999997</v>
      </c>
      <c r="D36" s="170">
        <f>SUMIFS(env_ac_mfa!$F:$F,env_ac_mfa!$A:$A,D11,env_ac_mfa!$B:$B,Data_mfa!$A$36,env_ac_mfa!$C:$C,Data_mfa!$B$7,env_ac_mfa!$D:$D,Data_mfa!$B$8,env_ac_mfa!$E:$E,Data_mfa!$B$9)</f>
        <v>33597.677000000003</v>
      </c>
      <c r="E36" s="170">
        <f>SUMIFS(env_ac_mfa!$F:$F,env_ac_mfa!$A:$A,E11,env_ac_mfa!$B:$B,Data_mfa!$A$36,env_ac_mfa!$C:$C,Data_mfa!$B$7,env_ac_mfa!$D:$D,Data_mfa!$B$8,env_ac_mfa!$E:$E,Data_mfa!$B$9)</f>
        <v>34859.855000000003</v>
      </c>
      <c r="F36" s="170">
        <f>SUMIFS(env_ac_mfa!$F:$F,env_ac_mfa!$A:$A,F11,env_ac_mfa!$B:$B,Data_mfa!$A$36,env_ac_mfa!$C:$C,Data_mfa!$B$7,env_ac_mfa!$D:$D,Data_mfa!$B$8,env_ac_mfa!$E:$E,Data_mfa!$B$9)</f>
        <v>37711.519</v>
      </c>
      <c r="G36" s="170">
        <f>SUMIFS(env_ac_mfa!$F:$F,env_ac_mfa!$A:$A,G11,env_ac_mfa!$B:$B,Data_mfa!$A$36,env_ac_mfa!$C:$C,Data_mfa!$B$7,env_ac_mfa!$D:$D,Data_mfa!$B$8,env_ac_mfa!$E:$E,Data_mfa!$B$9)</f>
        <v>38117.714999999997</v>
      </c>
      <c r="H36" s="170">
        <f>SUMIFS(env_ac_mfa!$F:$F,env_ac_mfa!$A:$A,H11,env_ac_mfa!$B:$B,Data_mfa!$A$36,env_ac_mfa!$C:$C,Data_mfa!$B$7,env_ac_mfa!$D:$D,Data_mfa!$B$8,env_ac_mfa!$E:$E,Data_mfa!$B$9)</f>
        <v>36955.082000000002</v>
      </c>
      <c r="I36" s="170">
        <f>SUMIFS(env_ac_mfa!$F:$F,env_ac_mfa!$A:$A,I11,env_ac_mfa!$B:$B,Data_mfa!$A$36,env_ac_mfa!$C:$C,Data_mfa!$B$7,env_ac_mfa!$D:$D,Data_mfa!$B$8,env_ac_mfa!$E:$E,Data_mfa!$B$9)</f>
        <v>43112.487000000001</v>
      </c>
      <c r="J36" s="170">
        <f>SUMIFS(env_ac_mfa!$F:$F,env_ac_mfa!$A:$A,J11,env_ac_mfa!$B:$B,Data_mfa!$A$36,env_ac_mfa!$C:$C,Data_mfa!$B$7,env_ac_mfa!$D:$D,Data_mfa!$B$8,env_ac_mfa!$E:$E,Data_mfa!$B$9)</f>
        <v>47729.91</v>
      </c>
      <c r="K36" s="170">
        <f>SUMIFS(env_ac_mfa!$F:$F,env_ac_mfa!$A:$A,K11,env_ac_mfa!$B:$B,Data_mfa!$A$36,env_ac_mfa!$C:$C,Data_mfa!$B$7,env_ac_mfa!$D:$D,Data_mfa!$B$8,env_ac_mfa!$E:$E,Data_mfa!$B$9)</f>
        <v>41997.535000000003</v>
      </c>
      <c r="L36" s="170">
        <f>SUMIFS(env_ac_mfa!$F:$F,env_ac_mfa!$A:$A,L11,env_ac_mfa!$B:$B,Data_mfa!$A$36,env_ac_mfa!$C:$C,Data_mfa!$B$7,env_ac_mfa!$D:$D,Data_mfa!$B$8,env_ac_mfa!$E:$E,Data_mfa!$B$9)</f>
        <v>34709.002999999997</v>
      </c>
      <c r="M36" s="170">
        <f>SUMIFS(env_ac_mfa!$F:$F,env_ac_mfa!$A:$A,M11,env_ac_mfa!$B:$B,Data_mfa!$A$36,env_ac_mfa!$C:$C,Data_mfa!$B$7,env_ac_mfa!$D:$D,Data_mfa!$B$8,env_ac_mfa!$E:$E,Data_mfa!$B$9)</f>
        <v>32805.614000000001</v>
      </c>
      <c r="N36" s="170">
        <f>SUMIFS(env_ac_mfa!$F:$F,env_ac_mfa!$A:$A,N11,env_ac_mfa!$B:$B,Data_mfa!$A$36,env_ac_mfa!$C:$C,Data_mfa!$B$7,env_ac_mfa!$D:$D,Data_mfa!$B$8,env_ac_mfa!$E:$E,Data_mfa!$B$9)</f>
        <v>29539.386999999999</v>
      </c>
      <c r="O36" s="170">
        <f>SUMIFS(env_ac_mfa!$F:$F,env_ac_mfa!$A:$A,O11,env_ac_mfa!$B:$B,Data_mfa!$A$36,env_ac_mfa!$C:$C,Data_mfa!$B$7,env_ac_mfa!$D:$D,Data_mfa!$B$8,env_ac_mfa!$E:$E,Data_mfa!$B$9)</f>
        <v>25654.602999999999</v>
      </c>
      <c r="P36" s="170">
        <f>SUMIFS(env_ac_mfa!$F:$F,env_ac_mfa!$A:$A,P11,env_ac_mfa!$B:$B,Data_mfa!$A$36,env_ac_mfa!$C:$C,Data_mfa!$B$7,env_ac_mfa!$D:$D,Data_mfa!$B$8,env_ac_mfa!$E:$E,Data_mfa!$B$9)</f>
        <v>25158.609</v>
      </c>
      <c r="Q36" s="170">
        <f>SUMIFS(env_ac_mfa!$F:$F,env_ac_mfa!$A:$A,Q11,env_ac_mfa!$B:$B,Data_mfa!$A$36,env_ac_mfa!$C:$C,Data_mfa!$B$7,env_ac_mfa!$D:$D,Data_mfa!$B$8,env_ac_mfa!$E:$E,Data_mfa!$B$9)</f>
        <v>27060.593000000001</v>
      </c>
      <c r="R36" s="170">
        <f>SUMIFS(env_ac_mfa!$F:$F,env_ac_mfa!$A:$A,R11,env_ac_mfa!$B:$B,Data_mfa!$A$36,env_ac_mfa!$C:$C,Data_mfa!$B$7,env_ac_mfa!$D:$D,Data_mfa!$B$8,env_ac_mfa!$E:$E,Data_mfa!$B$9)</f>
        <v>27455.456999999999</v>
      </c>
      <c r="S36" s="170">
        <f>SUMIFS(env_ac_mfa!$F:$F,env_ac_mfa!$A:$A,S11,env_ac_mfa!$B:$B,Data_mfa!$A$36,env_ac_mfa!$C:$C,Data_mfa!$B$7,env_ac_mfa!$D:$D,Data_mfa!$B$8,env_ac_mfa!$E:$E,Data_mfa!$B$9)</f>
        <v>26500.935000000001</v>
      </c>
      <c r="T36" s="170">
        <f>SUMIFS(env_ac_mfa!$F:$F,env_ac_mfa!$A:$A,T11,env_ac_mfa!$B:$B,Data_mfa!$A$36,env_ac_mfa!$C:$C,Data_mfa!$B$7,env_ac_mfa!$D:$D,Data_mfa!$B$8,env_ac_mfa!$E:$E,Data_mfa!$B$9)</f>
        <v>27081.485000000001</v>
      </c>
      <c r="U36" s="170">
        <f>SUMIFS(env_ac_mfa!$F:$F,env_ac_mfa!$A:$A,U11,env_ac_mfa!$B:$B,Data_mfa!$A$36,env_ac_mfa!$C:$C,Data_mfa!$B$7,env_ac_mfa!$D:$D,Data_mfa!$B$8,env_ac_mfa!$E:$E,Data_mfa!$B$9)</f>
        <v>29857.036</v>
      </c>
      <c r="V36" s="170">
        <f>SUMIFS(env_ac_mfa!$F:$F,env_ac_mfa!$A:$A,V11,env_ac_mfa!$B:$B,Data_mfa!$A$36,env_ac_mfa!$C:$C,Data_mfa!$B$7,env_ac_mfa!$D:$D,Data_mfa!$B$8,env_ac_mfa!$E:$E,Data_mfa!$B$9)</f>
        <v>28259.603999999999</v>
      </c>
      <c r="W36" s="170">
        <f>SUMIFS(env_ac_mfa!$F:$F,env_ac_mfa!$A:$A,W11,env_ac_mfa!$B:$B,Data_mfa!$A$36,env_ac_mfa!$C:$C,Data_mfa!$B$7,env_ac_mfa!$D:$D,Data_mfa!$B$8,env_ac_mfa!$E:$E,Data_mfa!$B$9)</f>
        <v>27846.598999999998</v>
      </c>
      <c r="Y36" s="171">
        <f t="shared" si="0"/>
        <v>-1.1371051093169399E-2</v>
      </c>
    </row>
    <row r="37" spans="1:25" x14ac:dyDescent="0.2">
      <c r="A37" s="165" t="s">
        <v>65</v>
      </c>
      <c r="B37" s="165" t="s">
        <v>24</v>
      </c>
      <c r="C37" s="170">
        <f>SUMIFS(env_ac_mfa!$F:$F,env_ac_mfa!$A:$A,C11,env_ac_mfa!$B:$B,Data_mfa!$A$37,env_ac_mfa!$C:$C,Data_mfa!$B$7,env_ac_mfa!$D:$D,Data_mfa!$B$8,env_ac_mfa!$E:$E,Data_mfa!$B$9)</f>
        <v>54272.853000000003</v>
      </c>
      <c r="D37" s="170">
        <f>SUMIFS(env_ac_mfa!$F:$F,env_ac_mfa!$A:$A,D11,env_ac_mfa!$B:$B,Data_mfa!$A$37,env_ac_mfa!$C:$C,Data_mfa!$B$7,env_ac_mfa!$D:$D,Data_mfa!$B$8,env_ac_mfa!$E:$E,Data_mfa!$B$9)</f>
        <v>57926.875999999997</v>
      </c>
      <c r="E37" s="170">
        <f>SUMIFS(env_ac_mfa!$F:$F,env_ac_mfa!$A:$A,E11,env_ac_mfa!$B:$B,Data_mfa!$A$37,env_ac_mfa!$C:$C,Data_mfa!$B$7,env_ac_mfa!$D:$D,Data_mfa!$B$8,env_ac_mfa!$E:$E,Data_mfa!$B$9)</f>
        <v>60456.27</v>
      </c>
      <c r="F37" s="170">
        <f>SUMIFS(env_ac_mfa!$F:$F,env_ac_mfa!$A:$A,F11,env_ac_mfa!$B:$B,Data_mfa!$A$37,env_ac_mfa!$C:$C,Data_mfa!$B$7,env_ac_mfa!$D:$D,Data_mfa!$B$8,env_ac_mfa!$E:$E,Data_mfa!$B$9)</f>
        <v>58978.921999999999</v>
      </c>
      <c r="G37" s="170">
        <f>SUMIFS(env_ac_mfa!$F:$F,env_ac_mfa!$A:$A,G11,env_ac_mfa!$B:$B,Data_mfa!$A$37,env_ac_mfa!$C:$C,Data_mfa!$B$7,env_ac_mfa!$D:$D,Data_mfa!$B$8,env_ac_mfa!$E:$E,Data_mfa!$B$9)</f>
        <v>67862.862999999998</v>
      </c>
      <c r="H37" s="170">
        <f>SUMIFS(env_ac_mfa!$F:$F,env_ac_mfa!$A:$A,H11,env_ac_mfa!$B:$B,Data_mfa!$A$37,env_ac_mfa!$C:$C,Data_mfa!$B$7,env_ac_mfa!$D:$D,Data_mfa!$B$8,env_ac_mfa!$E:$E,Data_mfa!$B$9)</f>
        <v>74982.463000000003</v>
      </c>
      <c r="I37" s="170">
        <f>SUMIFS(env_ac_mfa!$F:$F,env_ac_mfa!$A:$A,I11,env_ac_mfa!$B:$B,Data_mfa!$A$37,env_ac_mfa!$C:$C,Data_mfa!$B$7,env_ac_mfa!$D:$D,Data_mfa!$B$8,env_ac_mfa!$E:$E,Data_mfa!$B$9)</f>
        <v>74298.823999999993</v>
      </c>
      <c r="J37" s="170">
        <f>SUMIFS(env_ac_mfa!$F:$F,env_ac_mfa!$A:$A,J11,env_ac_mfa!$B:$B,Data_mfa!$A$37,env_ac_mfa!$C:$C,Data_mfa!$B$7,env_ac_mfa!$D:$D,Data_mfa!$B$8,env_ac_mfa!$E:$E,Data_mfa!$B$9)</f>
        <v>76002.229000000007</v>
      </c>
      <c r="K37" s="170">
        <f>SUMIFS(env_ac_mfa!$F:$F,env_ac_mfa!$A:$A,K11,env_ac_mfa!$B:$B,Data_mfa!$A$37,env_ac_mfa!$C:$C,Data_mfa!$B$7,env_ac_mfa!$D:$D,Data_mfa!$B$8,env_ac_mfa!$E:$E,Data_mfa!$B$9)</f>
        <v>84844.737999999998</v>
      </c>
      <c r="L37" s="170">
        <f>SUMIFS(env_ac_mfa!$F:$F,env_ac_mfa!$A:$A,L11,env_ac_mfa!$B:$B,Data_mfa!$A$37,env_ac_mfa!$C:$C,Data_mfa!$B$7,env_ac_mfa!$D:$D,Data_mfa!$B$8,env_ac_mfa!$E:$E,Data_mfa!$B$9)</f>
        <v>73141.717000000004</v>
      </c>
      <c r="M37" s="170">
        <f>SUMIFS(env_ac_mfa!$F:$F,env_ac_mfa!$A:$A,M11,env_ac_mfa!$B:$B,Data_mfa!$A$37,env_ac_mfa!$C:$C,Data_mfa!$B$7,env_ac_mfa!$D:$D,Data_mfa!$B$8,env_ac_mfa!$E:$E,Data_mfa!$B$9)</f>
        <v>71762.536999999997</v>
      </c>
      <c r="N37" s="170">
        <f>SUMIFS(env_ac_mfa!$F:$F,env_ac_mfa!$A:$A,N11,env_ac_mfa!$B:$B,Data_mfa!$A$37,env_ac_mfa!$C:$C,Data_mfa!$B$7,env_ac_mfa!$D:$D,Data_mfa!$B$8,env_ac_mfa!$E:$E,Data_mfa!$B$9)</f>
        <v>72649.547999999995</v>
      </c>
      <c r="O37" s="170">
        <f>SUMIFS(env_ac_mfa!$F:$F,env_ac_mfa!$A:$A,O11,env_ac_mfa!$B:$B,Data_mfa!$A$37,env_ac_mfa!$C:$C,Data_mfa!$B$7,env_ac_mfa!$D:$D,Data_mfa!$B$8,env_ac_mfa!$E:$E,Data_mfa!$B$9)</f>
        <v>64131.402000000002</v>
      </c>
      <c r="P37" s="170">
        <f>SUMIFS(env_ac_mfa!$F:$F,env_ac_mfa!$A:$A,P11,env_ac_mfa!$B:$B,Data_mfa!$A$37,env_ac_mfa!$C:$C,Data_mfa!$B$7,env_ac_mfa!$D:$D,Data_mfa!$B$8,env_ac_mfa!$E:$E,Data_mfa!$B$9)</f>
        <v>61752.580999999998</v>
      </c>
      <c r="Q37" s="170">
        <f>SUMIFS(env_ac_mfa!$F:$F,env_ac_mfa!$A:$A,Q11,env_ac_mfa!$B:$B,Data_mfa!$A$37,env_ac_mfa!$C:$C,Data_mfa!$B$7,env_ac_mfa!$D:$D,Data_mfa!$B$8,env_ac_mfa!$E:$E,Data_mfa!$B$9)</f>
        <v>67910.126000000004</v>
      </c>
      <c r="R37" s="170">
        <f>SUMIFS(env_ac_mfa!$F:$F,env_ac_mfa!$A:$A,R11,env_ac_mfa!$B:$B,Data_mfa!$A$37,env_ac_mfa!$C:$C,Data_mfa!$B$7,env_ac_mfa!$D:$D,Data_mfa!$B$8,env_ac_mfa!$E:$E,Data_mfa!$B$9)</f>
        <v>67702.236000000004</v>
      </c>
      <c r="S37" s="170">
        <f>SUMIFS(env_ac_mfa!$F:$F,env_ac_mfa!$A:$A,S11,env_ac_mfa!$B:$B,Data_mfa!$A$37,env_ac_mfa!$C:$C,Data_mfa!$B$7,env_ac_mfa!$D:$D,Data_mfa!$B$8,env_ac_mfa!$E:$E,Data_mfa!$B$9)</f>
        <v>67322.118000000002</v>
      </c>
      <c r="T37" s="170">
        <f>SUMIFS(env_ac_mfa!$F:$F,env_ac_mfa!$A:$A,T11,env_ac_mfa!$B:$B,Data_mfa!$A$37,env_ac_mfa!$C:$C,Data_mfa!$B$7,env_ac_mfa!$D:$D,Data_mfa!$B$8,env_ac_mfa!$E:$E,Data_mfa!$B$9)</f>
        <v>69544.966</v>
      </c>
      <c r="U37" s="170">
        <f>SUMIFS(env_ac_mfa!$F:$F,env_ac_mfa!$A:$A,U11,env_ac_mfa!$B:$B,Data_mfa!$A$37,env_ac_mfa!$C:$C,Data_mfa!$B$7,env_ac_mfa!$D:$D,Data_mfa!$B$8,env_ac_mfa!$E:$E,Data_mfa!$B$9)</f>
        <v>73541.384000000005</v>
      </c>
      <c r="V37" s="170">
        <f>SUMIFS(env_ac_mfa!$F:$F,env_ac_mfa!$A:$A,V11,env_ac_mfa!$B:$B,Data_mfa!$A$37,env_ac_mfa!$C:$C,Data_mfa!$B$7,env_ac_mfa!$D:$D,Data_mfa!$B$8,env_ac_mfa!$E:$E,Data_mfa!$B$9)</f>
        <v>67021.510999999999</v>
      </c>
      <c r="W37" s="170">
        <f>SUMIFS(env_ac_mfa!$F:$F,env_ac_mfa!$A:$A,W11,env_ac_mfa!$B:$B,Data_mfa!$A$37,env_ac_mfa!$C:$C,Data_mfa!$B$7,env_ac_mfa!$D:$D,Data_mfa!$B$8,env_ac_mfa!$E:$E,Data_mfa!$B$9)</f>
        <v>63538.28</v>
      </c>
      <c r="Y37" s="171">
        <f t="shared" si="0"/>
        <v>7.2912164131606937E-3</v>
      </c>
    </row>
    <row r="38" spans="1:25" x14ac:dyDescent="0.2">
      <c r="A38" s="165" t="s">
        <v>58</v>
      </c>
      <c r="B38" s="165" t="s">
        <v>25</v>
      </c>
      <c r="C38" s="170">
        <f>SUMIFS(env_ac_mfa!$F:$F,env_ac_mfa!$A:$A,C11,env_ac_mfa!$B:$B,Data_mfa!$A$38,env_ac_mfa!$C:$C,Data_mfa!$B$7,env_ac_mfa!$D:$D,Data_mfa!$B$8,env_ac_mfa!$E:$E,Data_mfa!$B$9)</f>
        <v>174592.375</v>
      </c>
      <c r="D38" s="170">
        <f>SUMIFS(env_ac_mfa!$F:$F,env_ac_mfa!$A:$A,D11,env_ac_mfa!$B:$B,Data_mfa!$A$38,env_ac_mfa!$C:$C,Data_mfa!$B$7,env_ac_mfa!$D:$D,Data_mfa!$B$8,env_ac_mfa!$E:$E,Data_mfa!$B$9)</f>
        <v>178225.98300000001</v>
      </c>
      <c r="E38" s="170">
        <f>SUMIFS(env_ac_mfa!$F:$F,env_ac_mfa!$A:$A,E11,env_ac_mfa!$B:$B,Data_mfa!$A$38,env_ac_mfa!$C:$C,Data_mfa!$B$7,env_ac_mfa!$D:$D,Data_mfa!$B$8,env_ac_mfa!$E:$E,Data_mfa!$B$9)</f>
        <v>178625.80499999999</v>
      </c>
      <c r="F38" s="170">
        <f>SUMIFS(env_ac_mfa!$F:$F,env_ac_mfa!$A:$A,F11,env_ac_mfa!$B:$B,Data_mfa!$A$38,env_ac_mfa!$C:$C,Data_mfa!$B$7,env_ac_mfa!$D:$D,Data_mfa!$B$8,env_ac_mfa!$E:$E,Data_mfa!$B$9)</f>
        <v>187018.90700000001</v>
      </c>
      <c r="G38" s="170">
        <f>SUMIFS(env_ac_mfa!$F:$F,env_ac_mfa!$A:$A,G11,env_ac_mfa!$B:$B,Data_mfa!$A$38,env_ac_mfa!$C:$C,Data_mfa!$B$7,env_ac_mfa!$D:$D,Data_mfa!$B$8,env_ac_mfa!$E:$E,Data_mfa!$B$9)</f>
        <v>188958.375</v>
      </c>
      <c r="H38" s="170">
        <f>SUMIFS(env_ac_mfa!$F:$F,env_ac_mfa!$A:$A,H11,env_ac_mfa!$B:$B,Data_mfa!$A$38,env_ac_mfa!$C:$C,Data_mfa!$B$7,env_ac_mfa!$D:$D,Data_mfa!$B$8,env_ac_mfa!$E:$E,Data_mfa!$B$9)</f>
        <v>192347.28599999999</v>
      </c>
      <c r="I38" s="170">
        <f>SUMIFS(env_ac_mfa!$F:$F,env_ac_mfa!$A:$A,I11,env_ac_mfa!$B:$B,Data_mfa!$A$38,env_ac_mfa!$C:$C,Data_mfa!$B$7,env_ac_mfa!$D:$D,Data_mfa!$B$8,env_ac_mfa!$E:$E,Data_mfa!$B$9)</f>
        <v>201107.17</v>
      </c>
      <c r="J38" s="170">
        <f>SUMIFS(env_ac_mfa!$F:$F,env_ac_mfa!$A:$A,J11,env_ac_mfa!$B:$B,Data_mfa!$A$38,env_ac_mfa!$C:$C,Data_mfa!$B$7,env_ac_mfa!$D:$D,Data_mfa!$B$8,env_ac_mfa!$E:$E,Data_mfa!$B$9)</f>
        <v>204935.82500000001</v>
      </c>
      <c r="K38" s="170">
        <f>SUMIFS(env_ac_mfa!$F:$F,env_ac_mfa!$A:$A,K11,env_ac_mfa!$B:$B,Data_mfa!$A$38,env_ac_mfa!$C:$C,Data_mfa!$B$7,env_ac_mfa!$D:$D,Data_mfa!$B$8,env_ac_mfa!$E:$E,Data_mfa!$B$9)</f>
        <v>207477.92600000001</v>
      </c>
      <c r="L38" s="170">
        <f>SUMIFS(env_ac_mfa!$F:$F,env_ac_mfa!$A:$A,L11,env_ac_mfa!$B:$B,Data_mfa!$A$38,env_ac_mfa!$C:$C,Data_mfa!$B$7,env_ac_mfa!$D:$D,Data_mfa!$B$8,env_ac_mfa!$E:$E,Data_mfa!$B$9)</f>
        <v>170999.88800000001</v>
      </c>
      <c r="M38" s="170">
        <f>SUMIFS(env_ac_mfa!$F:$F,env_ac_mfa!$A:$A,M11,env_ac_mfa!$B:$B,Data_mfa!$A$38,env_ac_mfa!$C:$C,Data_mfa!$B$7,env_ac_mfa!$D:$D,Data_mfa!$B$8,env_ac_mfa!$E:$E,Data_mfa!$B$9)</f>
        <v>184442.49</v>
      </c>
      <c r="N38" s="170">
        <f>SUMIFS(env_ac_mfa!$F:$F,env_ac_mfa!$A:$A,N11,env_ac_mfa!$B:$B,Data_mfa!$A$38,env_ac_mfa!$C:$C,Data_mfa!$B$7,env_ac_mfa!$D:$D,Data_mfa!$B$8,env_ac_mfa!$E:$E,Data_mfa!$B$9)</f>
        <v>186651.40900000001</v>
      </c>
      <c r="O38" s="170">
        <f>SUMIFS(env_ac_mfa!$F:$F,env_ac_mfa!$A:$A,O11,env_ac_mfa!$B:$B,Data_mfa!$A$38,env_ac_mfa!$C:$C,Data_mfa!$B$7,env_ac_mfa!$D:$D,Data_mfa!$B$8,env_ac_mfa!$E:$E,Data_mfa!$B$9)</f>
        <v>179110.546</v>
      </c>
      <c r="P38" s="170">
        <f>SUMIFS(env_ac_mfa!$F:$F,env_ac_mfa!$A:$A,P11,env_ac_mfa!$B:$B,Data_mfa!$A$38,env_ac_mfa!$C:$C,Data_mfa!$B$7,env_ac_mfa!$D:$D,Data_mfa!$B$8,env_ac_mfa!$E:$E,Data_mfa!$B$9)</f>
        <v>203129.00899999999</v>
      </c>
      <c r="Q38" s="170">
        <f>SUMIFS(env_ac_mfa!$F:$F,env_ac_mfa!$A:$A,Q11,env_ac_mfa!$B:$B,Data_mfa!$A$38,env_ac_mfa!$C:$C,Data_mfa!$B$7,env_ac_mfa!$D:$D,Data_mfa!$B$8,env_ac_mfa!$E:$E,Data_mfa!$B$9)</f>
        <v>169435.29199999999</v>
      </c>
      <c r="R38" s="170">
        <f>SUMIFS(env_ac_mfa!$F:$F,env_ac_mfa!$A:$A,R11,env_ac_mfa!$B:$B,Data_mfa!$A$38,env_ac_mfa!$C:$C,Data_mfa!$B$7,env_ac_mfa!$D:$D,Data_mfa!$B$8,env_ac_mfa!$E:$E,Data_mfa!$B$9)</f>
        <v>167273.31099999999</v>
      </c>
      <c r="S38" s="170">
        <f>SUMIFS(env_ac_mfa!$F:$F,env_ac_mfa!$A:$A,S11,env_ac_mfa!$B:$B,Data_mfa!$A$38,env_ac_mfa!$C:$C,Data_mfa!$B$7,env_ac_mfa!$D:$D,Data_mfa!$B$8,env_ac_mfa!$E:$E,Data_mfa!$B$9)</f>
        <v>173161.36499999999</v>
      </c>
      <c r="T38" s="170">
        <f>SUMIFS(env_ac_mfa!$F:$F,env_ac_mfa!$A:$A,T11,env_ac_mfa!$B:$B,Data_mfa!$A$38,env_ac_mfa!$C:$C,Data_mfa!$B$7,env_ac_mfa!$D:$D,Data_mfa!$B$8,env_ac_mfa!$E:$E,Data_mfa!$B$9)</f>
        <v>181784.15900000001</v>
      </c>
      <c r="U38" s="170">
        <f>SUMIFS(env_ac_mfa!$F:$F,env_ac_mfa!$A:$A,U11,env_ac_mfa!$B:$B,Data_mfa!$A$38,env_ac_mfa!$C:$C,Data_mfa!$B$7,env_ac_mfa!$D:$D,Data_mfa!$B$8,env_ac_mfa!$E:$E,Data_mfa!$B$9)</f>
        <v>190653.66099999999</v>
      </c>
      <c r="V38" s="170">
        <f>SUMIFS(env_ac_mfa!$F:$F,env_ac_mfa!$A:$A,V11,env_ac_mfa!$B:$B,Data_mfa!$A$38,env_ac_mfa!$C:$C,Data_mfa!$B$7,env_ac_mfa!$D:$D,Data_mfa!$B$8,env_ac_mfa!$E:$E,Data_mfa!$B$9)</f>
        <v>174376.24900000001</v>
      </c>
      <c r="W38" s="170">
        <f>SUMIFS(env_ac_mfa!$F:$F,env_ac_mfa!$A:$A,W11,env_ac_mfa!$B:$B,Data_mfa!$A$38,env_ac_mfa!$C:$C,Data_mfa!$B$7,env_ac_mfa!$D:$D,Data_mfa!$B$8,env_ac_mfa!$E:$E,Data_mfa!$B$9)</f>
        <v>173203.82199999999</v>
      </c>
      <c r="Y38" s="171">
        <f t="shared" si="0"/>
        <v>-4.0084363727262742E-4</v>
      </c>
    </row>
    <row r="39" spans="1:25" x14ac:dyDescent="0.2">
      <c r="A39" s="165" t="s">
        <v>59</v>
      </c>
      <c r="B39" s="165" t="s">
        <v>26</v>
      </c>
      <c r="C39" s="170">
        <f>SUMIFS(env_ac_mfa!$F:$F,env_ac_mfa!$A:$A,C11,env_ac_mfa!$B:$B,Data_mfa!$A$39,env_ac_mfa!$C:$C,Data_mfa!$B$7,env_ac_mfa!$D:$D,Data_mfa!$B$8,env_ac_mfa!$E:$E,Data_mfa!$B$9)</f>
        <v>179806.15299999999</v>
      </c>
      <c r="D39" s="170">
        <f>SUMIFS(env_ac_mfa!$F:$F,env_ac_mfa!$A:$A,D11,env_ac_mfa!$B:$B,Data_mfa!$A$39,env_ac_mfa!$C:$C,Data_mfa!$B$7,env_ac_mfa!$D:$D,Data_mfa!$B$8,env_ac_mfa!$E:$E,Data_mfa!$B$9)</f>
        <v>176898.785</v>
      </c>
      <c r="E39" s="170">
        <f>SUMIFS(env_ac_mfa!$F:$F,env_ac_mfa!$A:$A,E11,env_ac_mfa!$B:$B,Data_mfa!$A$39,env_ac_mfa!$C:$C,Data_mfa!$B$7,env_ac_mfa!$D:$D,Data_mfa!$B$8,env_ac_mfa!$E:$E,Data_mfa!$B$9)</f>
        <v>180179.14</v>
      </c>
      <c r="F39" s="170">
        <f>SUMIFS(env_ac_mfa!$F:$F,env_ac_mfa!$A:$A,F11,env_ac_mfa!$B:$B,Data_mfa!$A$39,env_ac_mfa!$C:$C,Data_mfa!$B$7,env_ac_mfa!$D:$D,Data_mfa!$B$8,env_ac_mfa!$E:$E,Data_mfa!$B$9)</f>
        <v>181876.071</v>
      </c>
      <c r="G39" s="170">
        <f>SUMIFS(env_ac_mfa!$F:$F,env_ac_mfa!$A:$A,G11,env_ac_mfa!$B:$B,Data_mfa!$A$39,env_ac_mfa!$C:$C,Data_mfa!$B$7,env_ac_mfa!$D:$D,Data_mfa!$B$8,env_ac_mfa!$E:$E,Data_mfa!$B$9)</f>
        <v>187710.24299999999</v>
      </c>
      <c r="H39" s="170">
        <f>SUMIFS(env_ac_mfa!$F:$F,env_ac_mfa!$A:$A,H11,env_ac_mfa!$B:$B,Data_mfa!$A$39,env_ac_mfa!$C:$C,Data_mfa!$B$7,env_ac_mfa!$D:$D,Data_mfa!$B$8,env_ac_mfa!$E:$E,Data_mfa!$B$9)</f>
        <v>203634.73199999999</v>
      </c>
      <c r="I39" s="170">
        <f>SUMIFS(env_ac_mfa!$F:$F,env_ac_mfa!$A:$A,I11,env_ac_mfa!$B:$B,Data_mfa!$A$39,env_ac_mfa!$C:$C,Data_mfa!$B$7,env_ac_mfa!$D:$D,Data_mfa!$B$8,env_ac_mfa!$E:$E,Data_mfa!$B$9)</f>
        <v>190824.27799999999</v>
      </c>
      <c r="J39" s="170">
        <f>SUMIFS(env_ac_mfa!$F:$F,env_ac_mfa!$A:$A,J11,env_ac_mfa!$B:$B,Data_mfa!$A$39,env_ac_mfa!$C:$C,Data_mfa!$B$7,env_ac_mfa!$D:$D,Data_mfa!$B$8,env_ac_mfa!$E:$E,Data_mfa!$B$9)</f>
        <v>209516.424</v>
      </c>
      <c r="K39" s="170">
        <f>SUMIFS(env_ac_mfa!$F:$F,env_ac_mfa!$A:$A,K11,env_ac_mfa!$B:$B,Data_mfa!$A$39,env_ac_mfa!$C:$C,Data_mfa!$B$7,env_ac_mfa!$D:$D,Data_mfa!$B$8,env_ac_mfa!$E:$E,Data_mfa!$B$9)</f>
        <v>208517.06099999999</v>
      </c>
      <c r="L39" s="170">
        <f>SUMIFS(env_ac_mfa!$F:$F,env_ac_mfa!$A:$A,L11,env_ac_mfa!$B:$B,Data_mfa!$A$39,env_ac_mfa!$C:$C,Data_mfa!$B$7,env_ac_mfa!$D:$D,Data_mfa!$B$8,env_ac_mfa!$E:$E,Data_mfa!$B$9)</f>
        <v>181392.80900000001</v>
      </c>
      <c r="M39" s="170">
        <f>SUMIFS(env_ac_mfa!$F:$F,env_ac_mfa!$A:$A,M11,env_ac_mfa!$B:$B,Data_mfa!$A$39,env_ac_mfa!$C:$C,Data_mfa!$B$7,env_ac_mfa!$D:$D,Data_mfa!$B$8,env_ac_mfa!$E:$E,Data_mfa!$B$9)</f>
        <v>205884.321</v>
      </c>
      <c r="N39" s="170">
        <f>SUMIFS(env_ac_mfa!$F:$F,env_ac_mfa!$A:$A,N11,env_ac_mfa!$B:$B,Data_mfa!$A$39,env_ac_mfa!$C:$C,Data_mfa!$B$7,env_ac_mfa!$D:$D,Data_mfa!$B$8,env_ac_mfa!$E:$E,Data_mfa!$B$9)</f>
        <v>216754.36799999999</v>
      </c>
      <c r="O39" s="170">
        <f>SUMIFS(env_ac_mfa!$F:$F,env_ac_mfa!$A:$A,O11,env_ac_mfa!$B:$B,Data_mfa!$A$39,env_ac_mfa!$C:$C,Data_mfa!$B$7,env_ac_mfa!$D:$D,Data_mfa!$B$8,env_ac_mfa!$E:$E,Data_mfa!$B$9)</f>
        <v>216031.935</v>
      </c>
      <c r="P39" s="170">
        <f>SUMIFS(env_ac_mfa!$F:$F,env_ac_mfa!$A:$A,P11,env_ac_mfa!$B:$B,Data_mfa!$A$39,env_ac_mfa!$C:$C,Data_mfa!$B$7,env_ac_mfa!$D:$D,Data_mfa!$B$8,env_ac_mfa!$E:$E,Data_mfa!$B$9)</f>
        <v>222410.32800000001</v>
      </c>
      <c r="Q39" s="170">
        <f>SUMIFS(env_ac_mfa!$F:$F,env_ac_mfa!$A:$A,Q11,env_ac_mfa!$B:$B,Data_mfa!$A$39,env_ac_mfa!$C:$C,Data_mfa!$B$7,env_ac_mfa!$D:$D,Data_mfa!$B$8,env_ac_mfa!$E:$E,Data_mfa!$B$9)</f>
        <v>227839.99600000001</v>
      </c>
      <c r="R39" s="170">
        <f>SUMIFS(env_ac_mfa!$F:$F,env_ac_mfa!$A:$A,R11,env_ac_mfa!$B:$B,Data_mfa!$A$39,env_ac_mfa!$C:$C,Data_mfa!$B$7,env_ac_mfa!$D:$D,Data_mfa!$B$8,env_ac_mfa!$E:$E,Data_mfa!$B$9)</f>
        <v>225755.23300000001</v>
      </c>
      <c r="S39" s="170">
        <f>SUMIFS(env_ac_mfa!$F:$F,env_ac_mfa!$A:$A,S11,env_ac_mfa!$B:$B,Data_mfa!$A$39,env_ac_mfa!$C:$C,Data_mfa!$B$7,env_ac_mfa!$D:$D,Data_mfa!$B$8,env_ac_mfa!$E:$E,Data_mfa!$B$9)</f>
        <v>230678.092</v>
      </c>
      <c r="T39" s="170">
        <f>SUMIFS(env_ac_mfa!$F:$F,env_ac_mfa!$A:$A,T11,env_ac_mfa!$B:$B,Data_mfa!$A$39,env_ac_mfa!$C:$C,Data_mfa!$B$7,env_ac_mfa!$D:$D,Data_mfa!$B$8,env_ac_mfa!$E:$E,Data_mfa!$B$9)</f>
        <v>242813.611</v>
      </c>
      <c r="U39" s="170">
        <f>SUMIFS(env_ac_mfa!$F:$F,env_ac_mfa!$A:$A,U11,env_ac_mfa!$B:$B,Data_mfa!$A$39,env_ac_mfa!$C:$C,Data_mfa!$B$7,env_ac_mfa!$D:$D,Data_mfa!$B$8,env_ac_mfa!$E:$E,Data_mfa!$B$9)</f>
        <v>250618.158</v>
      </c>
      <c r="V39" s="170">
        <f>SUMIFS(env_ac_mfa!$F:$F,env_ac_mfa!$A:$A,V11,env_ac_mfa!$B:$B,Data_mfa!$A$39,env_ac_mfa!$C:$C,Data_mfa!$B$7,env_ac_mfa!$D:$D,Data_mfa!$B$8,env_ac_mfa!$E:$E,Data_mfa!$B$9)</f>
        <v>265641.03899999999</v>
      </c>
      <c r="W39" s="170">
        <f>SUMIFS(env_ac_mfa!$F:$F,env_ac_mfa!$A:$A,W11,env_ac_mfa!$B:$B,Data_mfa!$A$39,env_ac_mfa!$C:$C,Data_mfa!$B$7,env_ac_mfa!$D:$D,Data_mfa!$B$8,env_ac_mfa!$E:$E,Data_mfa!$B$9)</f>
        <v>257812.144</v>
      </c>
      <c r="Y39" s="171">
        <f t="shared" si="0"/>
        <v>1.5128455508286686E-2</v>
      </c>
    </row>
    <row r="40" spans="1:25" x14ac:dyDescent="0.2">
      <c r="A40" s="165" t="s">
        <v>156</v>
      </c>
      <c r="B40" s="169" t="s">
        <v>157</v>
      </c>
      <c r="C40" s="170">
        <f>SUMIFS(env_ac_mfa!$F:$F,env_ac_mfa!$A:$A,C11,env_ac_mfa!$B:$B,Data_mfa!$A$40,env_ac_mfa!$C:$C,Data_mfa!$B$7,env_ac_mfa!$D:$D,Data_mfa!$B$8,env_ac_mfa!$E:$E,Data_mfa!$B$9)</f>
        <v>7751.2920000000004</v>
      </c>
      <c r="D40" s="170">
        <f>SUMIFS(env_ac_mfa!$F:$F,env_ac_mfa!$A:$A,D11,env_ac_mfa!$B:$B,Data_mfa!$A$40,env_ac_mfa!$C:$C,Data_mfa!$B$7,env_ac_mfa!$D:$D,Data_mfa!$B$8,env_ac_mfa!$E:$E,Data_mfa!$B$9)</f>
        <v>7241.1350000000002</v>
      </c>
      <c r="E40" s="170">
        <f>SUMIFS(env_ac_mfa!$F:$F,env_ac_mfa!$A:$A,E11,env_ac_mfa!$B:$B,Data_mfa!$A$40,env_ac_mfa!$C:$C,Data_mfa!$B$7,env_ac_mfa!$D:$D,Data_mfa!$B$8,env_ac_mfa!$E:$E,Data_mfa!$B$9)</f>
        <v>6557.8789999999999</v>
      </c>
      <c r="F40" s="170">
        <f>SUMIFS(env_ac_mfa!$F:$F,env_ac_mfa!$A:$A,F11,env_ac_mfa!$B:$B,Data_mfa!$A$40,env_ac_mfa!$C:$C,Data_mfa!$B$7,env_ac_mfa!$D:$D,Data_mfa!$B$8,env_ac_mfa!$E:$E,Data_mfa!$B$9)</f>
        <v>7268.02</v>
      </c>
      <c r="G40" s="170">
        <f>SUMIFS(env_ac_mfa!$F:$F,env_ac_mfa!$A:$A,G11,env_ac_mfa!$B:$B,Data_mfa!$A$40,env_ac_mfa!$C:$C,Data_mfa!$B$7,env_ac_mfa!$D:$D,Data_mfa!$B$8,env_ac_mfa!$E:$E,Data_mfa!$B$9)</f>
        <v>17408.68</v>
      </c>
      <c r="H40" s="170">
        <f>SUMIFS(env_ac_mfa!$F:$F,env_ac_mfa!$A:$A,H11,env_ac_mfa!$B:$B,Data_mfa!$A$40,env_ac_mfa!$C:$C,Data_mfa!$B$7,env_ac_mfa!$D:$D,Data_mfa!$B$8,env_ac_mfa!$E:$E,Data_mfa!$B$9)</f>
        <v>13140.825000000001</v>
      </c>
      <c r="I40" s="170">
        <f>SUMIFS(env_ac_mfa!$F:$F,env_ac_mfa!$A:$A,I11,env_ac_mfa!$B:$B,Data_mfa!$A$40,env_ac_mfa!$C:$C,Data_mfa!$B$7,env_ac_mfa!$D:$D,Data_mfa!$B$8,env_ac_mfa!$E:$E,Data_mfa!$B$9)</f>
        <v>15919.944</v>
      </c>
      <c r="J40" s="170">
        <f>SUMIFS(env_ac_mfa!$F:$F,env_ac_mfa!$A:$A,J11,env_ac_mfa!$B:$B,Data_mfa!$A$40,env_ac_mfa!$C:$C,Data_mfa!$B$7,env_ac_mfa!$D:$D,Data_mfa!$B$8,env_ac_mfa!$E:$E,Data_mfa!$B$9)</f>
        <v>16102.722</v>
      </c>
      <c r="K40" s="170">
        <f>SUMIFS(env_ac_mfa!$F:$F,env_ac_mfa!$A:$A,K11,env_ac_mfa!$B:$B,Data_mfa!$A$40,env_ac_mfa!$C:$C,Data_mfa!$B$7,env_ac_mfa!$D:$D,Data_mfa!$B$8,env_ac_mfa!$E:$E,Data_mfa!$B$9)</f>
        <v>18082.179</v>
      </c>
      <c r="L40" s="170">
        <f>SUMIFS(env_ac_mfa!$F:$F,env_ac_mfa!$A:$A,L11,env_ac_mfa!$B:$B,Data_mfa!$A$40,env_ac_mfa!$C:$C,Data_mfa!$B$7,env_ac_mfa!$D:$D,Data_mfa!$B$8,env_ac_mfa!$E:$E,Data_mfa!$B$9)</f>
        <v>16814.252</v>
      </c>
      <c r="M40" s="170">
        <f>SUMIFS(env_ac_mfa!$F:$F,env_ac_mfa!$A:$A,M11,env_ac_mfa!$B:$B,Data_mfa!$A$40,env_ac_mfa!$C:$C,Data_mfa!$B$7,env_ac_mfa!$D:$D,Data_mfa!$B$8,env_ac_mfa!$E:$E,Data_mfa!$B$9)</f>
        <v>10562.066999999999</v>
      </c>
      <c r="N40" s="170">
        <f>SUMIFS(env_ac_mfa!$F:$F,env_ac_mfa!$A:$A,N11,env_ac_mfa!$B:$B,Data_mfa!$A$40,env_ac_mfa!$C:$C,Data_mfa!$B$7,env_ac_mfa!$D:$D,Data_mfa!$B$8,env_ac_mfa!$E:$E,Data_mfa!$B$9)</f>
        <v>6843.3050000000003</v>
      </c>
      <c r="O40" s="170">
        <f>SUMIFS(env_ac_mfa!$F:$F,env_ac_mfa!$A:$A,O11,env_ac_mfa!$B:$B,Data_mfa!$A$40,env_ac_mfa!$C:$C,Data_mfa!$B$7,env_ac_mfa!$D:$D,Data_mfa!$B$8,env_ac_mfa!$E:$E,Data_mfa!$B$9)</f>
        <v>7968.5739999999996</v>
      </c>
      <c r="P40" s="170">
        <f>SUMIFS(env_ac_mfa!$F:$F,env_ac_mfa!$A:$A,P11,env_ac_mfa!$B:$B,Data_mfa!$A$40,env_ac_mfa!$C:$C,Data_mfa!$B$7,env_ac_mfa!$D:$D,Data_mfa!$B$8,env_ac_mfa!$E:$E,Data_mfa!$B$9)</f>
        <v>9824.7810000000009</v>
      </c>
      <c r="Q40" s="170">
        <f>SUMIFS(env_ac_mfa!$F:$F,env_ac_mfa!$A:$A,Q11,env_ac_mfa!$B:$B,Data_mfa!$A$40,env_ac_mfa!$C:$C,Data_mfa!$B$7,env_ac_mfa!$D:$D,Data_mfa!$B$8,env_ac_mfa!$E:$E,Data_mfa!$B$9)</f>
        <v>7510.3239999999996</v>
      </c>
      <c r="R40" s="170">
        <f>SUMIFS(env_ac_mfa!$F:$F,env_ac_mfa!$A:$A,R11,env_ac_mfa!$B:$B,Data_mfa!$A$40,env_ac_mfa!$C:$C,Data_mfa!$B$7,env_ac_mfa!$D:$D,Data_mfa!$B$8,env_ac_mfa!$E:$E,Data_mfa!$B$9)</f>
        <v>7704.5060000000003</v>
      </c>
      <c r="S40" s="170">
        <f>SUMIFS(env_ac_mfa!$F:$F,env_ac_mfa!$A:$A,S11,env_ac_mfa!$B:$B,Data_mfa!$A$40,env_ac_mfa!$C:$C,Data_mfa!$B$7,env_ac_mfa!$D:$D,Data_mfa!$B$8,env_ac_mfa!$E:$E,Data_mfa!$B$9)</f>
        <v>10253.995999999999</v>
      </c>
      <c r="T40" s="170">
        <f>SUMIFS(env_ac_mfa!$F:$F,env_ac_mfa!$A:$A,T11,env_ac_mfa!$B:$B,Data_mfa!$A$40,env_ac_mfa!$C:$C,Data_mfa!$B$7,env_ac_mfa!$D:$D,Data_mfa!$B$8,env_ac_mfa!$E:$E,Data_mfa!$B$9)</f>
        <v>11168.558999999999</v>
      </c>
      <c r="U40" s="170">
        <f>SUMIFS(env_ac_mfa!$F:$F,env_ac_mfa!$A:$A,U11,env_ac_mfa!$B:$B,Data_mfa!$A$40,env_ac_mfa!$C:$C,Data_mfa!$B$7,env_ac_mfa!$D:$D,Data_mfa!$B$8,env_ac_mfa!$E:$E,Data_mfa!$B$9)</f>
        <v>11322.152</v>
      </c>
      <c r="V40" s="170">
        <f>SUMIFS(env_ac_mfa!$F:$F,env_ac_mfa!$A:$A,V11,env_ac_mfa!$B:$B,Data_mfa!$A$40,env_ac_mfa!$C:$C,Data_mfa!$B$7,env_ac_mfa!$D:$D,Data_mfa!$B$8,env_ac_mfa!$E:$E,Data_mfa!$B$9)</f>
        <v>10900.179</v>
      </c>
      <c r="W40" s="170" t="s">
        <v>72</v>
      </c>
      <c r="Y40" s="172">
        <f>((V40-C40)/V40)/(V$11-C$11)</f>
        <v>1.5204419554655213E-2</v>
      </c>
    </row>
    <row r="41" spans="1:25" x14ac:dyDescent="0.2">
      <c r="A41" s="165" t="s">
        <v>67</v>
      </c>
      <c r="B41" s="165" t="s">
        <v>75</v>
      </c>
      <c r="C41" s="170" t="s">
        <v>72</v>
      </c>
      <c r="D41" s="170" t="s">
        <v>72</v>
      </c>
      <c r="E41" s="170" t="s">
        <v>72</v>
      </c>
      <c r="F41" s="170" t="s">
        <v>72</v>
      </c>
      <c r="G41" s="170" t="s">
        <v>72</v>
      </c>
      <c r="H41" s="170" t="s">
        <v>72</v>
      </c>
      <c r="I41" s="170">
        <f>SUMIFS(env_ac_mfa!$F:$F,env_ac_mfa!$A:$A,I11,env_ac_mfa!$B:$B,Data_mfa!$A$41,env_ac_mfa!$C:$C,Data_mfa!$B$7,env_ac_mfa!$D:$D,Data_mfa!$B$8,env_ac_mfa!$E:$E,Data_mfa!$B$9)</f>
        <v>109680.93</v>
      </c>
      <c r="J41" s="170">
        <f>SUMIFS(env_ac_mfa!$F:$F,env_ac_mfa!$A:$A,J11,env_ac_mfa!$B:$B,Data_mfa!$A$41,env_ac_mfa!$C:$C,Data_mfa!$B$7,env_ac_mfa!$D:$D,Data_mfa!$B$8,env_ac_mfa!$E:$E,Data_mfa!$B$9)</f>
        <v>109441.11</v>
      </c>
      <c r="K41" s="170">
        <f>SUMIFS(env_ac_mfa!$F:$F,env_ac_mfa!$A:$A,K11,env_ac_mfa!$B:$B,Data_mfa!$A$41,env_ac_mfa!$C:$C,Data_mfa!$B$7,env_ac_mfa!$D:$D,Data_mfa!$B$8,env_ac_mfa!$E:$E,Data_mfa!$B$9)</f>
        <v>129535.88</v>
      </c>
      <c r="L41" s="170">
        <f>SUMIFS(env_ac_mfa!$F:$F,env_ac_mfa!$A:$A,L11,env_ac_mfa!$B:$B,Data_mfa!$A$41,env_ac_mfa!$C:$C,Data_mfa!$B$7,env_ac_mfa!$D:$D,Data_mfa!$B$8,env_ac_mfa!$E:$E,Data_mfa!$B$9)</f>
        <v>119845.52</v>
      </c>
      <c r="M41" s="170">
        <f>SUMIFS(env_ac_mfa!$F:$F,env_ac_mfa!$A:$A,M11,env_ac_mfa!$B:$B,Data_mfa!$A$41,env_ac_mfa!$C:$C,Data_mfa!$B$7,env_ac_mfa!$D:$D,Data_mfa!$B$8,env_ac_mfa!$E:$E,Data_mfa!$B$9)</f>
        <v>126873.51</v>
      </c>
      <c r="N41" s="170">
        <f>SUMIFS(env_ac_mfa!$F:$F,env_ac_mfa!$A:$A,N11,env_ac_mfa!$B:$B,Data_mfa!$A$41,env_ac_mfa!$C:$C,Data_mfa!$B$7,env_ac_mfa!$D:$D,Data_mfa!$B$8,env_ac_mfa!$E:$E,Data_mfa!$B$9)</f>
        <v>129530.23</v>
      </c>
      <c r="O41" s="170">
        <f>SUMIFS(env_ac_mfa!$F:$F,env_ac_mfa!$A:$A,O11,env_ac_mfa!$B:$B,Data_mfa!$A$41,env_ac_mfa!$C:$C,Data_mfa!$B$7,env_ac_mfa!$D:$D,Data_mfa!$B$8,env_ac_mfa!$E:$E,Data_mfa!$B$9)</f>
        <v>137393.88</v>
      </c>
      <c r="P41" s="170">
        <f>SUMIFS(env_ac_mfa!$F:$F,env_ac_mfa!$A:$A,P11,env_ac_mfa!$B:$B,Data_mfa!$A$41,env_ac_mfa!$C:$C,Data_mfa!$B$7,env_ac_mfa!$D:$D,Data_mfa!$B$8,env_ac_mfa!$E:$E,Data_mfa!$B$9)</f>
        <v>137726.87</v>
      </c>
      <c r="Q41" s="170">
        <f>SUMIFS(env_ac_mfa!$F:$F,env_ac_mfa!$A:$A,Q11,env_ac_mfa!$B:$B,Data_mfa!$A$41,env_ac_mfa!$C:$C,Data_mfa!$B$7,env_ac_mfa!$D:$D,Data_mfa!$B$8,env_ac_mfa!$E:$E,Data_mfa!$B$9)</f>
        <v>134174.51999999999</v>
      </c>
      <c r="R41" s="170">
        <f>SUMIFS(env_ac_mfa!$F:$F,env_ac_mfa!$A:$A,R11,env_ac_mfa!$B:$B,Data_mfa!$A$41,env_ac_mfa!$C:$C,Data_mfa!$B$7,env_ac_mfa!$D:$D,Data_mfa!$B$8,env_ac_mfa!$E:$E,Data_mfa!$B$9)</f>
        <v>155558.17000000001</v>
      </c>
      <c r="S41" s="170">
        <f>SUMIFS(env_ac_mfa!$F:$F,env_ac_mfa!$A:$A,S11,env_ac_mfa!$B:$B,Data_mfa!$A$41,env_ac_mfa!$C:$C,Data_mfa!$B$7,env_ac_mfa!$D:$D,Data_mfa!$B$8,env_ac_mfa!$E:$E,Data_mfa!$B$9)</f>
        <v>128020.31</v>
      </c>
      <c r="T41" s="170">
        <f>SUMIFS(env_ac_mfa!$F:$F,env_ac_mfa!$A:$A,T11,env_ac_mfa!$B:$B,Data_mfa!$A$41,env_ac_mfa!$C:$C,Data_mfa!$B$7,env_ac_mfa!$D:$D,Data_mfa!$B$8,env_ac_mfa!$E:$E,Data_mfa!$B$9)</f>
        <v>127440.17</v>
      </c>
      <c r="U41" s="170">
        <f>SUMIFS(env_ac_mfa!$F:$F,env_ac_mfa!$A:$A,U11,env_ac_mfa!$B:$B,Data_mfa!$A$41,env_ac_mfa!$C:$C,Data_mfa!$B$7,env_ac_mfa!$D:$D,Data_mfa!$B$8,env_ac_mfa!$E:$E,Data_mfa!$B$9)</f>
        <v>140400.38</v>
      </c>
      <c r="V41" s="170">
        <f>SUMIFS(env_ac_mfa!$F:$F,env_ac_mfa!$A:$A,V11,env_ac_mfa!$B:$B,Data_mfa!$A$41,env_ac_mfa!$C:$C,Data_mfa!$B$7,env_ac_mfa!$D:$D,Data_mfa!$B$8,env_ac_mfa!$E:$E,Data_mfa!$B$9)</f>
        <v>164642.47</v>
      </c>
      <c r="W41" s="170" t="s">
        <v>72</v>
      </c>
      <c r="Y41" s="172">
        <f>((V41-I41)/V41)/(V$11-I$11)</f>
        <v>2.5678737504550131E-2</v>
      </c>
    </row>
    <row r="42" spans="1:25" x14ac:dyDescent="0.2">
      <c r="A42" s="165" t="s">
        <v>68</v>
      </c>
      <c r="B42" s="165" t="s">
        <v>76</v>
      </c>
      <c r="C42" s="170">
        <f>SUMIFS(env_ac_mfa!$F:$F,env_ac_mfa!$A:$A,C11,env_ac_mfa!$B:$B,Data_mfa!$A$42,env_ac_mfa!$C:$C,Data_mfa!$B$7,env_ac_mfa!$D:$D,Data_mfa!$B$8,env_ac_mfa!$E:$E,Data_mfa!$B$9)</f>
        <v>90731.396999999997</v>
      </c>
      <c r="D42" s="170">
        <f>SUMIFS(env_ac_mfa!$F:$F,env_ac_mfa!$A:$A,D11,env_ac_mfa!$B:$B,Data_mfa!$A$42,env_ac_mfa!$C:$C,Data_mfa!$B$7,env_ac_mfa!$D:$D,Data_mfa!$B$8,env_ac_mfa!$E:$E,Data_mfa!$B$9)</f>
        <v>90788.875</v>
      </c>
      <c r="E42" s="170">
        <f>SUMIFS(env_ac_mfa!$F:$F,env_ac_mfa!$A:$A,E11,env_ac_mfa!$B:$B,Data_mfa!$A$42,env_ac_mfa!$C:$C,Data_mfa!$B$7,env_ac_mfa!$D:$D,Data_mfa!$B$8,env_ac_mfa!$E:$E,Data_mfa!$B$9)</f>
        <v>88959.653000000006</v>
      </c>
      <c r="F42" s="170">
        <f>SUMIFS(env_ac_mfa!$F:$F,env_ac_mfa!$A:$A,F11,env_ac_mfa!$B:$B,Data_mfa!$A$42,env_ac_mfa!$C:$C,Data_mfa!$B$7,env_ac_mfa!$D:$D,Data_mfa!$B$8,env_ac_mfa!$E:$E,Data_mfa!$B$9)</f>
        <v>86688.038</v>
      </c>
      <c r="G42" s="170">
        <f>SUMIFS(env_ac_mfa!$F:$F,env_ac_mfa!$A:$A,G11,env_ac_mfa!$B:$B,Data_mfa!$A$42,env_ac_mfa!$C:$C,Data_mfa!$B$7,env_ac_mfa!$D:$D,Data_mfa!$B$8,env_ac_mfa!$E:$E,Data_mfa!$B$9)</f>
        <v>91647.298999999999</v>
      </c>
      <c r="H42" s="170">
        <f>SUMIFS(env_ac_mfa!$F:$F,env_ac_mfa!$A:$A,H11,env_ac_mfa!$B:$B,Data_mfa!$A$42,env_ac_mfa!$C:$C,Data_mfa!$B$7,env_ac_mfa!$D:$D,Data_mfa!$B$8,env_ac_mfa!$E:$E,Data_mfa!$B$9)</f>
        <v>92876.489000000001</v>
      </c>
      <c r="I42" s="170">
        <f>SUMIFS(env_ac_mfa!$F:$F,env_ac_mfa!$A:$A,I11,env_ac_mfa!$B:$B,Data_mfa!$A$42,env_ac_mfa!$C:$C,Data_mfa!$B$7,env_ac_mfa!$D:$D,Data_mfa!$B$8,env_ac_mfa!$E:$E,Data_mfa!$B$9)</f>
        <v>95147.417000000001</v>
      </c>
      <c r="J42" s="170">
        <f>SUMIFS(env_ac_mfa!$F:$F,env_ac_mfa!$A:$A,J11,env_ac_mfa!$B:$B,Data_mfa!$A$42,env_ac_mfa!$C:$C,Data_mfa!$B$7,env_ac_mfa!$D:$D,Data_mfa!$B$8,env_ac_mfa!$E:$E,Data_mfa!$B$9)</f>
        <v>93770.076000000001</v>
      </c>
      <c r="K42" s="170">
        <f>SUMIFS(env_ac_mfa!$F:$F,env_ac_mfa!$A:$A,K11,env_ac_mfa!$B:$B,Data_mfa!$A$42,env_ac_mfa!$C:$C,Data_mfa!$B$7,env_ac_mfa!$D:$D,Data_mfa!$B$8,env_ac_mfa!$E:$E,Data_mfa!$B$9)</f>
        <v>95444.604000000007</v>
      </c>
      <c r="L42" s="170">
        <f>SUMIFS(env_ac_mfa!$F:$F,env_ac_mfa!$A:$A,L11,env_ac_mfa!$B:$B,Data_mfa!$A$42,env_ac_mfa!$C:$C,Data_mfa!$B$7,env_ac_mfa!$D:$D,Data_mfa!$B$8,env_ac_mfa!$E:$E,Data_mfa!$B$9)</f>
        <v>95605.165999999997</v>
      </c>
      <c r="M42" s="170">
        <f>SUMIFS(env_ac_mfa!$F:$F,env_ac_mfa!$A:$A,M11,env_ac_mfa!$B:$B,Data_mfa!$A$42,env_ac_mfa!$C:$C,Data_mfa!$B$7,env_ac_mfa!$D:$D,Data_mfa!$B$8,env_ac_mfa!$E:$E,Data_mfa!$B$9)</f>
        <v>98354.553</v>
      </c>
      <c r="N42" s="170">
        <f>SUMIFS(env_ac_mfa!$F:$F,env_ac_mfa!$A:$A,N11,env_ac_mfa!$B:$B,Data_mfa!$A$42,env_ac_mfa!$C:$C,Data_mfa!$B$7,env_ac_mfa!$D:$D,Data_mfa!$B$8,env_ac_mfa!$E:$E,Data_mfa!$B$9)</f>
        <v>100457.947</v>
      </c>
      <c r="O42" s="170">
        <f>SUMIFS(env_ac_mfa!$F:$F,env_ac_mfa!$A:$A,O11,env_ac_mfa!$B:$B,Data_mfa!$A$42,env_ac_mfa!$C:$C,Data_mfa!$B$7,env_ac_mfa!$D:$D,Data_mfa!$B$8,env_ac_mfa!$E:$E,Data_mfa!$B$9)</f>
        <v>97689.942999999999</v>
      </c>
      <c r="P42" s="170">
        <f>SUMIFS(env_ac_mfa!$F:$F,env_ac_mfa!$A:$A,P11,env_ac_mfa!$B:$B,Data_mfa!$A$42,env_ac_mfa!$C:$C,Data_mfa!$B$7,env_ac_mfa!$D:$D,Data_mfa!$B$8,env_ac_mfa!$E:$E,Data_mfa!$B$9)</f>
        <v>100707.492</v>
      </c>
      <c r="Q42" s="170">
        <f>SUMIFS(env_ac_mfa!$F:$F,env_ac_mfa!$A:$A,Q11,env_ac_mfa!$B:$B,Data_mfa!$A$42,env_ac_mfa!$C:$C,Data_mfa!$B$7,env_ac_mfa!$D:$D,Data_mfa!$B$8,env_ac_mfa!$E:$E,Data_mfa!$B$9)</f>
        <v>101668.19500000001</v>
      </c>
      <c r="R42" s="170">
        <f>SUMIFS(env_ac_mfa!$F:$F,env_ac_mfa!$A:$A,R11,env_ac_mfa!$B:$B,Data_mfa!$A$42,env_ac_mfa!$C:$C,Data_mfa!$B$7,env_ac_mfa!$D:$D,Data_mfa!$B$8,env_ac_mfa!$E:$E,Data_mfa!$B$9)</f>
        <v>96596.75</v>
      </c>
      <c r="S42" s="170">
        <f>SUMIFS(env_ac_mfa!$F:$F,env_ac_mfa!$A:$A,S11,env_ac_mfa!$B:$B,Data_mfa!$A$42,env_ac_mfa!$C:$C,Data_mfa!$B$7,env_ac_mfa!$D:$D,Data_mfa!$B$8,env_ac_mfa!$E:$E,Data_mfa!$B$9)</f>
        <v>97714.486999999994</v>
      </c>
      <c r="T42" s="170">
        <f>SUMIFS(env_ac_mfa!$F:$F,env_ac_mfa!$A:$A,T11,env_ac_mfa!$B:$B,Data_mfa!$A$42,env_ac_mfa!$C:$C,Data_mfa!$B$7,env_ac_mfa!$D:$D,Data_mfa!$B$8,env_ac_mfa!$E:$E,Data_mfa!$B$9)</f>
        <v>96084.918999999994</v>
      </c>
      <c r="U42" s="170">
        <f>SUMIFS(env_ac_mfa!$F:$F,env_ac_mfa!$A:$A,U11,env_ac_mfa!$B:$B,Data_mfa!$A$42,env_ac_mfa!$C:$C,Data_mfa!$B$7,env_ac_mfa!$D:$D,Data_mfa!$B$8,env_ac_mfa!$E:$E,Data_mfa!$B$9)</f>
        <v>93947.535000000003</v>
      </c>
      <c r="V42" s="170">
        <f>SUMIFS(env_ac_mfa!$F:$F,env_ac_mfa!$A:$A,V11,env_ac_mfa!$B:$B,Data_mfa!$A$42,env_ac_mfa!$C:$C,Data_mfa!$B$7,env_ac_mfa!$D:$D,Data_mfa!$B$8,env_ac_mfa!$E:$E,Data_mfa!$B$9)</f>
        <v>94486.293999999994</v>
      </c>
      <c r="W42" s="170" t="s">
        <v>72</v>
      </c>
      <c r="Y42" s="172">
        <f>((V42-C42)/V42)/(V$11-C$11)</f>
        <v>2.0915854514807907E-3</v>
      </c>
    </row>
    <row r="43" spans="1:25" x14ac:dyDescent="0.2">
      <c r="A43" s="165" t="s">
        <v>60</v>
      </c>
      <c r="B43" s="165" t="s">
        <v>27</v>
      </c>
      <c r="C43" s="170">
        <f>SUMIFS(env_ac_mfa!$F:$F,env_ac_mfa!$A:$A,C11,env_ac_mfa!$B:$B,Data_mfa!$A$43,env_ac_mfa!$C:$C,Data_mfa!$B$7,env_ac_mfa!$D:$D,Data_mfa!$B$8,env_ac_mfa!$E:$E,Data_mfa!$B$9)</f>
        <v>738858.98699999996</v>
      </c>
      <c r="D43" s="170">
        <f>SUMIFS(env_ac_mfa!$F:$F,env_ac_mfa!$A:$A,D11,env_ac_mfa!$B:$B,Data_mfa!$A$43,env_ac_mfa!$C:$C,Data_mfa!$B$7,env_ac_mfa!$D:$D,Data_mfa!$B$8,env_ac_mfa!$E:$E,Data_mfa!$B$9)</f>
        <v>743278.58799999999</v>
      </c>
      <c r="E43" s="170">
        <f>SUMIFS(env_ac_mfa!$F:$F,env_ac_mfa!$A:$A,E11,env_ac_mfa!$B:$B,Data_mfa!$A$43,env_ac_mfa!$C:$C,Data_mfa!$B$7,env_ac_mfa!$D:$D,Data_mfa!$B$8,env_ac_mfa!$E:$E,Data_mfa!$B$9)</f>
        <v>721971.36600000004</v>
      </c>
      <c r="F43" s="170">
        <f>SUMIFS(env_ac_mfa!$F:$F,env_ac_mfa!$A:$A,F11,env_ac_mfa!$B:$B,Data_mfa!$A$43,env_ac_mfa!$C:$C,Data_mfa!$B$7,env_ac_mfa!$D:$D,Data_mfa!$B$8,env_ac_mfa!$E:$E,Data_mfa!$B$9)</f>
        <v>723024.15899999999</v>
      </c>
      <c r="G43" s="170">
        <f>SUMIFS(env_ac_mfa!$F:$F,env_ac_mfa!$A:$A,G11,env_ac_mfa!$B:$B,Data_mfa!$A$43,env_ac_mfa!$C:$C,Data_mfa!$B$7,env_ac_mfa!$D:$D,Data_mfa!$B$8,env_ac_mfa!$E:$E,Data_mfa!$B$9)</f>
        <v>751962.4</v>
      </c>
      <c r="H43" s="170">
        <f>SUMIFS(env_ac_mfa!$F:$F,env_ac_mfa!$A:$A,H11,env_ac_mfa!$B:$B,Data_mfa!$A$43,env_ac_mfa!$C:$C,Data_mfa!$B$7,env_ac_mfa!$D:$D,Data_mfa!$B$8,env_ac_mfa!$E:$E,Data_mfa!$B$9)</f>
        <v>732664.31599999999</v>
      </c>
      <c r="I43" s="170">
        <f>SUMIFS(env_ac_mfa!$F:$F,env_ac_mfa!$A:$A,I11,env_ac_mfa!$B:$B,Data_mfa!$A$43,env_ac_mfa!$C:$C,Data_mfa!$B$7,env_ac_mfa!$D:$D,Data_mfa!$B$8,env_ac_mfa!$E:$E,Data_mfa!$B$9)</f>
        <v>724262.027</v>
      </c>
      <c r="J43" s="170">
        <f>SUMIFS(env_ac_mfa!$F:$F,env_ac_mfa!$A:$A,J11,env_ac_mfa!$B:$B,Data_mfa!$A$43,env_ac_mfa!$C:$C,Data_mfa!$B$7,env_ac_mfa!$D:$D,Data_mfa!$B$8,env_ac_mfa!$E:$E,Data_mfa!$B$9)</f>
        <v>718921.50600000005</v>
      </c>
      <c r="K43" s="170">
        <f>SUMIFS(env_ac_mfa!$F:$F,env_ac_mfa!$A:$A,K11,env_ac_mfa!$B:$B,Data_mfa!$A$43,env_ac_mfa!$C:$C,Data_mfa!$B$7,env_ac_mfa!$D:$D,Data_mfa!$B$8,env_ac_mfa!$E:$E,Data_mfa!$B$9)</f>
        <v>674928.45499999996</v>
      </c>
      <c r="L43" s="170">
        <f>SUMIFS(env_ac_mfa!$F:$F,env_ac_mfa!$A:$A,L11,env_ac_mfa!$B:$B,Data_mfa!$A$43,env_ac_mfa!$C:$C,Data_mfa!$B$7,env_ac_mfa!$D:$D,Data_mfa!$B$8,env_ac_mfa!$E:$E,Data_mfa!$B$9)</f>
        <v>591619.23</v>
      </c>
      <c r="M43" s="170">
        <f>SUMIFS(env_ac_mfa!$F:$F,env_ac_mfa!$A:$A,M11,env_ac_mfa!$B:$B,Data_mfa!$A$43,env_ac_mfa!$C:$C,Data_mfa!$B$7,env_ac_mfa!$D:$D,Data_mfa!$B$8,env_ac_mfa!$E:$E,Data_mfa!$B$9)</f>
        <v>575347.74699999997</v>
      </c>
      <c r="N43" s="170">
        <f>SUMIFS(env_ac_mfa!$F:$F,env_ac_mfa!$A:$A,N11,env_ac_mfa!$B:$B,Data_mfa!$A$43,env_ac_mfa!$C:$C,Data_mfa!$B$7,env_ac_mfa!$D:$D,Data_mfa!$B$8,env_ac_mfa!$E:$E,Data_mfa!$B$9)</f>
        <v>575551.255</v>
      </c>
      <c r="O43" s="170">
        <f>SUMIFS(env_ac_mfa!$F:$F,env_ac_mfa!$A:$A,O11,env_ac_mfa!$B:$B,Data_mfa!$A$43,env_ac_mfa!$C:$C,Data_mfa!$B$7,env_ac_mfa!$D:$D,Data_mfa!$B$8,env_ac_mfa!$E:$E,Data_mfa!$B$9)</f>
        <v>561454.70299999998</v>
      </c>
      <c r="P43" s="170">
        <f>SUMIFS(env_ac_mfa!$F:$F,env_ac_mfa!$A:$A,P11,env_ac_mfa!$B:$B,Data_mfa!$A$43,env_ac_mfa!$C:$C,Data_mfa!$B$7,env_ac_mfa!$D:$D,Data_mfa!$B$8,env_ac_mfa!$E:$E,Data_mfa!$B$9)</f>
        <v>575877.01300000004</v>
      </c>
      <c r="Q43" s="170">
        <f>SUMIFS(env_ac_mfa!$F:$F,env_ac_mfa!$A:$A,Q11,env_ac_mfa!$B:$B,Data_mfa!$A$43,env_ac_mfa!$C:$C,Data_mfa!$B$7,env_ac_mfa!$D:$D,Data_mfa!$B$8,env_ac_mfa!$E:$E,Data_mfa!$B$9)</f>
        <v>589443.603</v>
      </c>
      <c r="R43" s="170">
        <f>SUMIFS(env_ac_mfa!$F:$F,env_ac_mfa!$A:$A,R11,env_ac_mfa!$B:$B,Data_mfa!$A$43,env_ac_mfa!$C:$C,Data_mfa!$B$7,env_ac_mfa!$D:$D,Data_mfa!$B$8,env_ac_mfa!$E:$E,Data_mfa!$B$9)</f>
        <v>565260.10800000001</v>
      </c>
      <c r="S43" s="170">
        <f>SUMIFS(env_ac_mfa!$F:$F,env_ac_mfa!$A:$A,S11,env_ac_mfa!$B:$B,Data_mfa!$A$43,env_ac_mfa!$C:$C,Data_mfa!$B$7,env_ac_mfa!$D:$D,Data_mfa!$B$8,env_ac_mfa!$E:$E,Data_mfa!$B$9)</f>
        <v>558341.05599999998</v>
      </c>
      <c r="T43" s="170">
        <f>SUMIFS(env_ac_mfa!$F:$F,env_ac_mfa!$A:$A,T11,env_ac_mfa!$B:$B,Data_mfa!$A$43,env_ac_mfa!$C:$C,Data_mfa!$B$7,env_ac_mfa!$D:$D,Data_mfa!$B$8,env_ac_mfa!$E:$E,Data_mfa!$B$9)</f>
        <v>569551.99399999995</v>
      </c>
      <c r="U43" s="170">
        <f>SUMIFS(env_ac_mfa!$F:$F,env_ac_mfa!$A:$A,U11,env_ac_mfa!$B:$B,Data_mfa!$A$43,env_ac_mfa!$C:$C,Data_mfa!$B$7,env_ac_mfa!$D:$D,Data_mfa!$B$8,env_ac_mfa!$E:$E,Data_mfa!$B$9)</f>
        <v>569452.00300000003</v>
      </c>
      <c r="V43" s="170">
        <f>SUMIFS(env_ac_mfa!$F:$F,env_ac_mfa!$A:$A,V11,env_ac_mfa!$B:$B,Data_mfa!$A$43,env_ac_mfa!$C:$C,Data_mfa!$B$7,env_ac_mfa!$D:$D,Data_mfa!$B$8,env_ac_mfa!$E:$E,Data_mfa!$B$9)</f>
        <v>566789.89300000004</v>
      </c>
      <c r="W43" s="170" t="s">
        <v>72</v>
      </c>
      <c r="Y43" s="172">
        <f>((V43-C43)/V43)/(V$11-C$11)</f>
        <v>-1.597817501178193E-2</v>
      </c>
    </row>
    <row r="44" spans="1:25" x14ac:dyDescent="0.2">
      <c r="A44" s="165" t="s">
        <v>69</v>
      </c>
      <c r="B44" s="165" t="s">
        <v>140</v>
      </c>
      <c r="C44" s="170" t="s">
        <v>72</v>
      </c>
      <c r="D44" s="170" t="s">
        <v>72</v>
      </c>
      <c r="E44" s="170" t="s">
        <v>72</v>
      </c>
      <c r="F44" s="170" t="s">
        <v>72</v>
      </c>
      <c r="G44" s="170" t="s">
        <v>72</v>
      </c>
      <c r="H44" s="170" t="s">
        <v>72</v>
      </c>
      <c r="I44" s="170" t="s">
        <v>72</v>
      </c>
      <c r="J44" s="170" t="s">
        <v>72</v>
      </c>
      <c r="K44" s="170" t="s">
        <v>72</v>
      </c>
      <c r="L44" s="170" t="s">
        <v>72</v>
      </c>
      <c r="M44" s="170">
        <f>SUMIFS(env_ac_mfa!$F:$F,env_ac_mfa!$A:$A,M11,env_ac_mfa!$B:$B,Data_mfa!$A$44,env_ac_mfa!$C:$C,Data_mfa!$B$7,env_ac_mfa!$D:$D,Data_mfa!$B$8,env_ac_mfa!$E:$E,Data_mfa!$B$9)</f>
        <v>18470.272000000001</v>
      </c>
      <c r="N44" s="170">
        <f>SUMIFS(env_ac_mfa!$F:$F,env_ac_mfa!$A:$A,N11,env_ac_mfa!$B:$B,Data_mfa!$A$44,env_ac_mfa!$C:$C,Data_mfa!$B$7,env_ac_mfa!$D:$D,Data_mfa!$B$8,env_ac_mfa!$E:$E,Data_mfa!$B$9)</f>
        <v>20321.396000000001</v>
      </c>
      <c r="O44" s="170">
        <f>SUMIFS(env_ac_mfa!$F:$F,env_ac_mfa!$A:$A,O11,env_ac_mfa!$B:$B,Data_mfa!$A$44,env_ac_mfa!$C:$C,Data_mfa!$B$7,env_ac_mfa!$D:$D,Data_mfa!$B$8,env_ac_mfa!$E:$E,Data_mfa!$B$9)</f>
        <v>19488.388999999999</v>
      </c>
      <c r="P44" s="170">
        <f>SUMIFS(env_ac_mfa!$F:$F,env_ac_mfa!$A:$A,P11,env_ac_mfa!$B:$B,Data_mfa!$A$44,env_ac_mfa!$C:$C,Data_mfa!$B$7,env_ac_mfa!$D:$D,Data_mfa!$B$8,env_ac_mfa!$E:$E,Data_mfa!$B$9)</f>
        <v>19008.099999999999</v>
      </c>
      <c r="Q44" s="170">
        <f>SUMIFS(env_ac_mfa!$F:$F,env_ac_mfa!$A:$A,Q11,env_ac_mfa!$B:$B,Data_mfa!$A$44,env_ac_mfa!$C:$C,Data_mfa!$B$7,env_ac_mfa!$D:$D,Data_mfa!$B$8,env_ac_mfa!$E:$E,Data_mfa!$B$9)</f>
        <v>19189.444</v>
      </c>
      <c r="R44" s="170">
        <f>SUMIFS(env_ac_mfa!$F:$F,env_ac_mfa!$A:$A,R11,env_ac_mfa!$B:$B,Data_mfa!$A$44,env_ac_mfa!$C:$C,Data_mfa!$B$7,env_ac_mfa!$D:$D,Data_mfa!$B$8,env_ac_mfa!$E:$E,Data_mfa!$B$9)</f>
        <v>19234.508999999998</v>
      </c>
      <c r="S44" s="170">
        <f>SUMIFS(env_ac_mfa!$F:$F,env_ac_mfa!$A:$A,S11,env_ac_mfa!$B:$B,Data_mfa!$A$44,env_ac_mfa!$C:$C,Data_mfa!$B$7,env_ac_mfa!$D:$D,Data_mfa!$B$8,env_ac_mfa!$E:$E,Data_mfa!$B$9)</f>
        <v>18799.776999999998</v>
      </c>
      <c r="T44" s="170">
        <f>SUMIFS(env_ac_mfa!$F:$F,env_ac_mfa!$A:$A,T11,env_ac_mfa!$B:$B,Data_mfa!$A$44,env_ac_mfa!$C:$C,Data_mfa!$B$7,env_ac_mfa!$D:$D,Data_mfa!$B$8,env_ac_mfa!$E:$E,Data_mfa!$B$9)</f>
        <v>17574.21</v>
      </c>
      <c r="U44" s="170">
        <f>SUMIFS(env_ac_mfa!$F:$F,env_ac_mfa!$A:$A,U11,env_ac_mfa!$B:$B,Data_mfa!$A$44,env_ac_mfa!$C:$C,Data_mfa!$B$7,env_ac_mfa!$D:$D,Data_mfa!$B$8,env_ac_mfa!$E:$E,Data_mfa!$B$9)</f>
        <v>17757.234</v>
      </c>
      <c r="V44" s="170">
        <f>SUMIFS(env_ac_mfa!$F:$F,env_ac_mfa!$A:$A,V11,env_ac_mfa!$B:$B,Data_mfa!$A$44,env_ac_mfa!$C:$C,Data_mfa!$B$7,env_ac_mfa!$D:$D,Data_mfa!$B$8,env_ac_mfa!$E:$E,Data_mfa!$B$9)</f>
        <v>19385.36</v>
      </c>
      <c r="W44" s="170" t="s">
        <v>72</v>
      </c>
      <c r="Y44" s="172">
        <f>((V44-M44)/V44)/(V$11-M$11)</f>
        <v>5.2450119288186764E-3</v>
      </c>
    </row>
    <row r="45" spans="1:25" x14ac:dyDescent="0.2">
      <c r="A45" s="165" t="s">
        <v>84</v>
      </c>
      <c r="B45" s="165" t="s">
        <v>83</v>
      </c>
      <c r="C45" s="170" t="s">
        <v>72</v>
      </c>
      <c r="D45" s="170" t="s">
        <v>72</v>
      </c>
      <c r="E45" s="170" t="s">
        <v>72</v>
      </c>
      <c r="F45" s="170" t="s">
        <v>72</v>
      </c>
      <c r="G45" s="170" t="s">
        <v>72</v>
      </c>
      <c r="H45" s="170" t="s">
        <v>72</v>
      </c>
      <c r="I45" s="170" t="s">
        <v>72</v>
      </c>
      <c r="J45" s="170" t="s">
        <v>72</v>
      </c>
      <c r="K45" s="170" t="s">
        <v>72</v>
      </c>
      <c r="L45" s="170" t="s">
        <v>72</v>
      </c>
      <c r="M45" s="170">
        <f>SUMIFS(env_ac_mfa!$F:$F,env_ac_mfa!$A:$A,M11,env_ac_mfa!$B:$B,Data_mfa!$A$45,env_ac_mfa!$C:$C,Data_mfa!$B$7,env_ac_mfa!$D:$D,Data_mfa!$B$8,env_ac_mfa!$E:$E,Data_mfa!$B$9)</f>
        <v>20439.561000000002</v>
      </c>
      <c r="N45" s="170">
        <f>SUMIFS(env_ac_mfa!$F:$F,env_ac_mfa!$A:$A,N11,env_ac_mfa!$B:$B,Data_mfa!$A$45,env_ac_mfa!$C:$C,Data_mfa!$B$7,env_ac_mfa!$D:$D,Data_mfa!$B$8,env_ac_mfa!$E:$E,Data_mfa!$B$9)</f>
        <v>20767.933000000001</v>
      </c>
      <c r="O45" s="170">
        <f>SUMIFS(env_ac_mfa!$F:$F,env_ac_mfa!$A:$A,O11,env_ac_mfa!$B:$B,Data_mfa!$A$45,env_ac_mfa!$C:$C,Data_mfa!$B$7,env_ac_mfa!$D:$D,Data_mfa!$B$8,env_ac_mfa!$E:$E,Data_mfa!$B$9)</f>
        <v>20957.053</v>
      </c>
      <c r="P45" s="170">
        <f>SUMIFS(env_ac_mfa!$F:$F,env_ac_mfa!$A:$A,P11,env_ac_mfa!$B:$B,Data_mfa!$A$45,env_ac_mfa!$C:$C,Data_mfa!$B$7,env_ac_mfa!$D:$D,Data_mfa!$B$8,env_ac_mfa!$E:$E,Data_mfa!$B$9)</f>
        <v>23057.114000000001</v>
      </c>
      <c r="Q45" s="170">
        <f>SUMIFS(env_ac_mfa!$F:$F,env_ac_mfa!$A:$A,Q11,env_ac_mfa!$B:$B,Data_mfa!$A$45,env_ac_mfa!$C:$C,Data_mfa!$B$7,env_ac_mfa!$D:$D,Data_mfa!$B$8,env_ac_mfa!$E:$E,Data_mfa!$B$9)</f>
        <v>22682.030999999999</v>
      </c>
      <c r="R45" s="170">
        <f>SUMIFS(env_ac_mfa!$F:$F,env_ac_mfa!$A:$A,R11,env_ac_mfa!$B:$B,Data_mfa!$A$45,env_ac_mfa!$C:$C,Data_mfa!$B$7,env_ac_mfa!$D:$D,Data_mfa!$B$8,env_ac_mfa!$E:$E,Data_mfa!$B$9)</f>
        <v>26127.296999999999</v>
      </c>
      <c r="S45" s="170">
        <f>SUMIFS(env_ac_mfa!$F:$F,env_ac_mfa!$A:$A,S11,env_ac_mfa!$B:$B,Data_mfa!$A$45,env_ac_mfa!$C:$C,Data_mfa!$B$7,env_ac_mfa!$D:$D,Data_mfa!$B$8,env_ac_mfa!$E:$E,Data_mfa!$B$9)</f>
        <v>28576.732</v>
      </c>
      <c r="T45" s="170">
        <f>SUMIFS(env_ac_mfa!$F:$F,env_ac_mfa!$A:$A,T11,env_ac_mfa!$B:$B,Data_mfa!$A$45,env_ac_mfa!$C:$C,Data_mfa!$B$7,env_ac_mfa!$D:$D,Data_mfa!$B$8,env_ac_mfa!$E:$E,Data_mfa!$B$9)</f>
        <v>21749.601999999999</v>
      </c>
      <c r="U45" s="170">
        <f>SUMIFS(env_ac_mfa!$F:$F,env_ac_mfa!$A:$A,U11,env_ac_mfa!$B:$B,Data_mfa!$A$45,env_ac_mfa!$C:$C,Data_mfa!$B$7,env_ac_mfa!$D:$D,Data_mfa!$B$8,env_ac_mfa!$E:$E,Data_mfa!$B$9)</f>
        <v>22935.721000000001</v>
      </c>
      <c r="V45" s="170" t="s">
        <v>72</v>
      </c>
      <c r="W45" s="170" t="s">
        <v>72</v>
      </c>
      <c r="Y45" s="172">
        <f>((U45-M45)/U45)/(U$11-M$11)</f>
        <v>1.3604106886371698E-2</v>
      </c>
    </row>
    <row r="46" spans="1:25" x14ac:dyDescent="0.2">
      <c r="A46" s="165" t="s">
        <v>70</v>
      </c>
      <c r="B46" s="165" t="s">
        <v>77</v>
      </c>
      <c r="C46" s="170" t="s">
        <v>72</v>
      </c>
      <c r="D46" s="170">
        <f>SUMIFS(env_ac_mfa!$F:$F,env_ac_mfa!$A:$A,D11,env_ac_mfa!$B:$B,Data_mfa!$A$46,env_ac_mfa!$C:$C,Data_mfa!$B$7,env_ac_mfa!$D:$D,Data_mfa!$B$8,env_ac_mfa!$E:$E,Data_mfa!$B$9)</f>
        <v>97356.966</v>
      </c>
      <c r="E46" s="170">
        <f>SUMIFS(env_ac_mfa!$F:$F,env_ac_mfa!$A:$A,E11,env_ac_mfa!$B:$B,Data_mfa!$A$46,env_ac_mfa!$C:$C,Data_mfa!$B$7,env_ac_mfa!$D:$D,Data_mfa!$B$8,env_ac_mfa!$E:$E,Data_mfa!$B$9)</f>
        <v>103674.693</v>
      </c>
      <c r="F46" s="170">
        <f>SUMIFS(env_ac_mfa!$F:$F,env_ac_mfa!$A:$A,F11,env_ac_mfa!$B:$B,Data_mfa!$A$46,env_ac_mfa!$C:$C,Data_mfa!$B$7,env_ac_mfa!$D:$D,Data_mfa!$B$8,env_ac_mfa!$E:$E,Data_mfa!$B$9)</f>
        <v>97035.337</v>
      </c>
      <c r="G46" s="170">
        <f>SUMIFS(env_ac_mfa!$F:$F,env_ac_mfa!$A:$A,G11,env_ac_mfa!$B:$B,Data_mfa!$A$46,env_ac_mfa!$C:$C,Data_mfa!$B$7,env_ac_mfa!$D:$D,Data_mfa!$B$8,env_ac_mfa!$E:$E,Data_mfa!$B$9)</f>
        <v>108831.71</v>
      </c>
      <c r="H46" s="170">
        <f>SUMIFS(env_ac_mfa!$F:$F,env_ac_mfa!$A:$A,H11,env_ac_mfa!$B:$B,Data_mfa!$A$46,env_ac_mfa!$C:$C,Data_mfa!$B$7,env_ac_mfa!$D:$D,Data_mfa!$B$8,env_ac_mfa!$E:$E,Data_mfa!$B$9)</f>
        <v>110033.908</v>
      </c>
      <c r="I46" s="170">
        <f>SUMIFS(env_ac_mfa!$F:$F,env_ac_mfa!$A:$A,I11,env_ac_mfa!$B:$B,Data_mfa!$A$46,env_ac_mfa!$C:$C,Data_mfa!$B$7,env_ac_mfa!$D:$D,Data_mfa!$B$8,env_ac_mfa!$E:$E,Data_mfa!$B$9)</f>
        <v>112758.913</v>
      </c>
      <c r="J46" s="170">
        <f>SUMIFS(env_ac_mfa!$F:$F,env_ac_mfa!$A:$A,J11,env_ac_mfa!$B:$B,Data_mfa!$A$46,env_ac_mfa!$C:$C,Data_mfa!$B$7,env_ac_mfa!$D:$D,Data_mfa!$B$8,env_ac_mfa!$E:$E,Data_mfa!$B$9)</f>
        <v>107136.015</v>
      </c>
      <c r="K46" s="170">
        <f>SUMIFS(env_ac_mfa!$F:$F,env_ac_mfa!$A:$A,K11,env_ac_mfa!$B:$B,Data_mfa!$A$46,env_ac_mfa!$C:$C,Data_mfa!$B$7,env_ac_mfa!$D:$D,Data_mfa!$B$8,env_ac_mfa!$E:$E,Data_mfa!$B$9)</f>
        <v>114452.50599999999</v>
      </c>
      <c r="L46" s="170">
        <f>SUMIFS(env_ac_mfa!$F:$F,env_ac_mfa!$A:$A,L11,env_ac_mfa!$B:$B,Data_mfa!$A$46,env_ac_mfa!$C:$C,Data_mfa!$B$7,env_ac_mfa!$D:$D,Data_mfa!$B$8,env_ac_mfa!$E:$E,Data_mfa!$B$9)</f>
        <v>104370.196</v>
      </c>
      <c r="M46" s="170">
        <f>SUMIFS(env_ac_mfa!$F:$F,env_ac_mfa!$A:$A,M11,env_ac_mfa!$B:$B,Data_mfa!$A$46,env_ac_mfa!$C:$C,Data_mfa!$B$7,env_ac_mfa!$D:$D,Data_mfa!$B$8,env_ac_mfa!$E:$E,Data_mfa!$B$9)</f>
        <v>110775.83500000001</v>
      </c>
      <c r="N46" s="170">
        <f>SUMIFS(env_ac_mfa!$F:$F,env_ac_mfa!$A:$A,N11,env_ac_mfa!$B:$B,Data_mfa!$A$46,env_ac_mfa!$C:$C,Data_mfa!$B$7,env_ac_mfa!$D:$D,Data_mfa!$B$8,env_ac_mfa!$E:$E,Data_mfa!$B$9)</f>
        <v>111639.845</v>
      </c>
      <c r="O46" s="170">
        <f>SUMIFS(env_ac_mfa!$F:$F,env_ac_mfa!$A:$A,O11,env_ac_mfa!$B:$B,Data_mfa!$A$46,env_ac_mfa!$C:$C,Data_mfa!$B$7,env_ac_mfa!$D:$D,Data_mfa!$B$8,env_ac_mfa!$E:$E,Data_mfa!$B$9)</f>
        <v>100948.421</v>
      </c>
      <c r="P46" s="170">
        <f>SUMIFS(env_ac_mfa!$F:$F,env_ac_mfa!$A:$A,P11,env_ac_mfa!$B:$B,Data_mfa!$A$46,env_ac_mfa!$C:$C,Data_mfa!$B$7,env_ac_mfa!$D:$D,Data_mfa!$B$8,env_ac_mfa!$E:$E,Data_mfa!$B$9)</f>
        <v>109375.62300000001</v>
      </c>
      <c r="Q46" s="170">
        <f>SUMIFS(env_ac_mfa!$F:$F,env_ac_mfa!$A:$A,Q11,env_ac_mfa!$B:$B,Data_mfa!$A$46,env_ac_mfa!$C:$C,Data_mfa!$B$7,env_ac_mfa!$D:$D,Data_mfa!$B$8,env_ac_mfa!$E:$E,Data_mfa!$B$9)</f>
        <v>103205.186</v>
      </c>
      <c r="R46" s="170">
        <f>SUMIFS(env_ac_mfa!$F:$F,env_ac_mfa!$A:$A,R11,env_ac_mfa!$B:$B,Data_mfa!$A$46,env_ac_mfa!$C:$C,Data_mfa!$B$7,env_ac_mfa!$D:$D,Data_mfa!$B$8,env_ac_mfa!$E:$E,Data_mfa!$B$9)</f>
        <v>109694.84299999999</v>
      </c>
      <c r="S46" s="170">
        <f>SUMIFS(env_ac_mfa!$F:$F,env_ac_mfa!$A:$A,S11,env_ac_mfa!$B:$B,Data_mfa!$A$46,env_ac_mfa!$C:$C,Data_mfa!$B$7,env_ac_mfa!$D:$D,Data_mfa!$B$8,env_ac_mfa!$E:$E,Data_mfa!$B$9)</f>
        <v>119539.94</v>
      </c>
      <c r="T46" s="170">
        <f>SUMIFS(env_ac_mfa!$F:$F,env_ac_mfa!$A:$A,T11,env_ac_mfa!$B:$B,Data_mfa!$A$46,env_ac_mfa!$C:$C,Data_mfa!$B$7,env_ac_mfa!$D:$D,Data_mfa!$B$8,env_ac_mfa!$E:$E,Data_mfa!$B$9)</f>
        <v>113890.40300000001</v>
      </c>
      <c r="U46" s="170">
        <f>SUMIFS(env_ac_mfa!$F:$F,env_ac_mfa!$A:$A,U11,env_ac_mfa!$B:$B,Data_mfa!$A$46,env_ac_mfa!$C:$C,Data_mfa!$B$7,env_ac_mfa!$D:$D,Data_mfa!$B$8,env_ac_mfa!$E:$E,Data_mfa!$B$9)</f>
        <v>118850.13800000001</v>
      </c>
      <c r="V46" s="170">
        <f>SUMIFS(env_ac_mfa!$F:$F,env_ac_mfa!$A:$A,V11,env_ac_mfa!$B:$B,Data_mfa!$A$46,env_ac_mfa!$C:$C,Data_mfa!$B$7,env_ac_mfa!$D:$D,Data_mfa!$B$8,env_ac_mfa!$E:$E,Data_mfa!$B$9)</f>
        <v>126625.048</v>
      </c>
      <c r="W46" s="170" t="s">
        <v>72</v>
      </c>
      <c r="Y46" s="172">
        <f>((V46-D46)/V46)/(V$11-D$11)</f>
        <v>1.2841097249223199E-2</v>
      </c>
    </row>
    <row r="47" spans="1:25" x14ac:dyDescent="0.2">
      <c r="A47" s="165" t="s">
        <v>71</v>
      </c>
      <c r="B47" s="165" t="s">
        <v>78</v>
      </c>
      <c r="C47" s="170">
        <f>SUMIFS(env_ac_mfa!$F:$F,env_ac_mfa!$A:$A,C11,env_ac_mfa!$B:$B,Data_mfa!$A$47,env_ac_mfa!$C:$C,Data_mfa!$B$7,env_ac_mfa!$D:$D,Data_mfa!$B$8,env_ac_mfa!$E:$E,Data_mfa!$B$9)</f>
        <v>630129.71600000001</v>
      </c>
      <c r="D47" s="170">
        <f>SUMIFS(env_ac_mfa!$F:$F,env_ac_mfa!$A:$A,D11,env_ac_mfa!$B:$B,Data_mfa!$A$47,env_ac_mfa!$C:$C,Data_mfa!$B$7,env_ac_mfa!$D:$D,Data_mfa!$B$8,env_ac_mfa!$E:$E,Data_mfa!$B$9)</f>
        <v>525698.67500000005</v>
      </c>
      <c r="E47" s="170">
        <f>SUMIFS(env_ac_mfa!$F:$F,env_ac_mfa!$A:$A,E11,env_ac_mfa!$B:$B,Data_mfa!$A$47,env_ac_mfa!$C:$C,Data_mfa!$B$7,env_ac_mfa!$D:$D,Data_mfa!$B$8,env_ac_mfa!$E:$E,Data_mfa!$B$9)</f>
        <v>542340.30599999998</v>
      </c>
      <c r="F47" s="170">
        <f>SUMIFS(env_ac_mfa!$F:$F,env_ac_mfa!$A:$A,F11,env_ac_mfa!$B:$B,Data_mfa!$A$47,env_ac_mfa!$C:$C,Data_mfa!$B$7,env_ac_mfa!$D:$D,Data_mfa!$B$8,env_ac_mfa!$E:$E,Data_mfa!$B$9)</f>
        <v>563770.14300000004</v>
      </c>
      <c r="G47" s="170">
        <f>SUMIFS(env_ac_mfa!$F:$F,env_ac_mfa!$A:$A,G11,env_ac_mfa!$B:$B,Data_mfa!$A$47,env_ac_mfa!$C:$C,Data_mfa!$B$7,env_ac_mfa!$D:$D,Data_mfa!$B$8,env_ac_mfa!$E:$E,Data_mfa!$B$9)</f>
        <v>590151.28599999996</v>
      </c>
      <c r="H47" s="170">
        <f>SUMIFS(env_ac_mfa!$F:$F,env_ac_mfa!$A:$A,H11,env_ac_mfa!$B:$B,Data_mfa!$A$47,env_ac_mfa!$C:$C,Data_mfa!$B$7,env_ac_mfa!$D:$D,Data_mfa!$B$8,env_ac_mfa!$E:$E,Data_mfa!$B$9)</f>
        <v>696866.20799999998</v>
      </c>
      <c r="I47" s="170">
        <f>SUMIFS(env_ac_mfa!$F:$F,env_ac_mfa!$A:$A,I11,env_ac_mfa!$B:$B,Data_mfa!$A$47,env_ac_mfa!$C:$C,Data_mfa!$B$7,env_ac_mfa!$D:$D,Data_mfa!$B$8,env_ac_mfa!$E:$E,Data_mfa!$B$9)</f>
        <v>796508.51199999999</v>
      </c>
      <c r="J47" s="170">
        <f>SUMIFS(env_ac_mfa!$F:$F,env_ac_mfa!$A:$A,J11,env_ac_mfa!$B:$B,Data_mfa!$A$47,env_ac_mfa!$C:$C,Data_mfa!$B$7,env_ac_mfa!$D:$D,Data_mfa!$B$8,env_ac_mfa!$E:$E,Data_mfa!$B$9)</f>
        <v>812823.80500000005</v>
      </c>
      <c r="K47" s="170">
        <f>SUMIFS(env_ac_mfa!$F:$F,env_ac_mfa!$A:$A,K11,env_ac_mfa!$B:$B,Data_mfa!$A$47,env_ac_mfa!$C:$C,Data_mfa!$B$7,env_ac_mfa!$D:$D,Data_mfa!$B$8,env_ac_mfa!$E:$E,Data_mfa!$B$9)</f>
        <v>807077.34699999995</v>
      </c>
      <c r="L47" s="170">
        <f>SUMIFS(env_ac_mfa!$F:$F,env_ac_mfa!$A:$A,L11,env_ac_mfa!$B:$B,Data_mfa!$A$47,env_ac_mfa!$C:$C,Data_mfa!$B$7,env_ac_mfa!$D:$D,Data_mfa!$B$8,env_ac_mfa!$E:$E,Data_mfa!$B$9)</f>
        <v>786764.26</v>
      </c>
      <c r="M47" s="170">
        <f>SUMIFS(env_ac_mfa!$F:$F,env_ac_mfa!$A:$A,M11,env_ac_mfa!$B:$B,Data_mfa!$A$47,env_ac_mfa!$C:$C,Data_mfa!$B$7,env_ac_mfa!$D:$D,Data_mfa!$B$8,env_ac_mfa!$E:$E,Data_mfa!$B$9)</f>
        <v>943684.01300000004</v>
      </c>
      <c r="N47" s="170">
        <f>SUMIFS(env_ac_mfa!$F:$F,env_ac_mfa!$A:$A,N11,env_ac_mfa!$B:$B,Data_mfa!$A$47,env_ac_mfa!$C:$C,Data_mfa!$B$7,env_ac_mfa!$D:$D,Data_mfa!$B$8,env_ac_mfa!$E:$E,Data_mfa!$B$9)</f>
        <v>998103.67200000002</v>
      </c>
      <c r="O47" s="170">
        <f>SUMIFS(env_ac_mfa!$F:$F,env_ac_mfa!$A:$A,O11,env_ac_mfa!$B:$B,Data_mfa!$A$47,env_ac_mfa!$C:$C,Data_mfa!$B$7,env_ac_mfa!$D:$D,Data_mfa!$B$8,env_ac_mfa!$E:$E,Data_mfa!$B$9)</f>
        <v>891674.01100000006</v>
      </c>
      <c r="P47" s="170">
        <f>SUMIFS(env_ac_mfa!$F:$F,env_ac_mfa!$A:$A,P11,env_ac_mfa!$B:$B,Data_mfa!$A$47,env_ac_mfa!$C:$C,Data_mfa!$B$7,env_ac_mfa!$D:$D,Data_mfa!$B$8,env_ac_mfa!$E:$E,Data_mfa!$B$9)</f>
        <v>897213.728</v>
      </c>
      <c r="Q47" s="170">
        <f>SUMIFS(env_ac_mfa!$F:$F,env_ac_mfa!$A:$A,Q11,env_ac_mfa!$B:$B,Data_mfa!$A$47,env_ac_mfa!$C:$C,Data_mfa!$B$7,env_ac_mfa!$D:$D,Data_mfa!$B$8,env_ac_mfa!$E:$E,Data_mfa!$B$9)</f>
        <v>932045.86300000001</v>
      </c>
      <c r="R47" s="170">
        <f>SUMIFS(env_ac_mfa!$F:$F,env_ac_mfa!$A:$A,R11,env_ac_mfa!$B:$B,Data_mfa!$A$47,env_ac_mfa!$C:$C,Data_mfa!$B$7,env_ac_mfa!$D:$D,Data_mfa!$B$8,env_ac_mfa!$E:$E,Data_mfa!$B$9)</f>
        <v>1005022.181</v>
      </c>
      <c r="S47" s="170">
        <f>SUMIFS(env_ac_mfa!$F:$F,env_ac_mfa!$A:$A,S11,env_ac_mfa!$B:$B,Data_mfa!$A$47,env_ac_mfa!$C:$C,Data_mfa!$B$7,env_ac_mfa!$D:$D,Data_mfa!$B$8,env_ac_mfa!$E:$E,Data_mfa!$B$9)</f>
        <v>1022564.9449999999</v>
      </c>
      <c r="T47" s="170">
        <f>SUMIFS(env_ac_mfa!$F:$F,env_ac_mfa!$A:$A,T11,env_ac_mfa!$B:$B,Data_mfa!$A$47,env_ac_mfa!$C:$C,Data_mfa!$B$7,env_ac_mfa!$D:$D,Data_mfa!$B$8,env_ac_mfa!$E:$E,Data_mfa!$B$9)</f>
        <v>1074419.2009999999</v>
      </c>
      <c r="U47" s="170">
        <f>SUMIFS(env_ac_mfa!$F:$F,env_ac_mfa!$A:$A,U11,env_ac_mfa!$B:$B,Data_mfa!$A$47,env_ac_mfa!$C:$C,Data_mfa!$B$7,env_ac_mfa!$D:$D,Data_mfa!$B$8,env_ac_mfa!$E:$E,Data_mfa!$B$9)</f>
        <v>987776.13500000001</v>
      </c>
      <c r="V47" s="170" t="s">
        <v>72</v>
      </c>
      <c r="W47" s="170" t="s">
        <v>72</v>
      </c>
      <c r="Y47" s="172">
        <f>((U47-C47)/U47)/(U$11-C$11)</f>
        <v>2.0115130135230488E-2</v>
      </c>
    </row>
    <row r="48" spans="1:25" x14ac:dyDescent="0.2">
      <c r="A48" s="165" t="s">
        <v>82</v>
      </c>
      <c r="B48" s="165" t="s">
        <v>81</v>
      </c>
      <c r="C48" s="170" t="s">
        <v>72</v>
      </c>
      <c r="D48" s="170" t="s">
        <v>72</v>
      </c>
      <c r="E48" s="170" t="s">
        <v>72</v>
      </c>
      <c r="F48" s="170" t="s">
        <v>72</v>
      </c>
      <c r="G48" s="170" t="s">
        <v>72</v>
      </c>
      <c r="H48" s="170" t="s">
        <v>72</v>
      </c>
      <c r="I48" s="170" t="s">
        <v>72</v>
      </c>
      <c r="J48" s="170" t="s">
        <v>72</v>
      </c>
      <c r="K48" s="170" t="s">
        <v>72</v>
      </c>
      <c r="L48" s="170" t="s">
        <v>72</v>
      </c>
      <c r="M48" s="170" t="s">
        <v>72</v>
      </c>
      <c r="N48" s="170" t="s">
        <v>72</v>
      </c>
      <c r="O48" s="170" t="s">
        <v>72</v>
      </c>
      <c r="P48" s="170" t="s">
        <v>72</v>
      </c>
      <c r="Q48" s="170" t="s">
        <v>72</v>
      </c>
      <c r="R48" s="170">
        <f>SUMIFS(env_ac_mfa!$F:$F,env_ac_mfa!$A:$A,R11,env_ac_mfa!$B:$B,Data_mfa!$A$48,env_ac_mfa!$C:$C,Data_mfa!$B$7,env_ac_mfa!$D:$D,Data_mfa!$B$8,env_ac_mfa!$E:$E,Data_mfa!$B$9)</f>
        <v>35479.748</v>
      </c>
      <c r="S48" s="170">
        <f>SUMIFS(env_ac_mfa!$F:$F,env_ac_mfa!$A:$A,S11,env_ac_mfa!$B:$B,Data_mfa!$A$48,env_ac_mfa!$C:$C,Data_mfa!$B$7,env_ac_mfa!$D:$D,Data_mfa!$B$8,env_ac_mfa!$E:$E,Data_mfa!$B$9)</f>
        <v>41365.237999999998</v>
      </c>
      <c r="T48" s="170">
        <f>SUMIFS(env_ac_mfa!$F:$F,env_ac_mfa!$A:$A,T11,env_ac_mfa!$B:$B,Data_mfa!$A$48,env_ac_mfa!$C:$C,Data_mfa!$B$7,env_ac_mfa!$D:$D,Data_mfa!$B$8,env_ac_mfa!$E:$E,Data_mfa!$B$9)</f>
        <v>36255.701000000001</v>
      </c>
      <c r="U48" s="170" t="s">
        <v>72</v>
      </c>
      <c r="V48" s="170" t="s">
        <v>72</v>
      </c>
      <c r="W48" s="170" t="s">
        <v>72</v>
      </c>
      <c r="Y48" s="172">
        <f>((T48-R48)/T48)/(T$11-R$11)</f>
        <v>1.0701117046392252E-2</v>
      </c>
    </row>
    <row r="50" spans="1:26" x14ac:dyDescent="0.2">
      <c r="A50" s="161" t="s">
        <v>80</v>
      </c>
      <c r="X50" s="173"/>
      <c r="Y50" s="174" t="s">
        <v>141</v>
      </c>
      <c r="Z50" s="173"/>
    </row>
    <row r="51" spans="1:26" x14ac:dyDescent="0.2">
      <c r="A51" s="161" t="s">
        <v>72</v>
      </c>
      <c r="B51" s="161" t="s">
        <v>79</v>
      </c>
    </row>
    <row r="53" spans="1:26" x14ac:dyDescent="0.2">
      <c r="A53" s="161" t="s">
        <v>110</v>
      </c>
      <c r="B53" s="161" t="s">
        <v>197</v>
      </c>
      <c r="C53" s="162" t="s">
        <v>208</v>
      </c>
    </row>
    <row r="54" spans="1:26" x14ac:dyDescent="0.2">
      <c r="A54" s="161" t="s">
        <v>109</v>
      </c>
      <c r="B54" s="161" t="s">
        <v>195</v>
      </c>
      <c r="C54" s="162" t="s">
        <v>206</v>
      </c>
    </row>
    <row r="55" spans="1:26" x14ac:dyDescent="0.2">
      <c r="A55" s="161" t="s">
        <v>108</v>
      </c>
      <c r="B55" s="161" t="s">
        <v>1</v>
      </c>
      <c r="C55" s="162" t="s">
        <v>207</v>
      </c>
    </row>
    <row r="57" spans="1:26" x14ac:dyDescent="0.2">
      <c r="A57" s="165" t="s">
        <v>107</v>
      </c>
      <c r="B57" s="165" t="s">
        <v>106</v>
      </c>
      <c r="C57" s="165" t="s">
        <v>105</v>
      </c>
      <c r="D57" s="165" t="s">
        <v>104</v>
      </c>
      <c r="E57" s="165" t="s">
        <v>103</v>
      </c>
      <c r="F57" s="165" t="s">
        <v>102</v>
      </c>
      <c r="G57" s="165" t="s">
        <v>101</v>
      </c>
      <c r="H57" s="165" t="s">
        <v>100</v>
      </c>
      <c r="I57" s="165" t="s">
        <v>99</v>
      </c>
      <c r="J57" s="165" t="s">
        <v>98</v>
      </c>
      <c r="K57" s="165" t="s">
        <v>97</v>
      </c>
      <c r="L57" s="165" t="s">
        <v>96</v>
      </c>
      <c r="M57" s="165" t="s">
        <v>95</v>
      </c>
      <c r="N57" s="165" t="s">
        <v>94</v>
      </c>
      <c r="O57" s="165" t="s">
        <v>93</v>
      </c>
      <c r="P57" s="165" t="s">
        <v>92</v>
      </c>
      <c r="Q57" s="165" t="s">
        <v>91</v>
      </c>
      <c r="R57" s="165" t="s">
        <v>90</v>
      </c>
      <c r="S57" s="165" t="s">
        <v>89</v>
      </c>
      <c r="T57" s="165" t="s">
        <v>88</v>
      </c>
      <c r="U57" s="165" t="s">
        <v>87</v>
      </c>
      <c r="V57" s="167" t="s">
        <v>189</v>
      </c>
      <c r="W57" s="165" t="s">
        <v>230</v>
      </c>
    </row>
    <row r="58" spans="1:26" x14ac:dyDescent="0.2">
      <c r="A58" s="169" t="s">
        <v>154</v>
      </c>
      <c r="B58" s="165" t="s">
        <v>155</v>
      </c>
      <c r="C58" s="175">
        <f>SUMIFS(env_ac_mfa!$F:$F,env_ac_mfa!$A:$A,C57,env_ac_mfa!$B:$B,Data_mfa!$A$58,env_ac_mfa!$C:$C,Data_mfa!$B$53,env_ac_mfa!$D:$D,Data_mfa!$B$54,env_ac_mfa!$E:$E,Data_mfa!$B$55)</f>
        <v>15.377000000000001</v>
      </c>
      <c r="D58" s="175">
        <f>SUMIFS(env_ac_mfa!$F:$F,env_ac_mfa!$A:$A,D57,env_ac_mfa!$B:$B,Data_mfa!$A$58,env_ac_mfa!$C:$C,Data_mfa!$B$53,env_ac_mfa!$D:$D,Data_mfa!$B$54,env_ac_mfa!$E:$E,Data_mfa!$B$55)</f>
        <v>15.414999999999999</v>
      </c>
      <c r="E58" s="175">
        <f>SUMIFS(env_ac_mfa!$F:$F,env_ac_mfa!$A:$A,E57,env_ac_mfa!$B:$B,Data_mfa!$A$58,env_ac_mfa!$C:$C,Data_mfa!$B$53,env_ac_mfa!$D:$D,Data_mfa!$B$54,env_ac_mfa!$E:$E,Data_mfa!$B$55)</f>
        <v>15.52</v>
      </c>
      <c r="F58" s="175">
        <f>SUMIFS(env_ac_mfa!$F:$F,env_ac_mfa!$A:$A,F57,env_ac_mfa!$B:$B,Data_mfa!$A$58,env_ac_mfa!$C:$C,Data_mfa!$B$53,env_ac_mfa!$D:$D,Data_mfa!$B$54,env_ac_mfa!$E:$E,Data_mfa!$B$55)</f>
        <v>15.617000000000001</v>
      </c>
      <c r="G58" s="175">
        <f>SUMIFS(env_ac_mfa!$F:$F,env_ac_mfa!$A:$A,G57,env_ac_mfa!$B:$B,Data_mfa!$A$58,env_ac_mfa!$C:$C,Data_mfa!$B$53,env_ac_mfa!$D:$D,Data_mfa!$B$54,env_ac_mfa!$E:$E,Data_mfa!$B$55)</f>
        <v>16.28</v>
      </c>
      <c r="H58" s="175">
        <f>SUMIFS(env_ac_mfa!$F:$F,env_ac_mfa!$A:$A,H57,env_ac_mfa!$B:$B,Data_mfa!$A$58,env_ac_mfa!$C:$C,Data_mfa!$B$53,env_ac_mfa!$D:$D,Data_mfa!$B$54,env_ac_mfa!$E:$E,Data_mfa!$B$55)</f>
        <v>16.356999999999999</v>
      </c>
      <c r="I58" s="175">
        <f>SUMIFS(env_ac_mfa!$F:$F,env_ac_mfa!$A:$A,I57,env_ac_mfa!$B:$B,Data_mfa!$A$58,env_ac_mfa!$C:$C,Data_mfa!$B$53,env_ac_mfa!$D:$D,Data_mfa!$B$54,env_ac_mfa!$E:$E,Data_mfa!$B$55)</f>
        <v>16.702999999999999</v>
      </c>
      <c r="J58" s="175">
        <f>SUMIFS(env_ac_mfa!$F:$F,env_ac_mfa!$A:$A,J57,env_ac_mfa!$B:$B,Data_mfa!$A$58,env_ac_mfa!$C:$C,Data_mfa!$B$53,env_ac_mfa!$D:$D,Data_mfa!$B$54,env_ac_mfa!$E:$E,Data_mfa!$B$55)</f>
        <v>17.274999999999999</v>
      </c>
      <c r="K58" s="175">
        <f>SUMIFS(env_ac_mfa!$F:$F,env_ac_mfa!$A:$A,K57,env_ac_mfa!$B:$B,Data_mfa!$A$58,env_ac_mfa!$C:$C,Data_mfa!$B$53,env_ac_mfa!$D:$D,Data_mfa!$B$54,env_ac_mfa!$E:$E,Data_mfa!$B$55)</f>
        <v>16.890999999999998</v>
      </c>
      <c r="L58" s="175">
        <f>SUMIFS(env_ac_mfa!$F:$F,env_ac_mfa!$A:$A,L57,env_ac_mfa!$B:$B,Data_mfa!$A$58,env_ac_mfa!$C:$C,Data_mfa!$B$53,env_ac_mfa!$D:$D,Data_mfa!$B$54,env_ac_mfa!$E:$E,Data_mfa!$B$55)</f>
        <v>14.794</v>
      </c>
      <c r="M58" s="175">
        <f>SUMIFS(env_ac_mfa!$F:$F,env_ac_mfa!$A:$A,M57,env_ac_mfa!$B:$B,Data_mfa!$A$58,env_ac_mfa!$C:$C,Data_mfa!$B$53,env_ac_mfa!$D:$D,Data_mfa!$B$54,env_ac_mfa!$E:$E,Data_mfa!$B$55)</f>
        <v>14.337999999999999</v>
      </c>
      <c r="N58" s="175">
        <f>SUMIFS(env_ac_mfa!$F:$F,env_ac_mfa!$A:$A,N57,env_ac_mfa!$B:$B,Data_mfa!$A$58,env_ac_mfa!$C:$C,Data_mfa!$B$53,env_ac_mfa!$D:$D,Data_mfa!$B$54,env_ac_mfa!$E:$E,Data_mfa!$B$55)</f>
        <v>15.122</v>
      </c>
      <c r="O58" s="175">
        <f>SUMIFS(env_ac_mfa!$F:$F,env_ac_mfa!$A:$A,O57,env_ac_mfa!$B:$B,Data_mfa!$A$58,env_ac_mfa!$C:$C,Data_mfa!$B$53,env_ac_mfa!$D:$D,Data_mfa!$B$54,env_ac_mfa!$E:$E,Data_mfa!$B$55)</f>
        <v>13.933999999999999</v>
      </c>
      <c r="P58" s="175">
        <f>SUMIFS(env_ac_mfa!$F:$F,env_ac_mfa!$A:$A,P57,env_ac_mfa!$B:$B,Data_mfa!$A$58,env_ac_mfa!$C:$C,Data_mfa!$B$53,env_ac_mfa!$D:$D,Data_mfa!$B$54,env_ac_mfa!$E:$E,Data_mfa!$B$55)</f>
        <v>13.545999999999999</v>
      </c>
      <c r="Q58" s="175">
        <f>SUMIFS(env_ac_mfa!$F:$F,env_ac_mfa!$A:$A,Q57,env_ac_mfa!$B:$B,Data_mfa!$A$58,env_ac_mfa!$C:$C,Data_mfa!$B$53,env_ac_mfa!$D:$D,Data_mfa!$B$54,env_ac_mfa!$E:$E,Data_mfa!$B$55)</f>
        <v>13.65</v>
      </c>
      <c r="R58" s="175">
        <f>SUMIFS(env_ac_mfa!$F:$F,env_ac_mfa!$A:$A,R57,env_ac_mfa!$B:$B,Data_mfa!$A$58,env_ac_mfa!$C:$C,Data_mfa!$B$53,env_ac_mfa!$D:$D,Data_mfa!$B$54,env_ac_mfa!$E:$E,Data_mfa!$B$55)</f>
        <v>13.603</v>
      </c>
      <c r="S58" s="175">
        <f>SUMIFS(env_ac_mfa!$F:$F,env_ac_mfa!$A:$A,S57,env_ac_mfa!$B:$B,Data_mfa!$A$58,env_ac_mfa!$C:$C,Data_mfa!$B$53,env_ac_mfa!$D:$D,Data_mfa!$B$54,env_ac_mfa!$E:$E,Data_mfa!$B$55)</f>
        <v>13.553000000000001</v>
      </c>
      <c r="T58" s="175">
        <f>SUMIFS(env_ac_mfa!$F:$F,env_ac_mfa!$A:$A,T57,env_ac_mfa!$B:$B,Data_mfa!$A$58,env_ac_mfa!$C:$C,Data_mfa!$B$53,env_ac_mfa!$D:$D,Data_mfa!$B$54,env_ac_mfa!$E:$E,Data_mfa!$B$55)</f>
        <v>13.973000000000001</v>
      </c>
      <c r="U58" s="175">
        <f>SUMIFS(env_ac_mfa!$F:$F,env_ac_mfa!$A:$A,U57,env_ac_mfa!$B:$B,Data_mfa!$A$58,env_ac_mfa!$C:$C,Data_mfa!$B$53,env_ac_mfa!$D:$D,Data_mfa!$B$54,env_ac_mfa!$E:$E,Data_mfa!$B$55)</f>
        <v>14.154999999999999</v>
      </c>
      <c r="V58" s="175">
        <f>SUMIFS(env_ac_mfa!$F:$F,env_ac_mfa!$A:$A,V57,env_ac_mfa!$B:$B,Data_mfa!$A$58,env_ac_mfa!$C:$C,Data_mfa!$B$53,env_ac_mfa!$D:$D,Data_mfa!$B$54,env_ac_mfa!$E:$E,Data_mfa!$B$55)</f>
        <v>14.051</v>
      </c>
      <c r="W58" s="175">
        <f>SUMIFS(env_ac_mfa!$F:$F,env_ac_mfa!$A:$A,W57,env_ac_mfa!$B:$B,Data_mfa!$A$58,env_ac_mfa!$C:$C,Data_mfa!$B$53,env_ac_mfa!$D:$D,Data_mfa!$B$54,env_ac_mfa!$E:$E,Data_mfa!$B$55)</f>
        <v>13.359</v>
      </c>
    </row>
    <row r="59" spans="1:26" x14ac:dyDescent="0.2">
      <c r="A59" s="165" t="s">
        <v>35</v>
      </c>
      <c r="B59" s="165" t="s">
        <v>2</v>
      </c>
      <c r="C59" s="175">
        <f>SUMIFS(env_ac_mfa!$F:$F,env_ac_mfa!$A:$A,C57,env_ac_mfa!$B:$B,Data_mfa!$A$59,env_ac_mfa!$C:$C,Data_mfa!$B$53,env_ac_mfa!$D:$D,Data_mfa!$B$54,env_ac_mfa!$E:$E,Data_mfa!$B$55)</f>
        <v>15.57</v>
      </c>
      <c r="D59" s="175">
        <f>SUMIFS(env_ac_mfa!$F:$F,env_ac_mfa!$A:$A,D57,env_ac_mfa!$B:$B,Data_mfa!$A$59,env_ac_mfa!$C:$C,Data_mfa!$B$53,env_ac_mfa!$D:$D,Data_mfa!$B$54,env_ac_mfa!$E:$E,Data_mfa!$B$55)</f>
        <v>17.89</v>
      </c>
      <c r="E59" s="175">
        <f>SUMIFS(env_ac_mfa!$F:$F,env_ac_mfa!$A:$A,E57,env_ac_mfa!$B:$B,Data_mfa!$A$59,env_ac_mfa!$C:$C,Data_mfa!$B$53,env_ac_mfa!$D:$D,Data_mfa!$B$54,env_ac_mfa!$E:$E,Data_mfa!$B$55)</f>
        <v>16.247</v>
      </c>
      <c r="F59" s="175">
        <f>SUMIFS(env_ac_mfa!$F:$F,env_ac_mfa!$A:$A,F57,env_ac_mfa!$B:$B,Data_mfa!$A$59,env_ac_mfa!$C:$C,Data_mfa!$B$53,env_ac_mfa!$D:$D,Data_mfa!$B$54,env_ac_mfa!$E:$E,Data_mfa!$B$55)</f>
        <v>15.933999999999999</v>
      </c>
      <c r="G59" s="175">
        <f>SUMIFS(env_ac_mfa!$F:$F,env_ac_mfa!$A:$A,G57,env_ac_mfa!$B:$B,Data_mfa!$A$59,env_ac_mfa!$C:$C,Data_mfa!$B$53,env_ac_mfa!$D:$D,Data_mfa!$B$54,env_ac_mfa!$E:$E,Data_mfa!$B$55)</f>
        <v>15.743</v>
      </c>
      <c r="H59" s="175">
        <f>SUMIFS(env_ac_mfa!$F:$F,env_ac_mfa!$A:$A,H57,env_ac_mfa!$B:$B,Data_mfa!$A$59,env_ac_mfa!$C:$C,Data_mfa!$B$53,env_ac_mfa!$D:$D,Data_mfa!$B$54,env_ac_mfa!$E:$E,Data_mfa!$B$55)</f>
        <v>14.975</v>
      </c>
      <c r="I59" s="175">
        <f>SUMIFS(env_ac_mfa!$F:$F,env_ac_mfa!$A:$A,I57,env_ac_mfa!$B:$B,Data_mfa!$A$59,env_ac_mfa!$C:$C,Data_mfa!$B$53,env_ac_mfa!$D:$D,Data_mfa!$B$54,env_ac_mfa!$E:$E,Data_mfa!$B$55)</f>
        <v>15.518000000000001</v>
      </c>
      <c r="J59" s="175">
        <f>SUMIFS(env_ac_mfa!$F:$F,env_ac_mfa!$A:$A,J57,env_ac_mfa!$B:$B,Data_mfa!$A$59,env_ac_mfa!$C:$C,Data_mfa!$B$53,env_ac_mfa!$D:$D,Data_mfa!$B$54,env_ac_mfa!$E:$E,Data_mfa!$B$55)</f>
        <v>16.513999999999999</v>
      </c>
      <c r="K59" s="175">
        <f>SUMIFS(env_ac_mfa!$F:$F,env_ac_mfa!$A:$A,K57,env_ac_mfa!$B:$B,Data_mfa!$A$59,env_ac_mfa!$C:$C,Data_mfa!$B$53,env_ac_mfa!$D:$D,Data_mfa!$B$54,env_ac_mfa!$E:$E,Data_mfa!$B$55)</f>
        <v>16.327000000000002</v>
      </c>
      <c r="L59" s="175">
        <f>SUMIFS(env_ac_mfa!$F:$F,env_ac_mfa!$A:$A,L57,env_ac_mfa!$B:$B,Data_mfa!$A$59,env_ac_mfa!$C:$C,Data_mfa!$B$53,env_ac_mfa!$D:$D,Data_mfa!$B$54,env_ac_mfa!$E:$E,Data_mfa!$B$55)</f>
        <v>14.532999999999999</v>
      </c>
      <c r="M59" s="175">
        <f>SUMIFS(env_ac_mfa!$F:$F,env_ac_mfa!$A:$A,M57,env_ac_mfa!$B:$B,Data_mfa!$A$59,env_ac_mfa!$C:$C,Data_mfa!$B$53,env_ac_mfa!$D:$D,Data_mfa!$B$54,env_ac_mfa!$E:$E,Data_mfa!$B$55)</f>
        <v>14.449</v>
      </c>
      <c r="N59" s="175">
        <f>SUMIFS(env_ac_mfa!$F:$F,env_ac_mfa!$A:$A,N57,env_ac_mfa!$B:$B,Data_mfa!$A$59,env_ac_mfa!$C:$C,Data_mfa!$B$53,env_ac_mfa!$D:$D,Data_mfa!$B$54,env_ac_mfa!$E:$E,Data_mfa!$B$55)</f>
        <v>15.157</v>
      </c>
      <c r="O59" s="175">
        <f>SUMIFS(env_ac_mfa!$F:$F,env_ac_mfa!$A:$A,O57,env_ac_mfa!$B:$B,Data_mfa!$A$59,env_ac_mfa!$C:$C,Data_mfa!$B$53,env_ac_mfa!$D:$D,Data_mfa!$B$54,env_ac_mfa!$E:$E,Data_mfa!$B$55)</f>
        <v>13.914</v>
      </c>
      <c r="P59" s="175">
        <f>SUMIFS(env_ac_mfa!$F:$F,env_ac_mfa!$A:$A,P57,env_ac_mfa!$B:$B,Data_mfa!$A$59,env_ac_mfa!$C:$C,Data_mfa!$B$53,env_ac_mfa!$D:$D,Data_mfa!$B$54,env_ac_mfa!$E:$E,Data_mfa!$B$55)</f>
        <v>13.733000000000001</v>
      </c>
      <c r="Q59" s="175">
        <f>SUMIFS(env_ac_mfa!$F:$F,env_ac_mfa!$A:$A,Q57,env_ac_mfa!$B:$B,Data_mfa!$A$59,env_ac_mfa!$C:$C,Data_mfa!$B$53,env_ac_mfa!$D:$D,Data_mfa!$B$54,env_ac_mfa!$E:$E,Data_mfa!$B$55)</f>
        <v>13.515000000000001</v>
      </c>
      <c r="R59" s="175">
        <f>SUMIFS(env_ac_mfa!$F:$F,env_ac_mfa!$A:$A,R57,env_ac_mfa!$B:$B,Data_mfa!$A$59,env_ac_mfa!$C:$C,Data_mfa!$B$53,env_ac_mfa!$D:$D,Data_mfa!$B$54,env_ac_mfa!$E:$E,Data_mfa!$B$55)</f>
        <v>13.342000000000001</v>
      </c>
      <c r="S59" s="175">
        <f>SUMIFS(env_ac_mfa!$F:$F,env_ac_mfa!$A:$A,S57,env_ac_mfa!$B:$B,Data_mfa!$A$59,env_ac_mfa!$C:$C,Data_mfa!$B$53,env_ac_mfa!$D:$D,Data_mfa!$B$54,env_ac_mfa!$E:$E,Data_mfa!$B$55)</f>
        <v>13.332000000000001</v>
      </c>
      <c r="T59" s="175">
        <f>SUMIFS(env_ac_mfa!$F:$F,env_ac_mfa!$A:$A,T57,env_ac_mfa!$B:$B,Data_mfa!$A$59,env_ac_mfa!$C:$C,Data_mfa!$B$53,env_ac_mfa!$D:$D,Data_mfa!$B$54,env_ac_mfa!$E:$E,Data_mfa!$B$55)</f>
        <v>13.657</v>
      </c>
      <c r="U59" s="175">
        <f>SUMIFS(env_ac_mfa!$F:$F,env_ac_mfa!$A:$A,U57,env_ac_mfa!$B:$B,Data_mfa!$A$59,env_ac_mfa!$C:$C,Data_mfa!$B$53,env_ac_mfa!$D:$D,Data_mfa!$B$54,env_ac_mfa!$E:$E,Data_mfa!$B$55)</f>
        <v>13.263999999999999</v>
      </c>
      <c r="V59" s="175">
        <f>SUMIFS(env_ac_mfa!$F:$F,env_ac_mfa!$A:$A,V57,env_ac_mfa!$B:$B,Data_mfa!$A$59,env_ac_mfa!$C:$C,Data_mfa!$B$53,env_ac_mfa!$D:$D,Data_mfa!$B$54,env_ac_mfa!$E:$E,Data_mfa!$B$55)</f>
        <v>11.077</v>
      </c>
      <c r="W59" s="175">
        <f>SUMIFS(env_ac_mfa!$F:$F,env_ac_mfa!$A:$A,W57,env_ac_mfa!$B:$B,Data_mfa!$A$59,env_ac_mfa!$C:$C,Data_mfa!$B$53,env_ac_mfa!$D:$D,Data_mfa!$B$54,env_ac_mfa!$E:$E,Data_mfa!$B$55)</f>
        <v>11.827</v>
      </c>
    </row>
    <row r="60" spans="1:26" x14ac:dyDescent="0.2">
      <c r="A60" s="165" t="s">
        <v>36</v>
      </c>
      <c r="B60" s="165" t="s">
        <v>3</v>
      </c>
      <c r="C60" s="175">
        <f>SUMIFS(env_ac_mfa!$F:$F,env_ac_mfa!$A:$A,C57,env_ac_mfa!$B:$B,Data_mfa!$A$60,env_ac_mfa!$C:$C,Data_mfa!$B$53,env_ac_mfa!$D:$D,Data_mfa!$B$54,env_ac_mfa!$E:$E,Data_mfa!$B$55)</f>
        <v>12.353</v>
      </c>
      <c r="D60" s="175">
        <f>SUMIFS(env_ac_mfa!$F:$F,env_ac_mfa!$A:$A,D57,env_ac_mfa!$B:$B,Data_mfa!$A$60,env_ac_mfa!$C:$C,Data_mfa!$B$53,env_ac_mfa!$D:$D,Data_mfa!$B$54,env_ac_mfa!$E:$E,Data_mfa!$B$55)</f>
        <v>13.461</v>
      </c>
      <c r="E60" s="175">
        <f>SUMIFS(env_ac_mfa!$F:$F,env_ac_mfa!$A:$A,E57,env_ac_mfa!$B:$B,Data_mfa!$A$60,env_ac_mfa!$C:$C,Data_mfa!$B$53,env_ac_mfa!$D:$D,Data_mfa!$B$54,env_ac_mfa!$E:$E,Data_mfa!$B$55)</f>
        <v>14.041</v>
      </c>
      <c r="F60" s="175">
        <f>SUMIFS(env_ac_mfa!$F:$F,env_ac_mfa!$A:$A,F57,env_ac_mfa!$B:$B,Data_mfa!$A$60,env_ac_mfa!$C:$C,Data_mfa!$B$53,env_ac_mfa!$D:$D,Data_mfa!$B$54,env_ac_mfa!$E:$E,Data_mfa!$B$55)</f>
        <v>14.313000000000001</v>
      </c>
      <c r="G60" s="175">
        <f>SUMIFS(env_ac_mfa!$F:$F,env_ac_mfa!$A:$A,G57,env_ac_mfa!$B:$B,Data_mfa!$A$60,env_ac_mfa!$C:$C,Data_mfa!$B$53,env_ac_mfa!$D:$D,Data_mfa!$B$54,env_ac_mfa!$E:$E,Data_mfa!$B$55)</f>
        <v>16.196000000000002</v>
      </c>
      <c r="H60" s="175">
        <f>SUMIFS(env_ac_mfa!$F:$F,env_ac_mfa!$A:$A,H57,env_ac_mfa!$B:$B,Data_mfa!$A$60,env_ac_mfa!$C:$C,Data_mfa!$B$53,env_ac_mfa!$D:$D,Data_mfa!$B$54,env_ac_mfa!$E:$E,Data_mfa!$B$55)</f>
        <v>16.539000000000001</v>
      </c>
      <c r="I60" s="175">
        <f>SUMIFS(env_ac_mfa!$F:$F,env_ac_mfa!$A:$A,I57,env_ac_mfa!$B:$B,Data_mfa!$A$60,env_ac_mfa!$C:$C,Data_mfa!$B$53,env_ac_mfa!$D:$D,Data_mfa!$B$54,env_ac_mfa!$E:$E,Data_mfa!$B$55)</f>
        <v>18.106000000000002</v>
      </c>
      <c r="J60" s="175">
        <f>SUMIFS(env_ac_mfa!$F:$F,env_ac_mfa!$A:$A,J57,env_ac_mfa!$B:$B,Data_mfa!$A$60,env_ac_mfa!$C:$C,Data_mfa!$B$53,env_ac_mfa!$D:$D,Data_mfa!$B$54,env_ac_mfa!$E:$E,Data_mfa!$B$55)</f>
        <v>18.838000000000001</v>
      </c>
      <c r="K60" s="175">
        <f>SUMIFS(env_ac_mfa!$F:$F,env_ac_mfa!$A:$A,K57,env_ac_mfa!$B:$B,Data_mfa!$A$60,env_ac_mfa!$C:$C,Data_mfa!$B$53,env_ac_mfa!$D:$D,Data_mfa!$B$54,env_ac_mfa!$E:$E,Data_mfa!$B$55)</f>
        <v>20.446999999999999</v>
      </c>
      <c r="L60" s="175">
        <f>SUMIFS(env_ac_mfa!$F:$F,env_ac_mfa!$A:$A,L57,env_ac_mfa!$B:$B,Data_mfa!$A$60,env_ac_mfa!$C:$C,Data_mfa!$B$53,env_ac_mfa!$D:$D,Data_mfa!$B$54,env_ac_mfa!$E:$E,Data_mfa!$B$55)</f>
        <v>16.443999999999999</v>
      </c>
      <c r="M60" s="175">
        <f>SUMIFS(env_ac_mfa!$F:$F,env_ac_mfa!$A:$A,M57,env_ac_mfa!$B:$B,Data_mfa!$A$60,env_ac_mfa!$C:$C,Data_mfa!$B$53,env_ac_mfa!$D:$D,Data_mfa!$B$54,env_ac_mfa!$E:$E,Data_mfa!$B$55)</f>
        <v>16.327000000000002</v>
      </c>
      <c r="N60" s="175">
        <f>SUMIFS(env_ac_mfa!$F:$F,env_ac_mfa!$A:$A,N57,env_ac_mfa!$B:$B,Data_mfa!$A$60,env_ac_mfa!$C:$C,Data_mfa!$B$53,env_ac_mfa!$D:$D,Data_mfa!$B$54,env_ac_mfa!$E:$E,Data_mfa!$B$55)</f>
        <v>18.196999999999999</v>
      </c>
      <c r="O60" s="175">
        <f>SUMIFS(env_ac_mfa!$F:$F,env_ac_mfa!$A:$A,O57,env_ac_mfa!$B:$B,Data_mfa!$A$60,env_ac_mfa!$C:$C,Data_mfa!$B$53,env_ac_mfa!$D:$D,Data_mfa!$B$54,env_ac_mfa!$E:$E,Data_mfa!$B$55)</f>
        <v>17.591000000000001</v>
      </c>
      <c r="P60" s="175">
        <f>SUMIFS(env_ac_mfa!$F:$F,env_ac_mfa!$A:$A,P57,env_ac_mfa!$B:$B,Data_mfa!$A$60,env_ac_mfa!$C:$C,Data_mfa!$B$53,env_ac_mfa!$D:$D,Data_mfa!$B$54,env_ac_mfa!$E:$E,Data_mfa!$B$55)</f>
        <v>17.079000000000001</v>
      </c>
      <c r="Q60" s="175">
        <f>SUMIFS(env_ac_mfa!$F:$F,env_ac_mfa!$A:$A,Q57,env_ac_mfa!$B:$B,Data_mfa!$A$60,env_ac_mfa!$C:$C,Data_mfa!$B$53,env_ac_mfa!$D:$D,Data_mfa!$B$54,env_ac_mfa!$E:$E,Data_mfa!$B$55)</f>
        <v>18.824999999999999</v>
      </c>
      <c r="R60" s="175">
        <f>SUMIFS(env_ac_mfa!$F:$F,env_ac_mfa!$A:$A,R57,env_ac_mfa!$B:$B,Data_mfa!$A$60,env_ac_mfa!$C:$C,Data_mfa!$B$53,env_ac_mfa!$D:$D,Data_mfa!$B$54,env_ac_mfa!$E:$E,Data_mfa!$B$55)</f>
        <v>21.309000000000001</v>
      </c>
      <c r="S60" s="175">
        <f>SUMIFS(env_ac_mfa!$F:$F,env_ac_mfa!$A:$A,S57,env_ac_mfa!$B:$B,Data_mfa!$A$60,env_ac_mfa!$C:$C,Data_mfa!$B$53,env_ac_mfa!$D:$D,Data_mfa!$B$54,env_ac_mfa!$E:$E,Data_mfa!$B$55)</f>
        <v>18.931000000000001</v>
      </c>
      <c r="T60" s="175">
        <f>SUMIFS(env_ac_mfa!$F:$F,env_ac_mfa!$A:$A,T57,env_ac_mfa!$B:$B,Data_mfa!$A$60,env_ac_mfa!$C:$C,Data_mfa!$B$53,env_ac_mfa!$D:$D,Data_mfa!$B$54,env_ac_mfa!$E:$E,Data_mfa!$B$55)</f>
        <v>19.675999999999998</v>
      </c>
      <c r="U60" s="175">
        <f>SUMIFS(env_ac_mfa!$F:$F,env_ac_mfa!$A:$A,U57,env_ac_mfa!$B:$B,Data_mfa!$A$60,env_ac_mfa!$C:$C,Data_mfa!$B$53,env_ac_mfa!$D:$D,Data_mfa!$B$54,env_ac_mfa!$E:$E,Data_mfa!$B$55)</f>
        <v>20.382000000000001</v>
      </c>
      <c r="V60" s="175">
        <f>SUMIFS(env_ac_mfa!$F:$F,env_ac_mfa!$A:$A,V57,env_ac_mfa!$B:$B,Data_mfa!$A$60,env_ac_mfa!$C:$C,Data_mfa!$B$53,env_ac_mfa!$D:$D,Data_mfa!$B$54,env_ac_mfa!$E:$E,Data_mfa!$B$55)</f>
        <v>21.077000000000002</v>
      </c>
      <c r="W60" s="175">
        <f>SUMIFS(env_ac_mfa!$F:$F,env_ac_mfa!$A:$A,W57,env_ac_mfa!$B:$B,Data_mfa!$A$60,env_ac_mfa!$C:$C,Data_mfa!$B$53,env_ac_mfa!$D:$D,Data_mfa!$B$54,env_ac_mfa!$E:$E,Data_mfa!$B$55)</f>
        <v>19.831</v>
      </c>
    </row>
    <row r="61" spans="1:26" x14ac:dyDescent="0.2">
      <c r="A61" s="165" t="s">
        <v>37</v>
      </c>
      <c r="B61" s="165" t="s">
        <v>139</v>
      </c>
      <c r="C61" s="175">
        <f>SUMIFS(env_ac_mfa!$F:$F,env_ac_mfa!$A:$A,C57,env_ac_mfa!$B:$B,Data_mfa!$A$61,env_ac_mfa!$C:$C,Data_mfa!$B$53,env_ac_mfa!$D:$D,Data_mfa!$B$54,env_ac_mfa!$E:$E,Data_mfa!$B$55)</f>
        <v>17.541</v>
      </c>
      <c r="D61" s="175">
        <f>SUMIFS(env_ac_mfa!$F:$F,env_ac_mfa!$A:$A,D57,env_ac_mfa!$B:$B,Data_mfa!$A$61,env_ac_mfa!$C:$C,Data_mfa!$B$53,env_ac_mfa!$D:$D,Data_mfa!$B$54,env_ac_mfa!$E:$E,Data_mfa!$B$55)</f>
        <v>17.797999999999998</v>
      </c>
      <c r="E61" s="175">
        <f>SUMIFS(env_ac_mfa!$F:$F,env_ac_mfa!$A:$A,E57,env_ac_mfa!$B:$B,Data_mfa!$A$61,env_ac_mfa!$C:$C,Data_mfa!$B$53,env_ac_mfa!$D:$D,Data_mfa!$B$54,env_ac_mfa!$E:$E,Data_mfa!$B$55)</f>
        <v>17.015000000000001</v>
      </c>
      <c r="F61" s="175">
        <f>SUMIFS(env_ac_mfa!$F:$F,env_ac_mfa!$A:$A,F57,env_ac_mfa!$B:$B,Data_mfa!$A$61,env_ac_mfa!$C:$C,Data_mfa!$B$53,env_ac_mfa!$D:$D,Data_mfa!$B$54,env_ac_mfa!$E:$E,Data_mfa!$B$55)</f>
        <v>17.504000000000001</v>
      </c>
      <c r="G61" s="175">
        <f>SUMIFS(env_ac_mfa!$F:$F,env_ac_mfa!$A:$A,G57,env_ac_mfa!$B:$B,Data_mfa!$A$61,env_ac_mfa!$C:$C,Data_mfa!$B$53,env_ac_mfa!$D:$D,Data_mfa!$B$54,env_ac_mfa!$E:$E,Data_mfa!$B$55)</f>
        <v>18.577000000000002</v>
      </c>
      <c r="H61" s="175">
        <f>SUMIFS(env_ac_mfa!$F:$F,env_ac_mfa!$A:$A,H57,env_ac_mfa!$B:$B,Data_mfa!$A$61,env_ac_mfa!$C:$C,Data_mfa!$B$53,env_ac_mfa!$D:$D,Data_mfa!$B$54,env_ac_mfa!$E:$E,Data_mfa!$B$55)</f>
        <v>18.402000000000001</v>
      </c>
      <c r="I61" s="175">
        <f>SUMIFS(env_ac_mfa!$F:$F,env_ac_mfa!$A:$A,I57,env_ac_mfa!$B:$B,Data_mfa!$A$61,env_ac_mfa!$C:$C,Data_mfa!$B$53,env_ac_mfa!$D:$D,Data_mfa!$B$54,env_ac_mfa!$E:$E,Data_mfa!$B$55)</f>
        <v>18.93</v>
      </c>
      <c r="J61" s="175">
        <f>SUMIFS(env_ac_mfa!$F:$F,env_ac_mfa!$A:$A,J57,env_ac_mfa!$B:$B,Data_mfa!$A$61,env_ac_mfa!$C:$C,Data_mfa!$B$53,env_ac_mfa!$D:$D,Data_mfa!$B$54,env_ac_mfa!$E:$E,Data_mfa!$B$55)</f>
        <v>19.094999999999999</v>
      </c>
      <c r="K61" s="175">
        <f>SUMIFS(env_ac_mfa!$F:$F,env_ac_mfa!$A:$A,K57,env_ac_mfa!$B:$B,Data_mfa!$A$61,env_ac_mfa!$C:$C,Data_mfa!$B$53,env_ac_mfa!$D:$D,Data_mfa!$B$54,env_ac_mfa!$E:$E,Data_mfa!$B$55)</f>
        <v>18.640999999999998</v>
      </c>
      <c r="L61" s="175">
        <f>SUMIFS(env_ac_mfa!$F:$F,env_ac_mfa!$A:$A,L57,env_ac_mfa!$B:$B,Data_mfa!$A$61,env_ac_mfa!$C:$C,Data_mfa!$B$53,env_ac_mfa!$D:$D,Data_mfa!$B$54,env_ac_mfa!$E:$E,Data_mfa!$B$55)</f>
        <v>16.917999999999999</v>
      </c>
      <c r="M61" s="175">
        <f>SUMIFS(env_ac_mfa!$F:$F,env_ac_mfa!$A:$A,M57,env_ac_mfa!$B:$B,Data_mfa!$A$61,env_ac_mfa!$C:$C,Data_mfa!$B$53,env_ac_mfa!$D:$D,Data_mfa!$B$54,env_ac_mfa!$E:$E,Data_mfa!$B$55)</f>
        <v>16.021999999999998</v>
      </c>
      <c r="N61" s="175">
        <f>SUMIFS(env_ac_mfa!$F:$F,env_ac_mfa!$A:$A,N57,env_ac_mfa!$B:$B,Data_mfa!$A$61,env_ac_mfa!$C:$C,Data_mfa!$B$53,env_ac_mfa!$D:$D,Data_mfa!$B$54,env_ac_mfa!$E:$E,Data_mfa!$B$55)</f>
        <v>16.878</v>
      </c>
      <c r="O61" s="175">
        <f>SUMIFS(env_ac_mfa!$F:$F,env_ac_mfa!$A:$A,O57,env_ac_mfa!$B:$B,Data_mfa!$A$61,env_ac_mfa!$C:$C,Data_mfa!$B$53,env_ac_mfa!$D:$D,Data_mfa!$B$54,env_ac_mfa!$E:$E,Data_mfa!$B$55)</f>
        <v>14.989000000000001</v>
      </c>
      <c r="P61" s="175">
        <f>SUMIFS(env_ac_mfa!$F:$F,env_ac_mfa!$A:$A,P57,env_ac_mfa!$B:$B,Data_mfa!$A$61,env_ac_mfa!$C:$C,Data_mfa!$B$53,env_ac_mfa!$D:$D,Data_mfa!$B$54,env_ac_mfa!$E:$E,Data_mfa!$B$55)</f>
        <v>14.752000000000001</v>
      </c>
      <c r="Q61" s="175">
        <f>SUMIFS(env_ac_mfa!$F:$F,env_ac_mfa!$A:$A,Q57,env_ac_mfa!$B:$B,Data_mfa!$A$61,env_ac_mfa!$C:$C,Data_mfa!$B$53,env_ac_mfa!$D:$D,Data_mfa!$B$54,env_ac_mfa!$E:$E,Data_mfa!$B$55)</f>
        <v>15.238</v>
      </c>
      <c r="R61" s="175">
        <f>SUMIFS(env_ac_mfa!$F:$F,env_ac_mfa!$A:$A,R57,env_ac_mfa!$B:$B,Data_mfa!$A$61,env_ac_mfa!$C:$C,Data_mfa!$B$53,env_ac_mfa!$D:$D,Data_mfa!$B$54,env_ac_mfa!$E:$E,Data_mfa!$B$55)</f>
        <v>15.853</v>
      </c>
      <c r="S61" s="175">
        <f>SUMIFS(env_ac_mfa!$F:$F,env_ac_mfa!$A:$A,S57,env_ac_mfa!$B:$B,Data_mfa!$A$61,env_ac_mfa!$C:$C,Data_mfa!$B$53,env_ac_mfa!$D:$D,Data_mfa!$B$54,env_ac_mfa!$E:$E,Data_mfa!$B$55)</f>
        <v>15.609</v>
      </c>
      <c r="T61" s="175">
        <f>SUMIFS(env_ac_mfa!$F:$F,env_ac_mfa!$A:$A,T57,env_ac_mfa!$B:$B,Data_mfa!$A$61,env_ac_mfa!$C:$C,Data_mfa!$B$53,env_ac_mfa!$D:$D,Data_mfa!$B$54,env_ac_mfa!$E:$E,Data_mfa!$B$55)</f>
        <v>15.672000000000001</v>
      </c>
      <c r="U61" s="175">
        <f>SUMIFS(env_ac_mfa!$F:$F,env_ac_mfa!$A:$A,U57,env_ac_mfa!$B:$B,Data_mfa!$A$61,env_ac_mfa!$C:$C,Data_mfa!$B$53,env_ac_mfa!$D:$D,Data_mfa!$B$54,env_ac_mfa!$E:$E,Data_mfa!$B$55)</f>
        <v>15.903</v>
      </c>
      <c r="V61" s="175">
        <f>SUMIFS(env_ac_mfa!$F:$F,env_ac_mfa!$A:$A,V57,env_ac_mfa!$B:$B,Data_mfa!$A$61,env_ac_mfa!$C:$C,Data_mfa!$B$53,env_ac_mfa!$D:$D,Data_mfa!$B$54,env_ac_mfa!$E:$E,Data_mfa!$B$55)</f>
        <v>15.957000000000001</v>
      </c>
      <c r="W61" s="175">
        <f>SUMIFS(env_ac_mfa!$F:$F,env_ac_mfa!$A:$A,W57,env_ac_mfa!$B:$B,Data_mfa!$A$61,env_ac_mfa!$C:$C,Data_mfa!$B$53,env_ac_mfa!$D:$D,Data_mfa!$B$54,env_ac_mfa!$E:$E,Data_mfa!$B$55)</f>
        <v>14.303000000000001</v>
      </c>
    </row>
    <row r="62" spans="1:26" x14ac:dyDescent="0.2">
      <c r="A62" s="165" t="s">
        <v>38</v>
      </c>
      <c r="B62" s="165" t="s">
        <v>4</v>
      </c>
      <c r="C62" s="175">
        <f>SUMIFS(env_ac_mfa!$F:$F,env_ac_mfa!$A:$A,C57,env_ac_mfa!$B:$B,Data_mfa!$A$62,env_ac_mfa!$C:$C,Data_mfa!$B$53,env_ac_mfa!$D:$D,Data_mfa!$B$54,env_ac_mfa!$E:$E,Data_mfa!$B$55)</f>
        <v>25.651</v>
      </c>
      <c r="D62" s="175">
        <f>SUMIFS(env_ac_mfa!$F:$F,env_ac_mfa!$A:$A,D57,env_ac_mfa!$B:$B,Data_mfa!$A$62,env_ac_mfa!$C:$C,Data_mfa!$B$53,env_ac_mfa!$D:$D,Data_mfa!$B$54,env_ac_mfa!$E:$E,Data_mfa!$B$55)</f>
        <v>25.084</v>
      </c>
      <c r="E62" s="175">
        <f>SUMIFS(env_ac_mfa!$F:$F,env_ac_mfa!$A:$A,E57,env_ac_mfa!$B:$B,Data_mfa!$A$62,env_ac_mfa!$C:$C,Data_mfa!$B$53,env_ac_mfa!$D:$D,Data_mfa!$B$54,env_ac_mfa!$E:$E,Data_mfa!$B$55)</f>
        <v>23.946000000000002</v>
      </c>
      <c r="F62" s="175">
        <f>SUMIFS(env_ac_mfa!$F:$F,env_ac_mfa!$A:$A,F57,env_ac_mfa!$B:$B,Data_mfa!$A$62,env_ac_mfa!$C:$C,Data_mfa!$B$53,env_ac_mfa!$D:$D,Data_mfa!$B$54,env_ac_mfa!$E:$E,Data_mfa!$B$55)</f>
        <v>24.571999999999999</v>
      </c>
      <c r="G62" s="175">
        <f>SUMIFS(env_ac_mfa!$F:$F,env_ac_mfa!$A:$A,G57,env_ac_mfa!$B:$B,Data_mfa!$A$62,env_ac_mfa!$C:$C,Data_mfa!$B$53,env_ac_mfa!$D:$D,Data_mfa!$B$54,env_ac_mfa!$E:$E,Data_mfa!$B$55)</f>
        <v>25.786999999999999</v>
      </c>
      <c r="H62" s="175">
        <f>SUMIFS(env_ac_mfa!$F:$F,env_ac_mfa!$A:$A,H57,env_ac_mfa!$B:$B,Data_mfa!$A$62,env_ac_mfa!$C:$C,Data_mfa!$B$53,env_ac_mfa!$D:$D,Data_mfa!$B$54,env_ac_mfa!$E:$E,Data_mfa!$B$55)</f>
        <v>27.881</v>
      </c>
      <c r="I62" s="175">
        <f>SUMIFS(env_ac_mfa!$F:$F,env_ac_mfa!$A:$A,I57,env_ac_mfa!$B:$B,Data_mfa!$A$62,env_ac_mfa!$C:$C,Data_mfa!$B$53,env_ac_mfa!$D:$D,Data_mfa!$B$54,env_ac_mfa!$E:$E,Data_mfa!$B$55)</f>
        <v>29.561</v>
      </c>
      <c r="J62" s="175">
        <f>SUMIFS(env_ac_mfa!$F:$F,env_ac_mfa!$A:$A,J57,env_ac_mfa!$B:$B,Data_mfa!$A$62,env_ac_mfa!$C:$C,Data_mfa!$B$53,env_ac_mfa!$D:$D,Data_mfa!$B$54,env_ac_mfa!$E:$E,Data_mfa!$B$55)</f>
        <v>28.524999999999999</v>
      </c>
      <c r="K62" s="175">
        <f>SUMIFS(env_ac_mfa!$F:$F,env_ac_mfa!$A:$A,K57,env_ac_mfa!$B:$B,Data_mfa!$A$62,env_ac_mfa!$C:$C,Data_mfa!$B$53,env_ac_mfa!$D:$D,Data_mfa!$B$54,env_ac_mfa!$E:$E,Data_mfa!$B$55)</f>
        <v>27.181000000000001</v>
      </c>
      <c r="L62" s="175">
        <f>SUMIFS(env_ac_mfa!$F:$F,env_ac_mfa!$A:$A,L57,env_ac_mfa!$B:$B,Data_mfa!$A$62,env_ac_mfa!$C:$C,Data_mfa!$B$53,env_ac_mfa!$D:$D,Data_mfa!$B$54,env_ac_mfa!$E:$E,Data_mfa!$B$55)</f>
        <v>22.736000000000001</v>
      </c>
      <c r="M62" s="175">
        <f>SUMIFS(env_ac_mfa!$F:$F,env_ac_mfa!$A:$A,M57,env_ac_mfa!$B:$B,Data_mfa!$A$62,env_ac_mfa!$C:$C,Data_mfa!$B$53,env_ac_mfa!$D:$D,Data_mfa!$B$54,env_ac_mfa!$E:$E,Data_mfa!$B$55)</f>
        <v>21.219000000000001</v>
      </c>
      <c r="N62" s="175">
        <f>SUMIFS(env_ac_mfa!$F:$F,env_ac_mfa!$A:$A,N57,env_ac_mfa!$B:$B,Data_mfa!$A$62,env_ac_mfa!$C:$C,Data_mfa!$B$53,env_ac_mfa!$D:$D,Data_mfa!$B$54,env_ac_mfa!$E:$E,Data_mfa!$B$55)</f>
        <v>23.550999999999998</v>
      </c>
      <c r="O62" s="175">
        <f>SUMIFS(env_ac_mfa!$F:$F,env_ac_mfa!$A:$A,O57,env_ac_mfa!$B:$B,Data_mfa!$A$62,env_ac_mfa!$C:$C,Data_mfa!$B$53,env_ac_mfa!$D:$D,Data_mfa!$B$54,env_ac_mfa!$E:$E,Data_mfa!$B$55)</f>
        <v>23.555</v>
      </c>
      <c r="P62" s="175">
        <f>SUMIFS(env_ac_mfa!$F:$F,env_ac_mfa!$A:$A,P57,env_ac_mfa!$B:$B,Data_mfa!$A$62,env_ac_mfa!$C:$C,Data_mfa!$B$53,env_ac_mfa!$D:$D,Data_mfa!$B$54,env_ac_mfa!$E:$E,Data_mfa!$B$55)</f>
        <v>22.152000000000001</v>
      </c>
      <c r="Q62" s="175">
        <f>SUMIFS(env_ac_mfa!$F:$F,env_ac_mfa!$A:$A,Q57,env_ac_mfa!$B:$B,Data_mfa!$A$62,env_ac_mfa!$C:$C,Data_mfa!$B$53,env_ac_mfa!$D:$D,Data_mfa!$B$54,env_ac_mfa!$E:$E,Data_mfa!$B$55)</f>
        <v>22.146999999999998</v>
      </c>
      <c r="R62" s="175">
        <f>SUMIFS(env_ac_mfa!$F:$F,env_ac_mfa!$A:$A,R57,env_ac_mfa!$B:$B,Data_mfa!$A$62,env_ac_mfa!$C:$C,Data_mfa!$B$53,env_ac_mfa!$D:$D,Data_mfa!$B$54,env_ac_mfa!$E:$E,Data_mfa!$B$55)</f>
        <v>22.888000000000002</v>
      </c>
      <c r="S62" s="175">
        <f>SUMIFS(env_ac_mfa!$F:$F,env_ac_mfa!$A:$A,S57,env_ac_mfa!$B:$B,Data_mfa!$A$62,env_ac_mfa!$C:$C,Data_mfa!$B$53,env_ac_mfa!$D:$D,Data_mfa!$B$54,env_ac_mfa!$E:$E,Data_mfa!$B$55)</f>
        <v>23.382000000000001</v>
      </c>
      <c r="T62" s="175">
        <f>SUMIFS(env_ac_mfa!$F:$F,env_ac_mfa!$A:$A,T57,env_ac_mfa!$B:$B,Data_mfa!$A$62,env_ac_mfa!$C:$C,Data_mfa!$B$53,env_ac_mfa!$D:$D,Data_mfa!$B$54,env_ac_mfa!$E:$E,Data_mfa!$B$55)</f>
        <v>24.076000000000001</v>
      </c>
      <c r="U62" s="175">
        <f>SUMIFS(env_ac_mfa!$F:$F,env_ac_mfa!$A:$A,U57,env_ac_mfa!$B:$B,Data_mfa!$A$62,env_ac_mfa!$C:$C,Data_mfa!$B$53,env_ac_mfa!$D:$D,Data_mfa!$B$54,env_ac_mfa!$E:$E,Data_mfa!$B$55)</f>
        <v>24.050999999999998</v>
      </c>
      <c r="V62" s="175">
        <f>SUMIFS(env_ac_mfa!$F:$F,env_ac_mfa!$A:$A,V57,env_ac_mfa!$B:$B,Data_mfa!$A$62,env_ac_mfa!$C:$C,Data_mfa!$B$53,env_ac_mfa!$D:$D,Data_mfa!$B$54,env_ac_mfa!$E:$E,Data_mfa!$B$55)</f>
        <v>24.977</v>
      </c>
      <c r="W62" s="175">
        <f>SUMIFS(env_ac_mfa!$F:$F,env_ac_mfa!$A:$A,W57,env_ac_mfa!$B:$B,Data_mfa!$A$62,env_ac_mfa!$C:$C,Data_mfa!$B$53,env_ac_mfa!$D:$D,Data_mfa!$B$54,env_ac_mfa!$E:$E,Data_mfa!$B$55)</f>
        <v>24.870999999999999</v>
      </c>
    </row>
    <row r="63" spans="1:26" x14ac:dyDescent="0.2">
      <c r="A63" s="165" t="s">
        <v>39</v>
      </c>
      <c r="B63" s="165" t="s">
        <v>85</v>
      </c>
      <c r="C63" s="175">
        <f>SUMIFS(env_ac_mfa!$F:$F,env_ac_mfa!$A:$A,C57,env_ac_mfa!$B:$B,Data_mfa!$A$63,env_ac_mfa!$C:$C,Data_mfa!$B$53,env_ac_mfa!$D:$D,Data_mfa!$B$54,env_ac_mfa!$E:$E,Data_mfa!$B$55)</f>
        <v>17.277999999999999</v>
      </c>
      <c r="D63" s="175">
        <f>SUMIFS(env_ac_mfa!$F:$F,env_ac_mfa!$A:$A,D57,env_ac_mfa!$B:$B,Data_mfa!$A$63,env_ac_mfa!$C:$C,Data_mfa!$B$53,env_ac_mfa!$D:$D,Data_mfa!$B$54,env_ac_mfa!$E:$E,Data_mfa!$B$55)</f>
        <v>16.295999999999999</v>
      </c>
      <c r="E63" s="175">
        <f>SUMIFS(env_ac_mfa!$F:$F,env_ac_mfa!$A:$A,E57,env_ac_mfa!$B:$B,Data_mfa!$A$63,env_ac_mfa!$C:$C,Data_mfa!$B$53,env_ac_mfa!$D:$D,Data_mfa!$B$54,env_ac_mfa!$E:$E,Data_mfa!$B$55)</f>
        <v>15.807</v>
      </c>
      <c r="F63" s="175">
        <f>SUMIFS(env_ac_mfa!$F:$F,env_ac_mfa!$A:$A,F57,env_ac_mfa!$B:$B,Data_mfa!$A$63,env_ac_mfa!$C:$C,Data_mfa!$B$53,env_ac_mfa!$D:$D,Data_mfa!$B$54,env_ac_mfa!$E:$E,Data_mfa!$B$55)</f>
        <v>15.664</v>
      </c>
      <c r="G63" s="175">
        <f>SUMIFS(env_ac_mfa!$F:$F,env_ac_mfa!$A:$A,G57,env_ac_mfa!$B:$B,Data_mfa!$A$63,env_ac_mfa!$C:$C,Data_mfa!$B$53,env_ac_mfa!$D:$D,Data_mfa!$B$54,env_ac_mfa!$E:$E,Data_mfa!$B$55)</f>
        <v>15.818</v>
      </c>
      <c r="H63" s="175">
        <f>SUMIFS(env_ac_mfa!$F:$F,env_ac_mfa!$A:$A,H57,env_ac_mfa!$B:$B,Data_mfa!$A$63,env_ac_mfa!$C:$C,Data_mfa!$B$53,env_ac_mfa!$D:$D,Data_mfa!$B$54,env_ac_mfa!$E:$E,Data_mfa!$B$55)</f>
        <v>15.294</v>
      </c>
      <c r="I63" s="175">
        <f>SUMIFS(env_ac_mfa!$F:$F,env_ac_mfa!$A:$A,I57,env_ac_mfa!$B:$B,Data_mfa!$A$63,env_ac_mfa!$C:$C,Data_mfa!$B$53,env_ac_mfa!$D:$D,Data_mfa!$B$54,env_ac_mfa!$E:$E,Data_mfa!$B$55)</f>
        <v>15.776999999999999</v>
      </c>
      <c r="J63" s="175">
        <f>SUMIFS(env_ac_mfa!$F:$F,env_ac_mfa!$A:$A,J57,env_ac_mfa!$B:$B,Data_mfa!$A$63,env_ac_mfa!$C:$C,Data_mfa!$B$53,env_ac_mfa!$D:$D,Data_mfa!$B$54,env_ac_mfa!$E:$E,Data_mfa!$B$55)</f>
        <v>15.68</v>
      </c>
      <c r="K63" s="175">
        <f>SUMIFS(env_ac_mfa!$F:$F,env_ac_mfa!$A:$A,K57,env_ac_mfa!$B:$B,Data_mfa!$A$63,env_ac_mfa!$C:$C,Data_mfa!$B$53,env_ac_mfa!$D:$D,Data_mfa!$B$54,env_ac_mfa!$E:$E,Data_mfa!$B$55)</f>
        <v>15.563000000000001</v>
      </c>
      <c r="L63" s="175">
        <f>SUMIFS(env_ac_mfa!$F:$F,env_ac_mfa!$A:$A,L57,env_ac_mfa!$B:$B,Data_mfa!$A$63,env_ac_mfa!$C:$C,Data_mfa!$B$53,env_ac_mfa!$D:$D,Data_mfa!$B$54,env_ac_mfa!$E:$E,Data_mfa!$B$55)</f>
        <v>14.811</v>
      </c>
      <c r="M63" s="175">
        <f>SUMIFS(env_ac_mfa!$F:$F,env_ac_mfa!$A:$A,M57,env_ac_mfa!$B:$B,Data_mfa!$A$63,env_ac_mfa!$C:$C,Data_mfa!$B$53,env_ac_mfa!$D:$D,Data_mfa!$B$54,env_ac_mfa!$E:$E,Data_mfa!$B$55)</f>
        <v>14.851000000000001</v>
      </c>
      <c r="N63" s="175">
        <f>SUMIFS(env_ac_mfa!$F:$F,env_ac_mfa!$A:$A,N57,env_ac_mfa!$B:$B,Data_mfa!$A$63,env_ac_mfa!$C:$C,Data_mfa!$B$53,env_ac_mfa!$D:$D,Data_mfa!$B$54,env_ac_mfa!$E:$E,Data_mfa!$B$55)</f>
        <v>16.184999999999999</v>
      </c>
      <c r="O63" s="175">
        <f>SUMIFS(env_ac_mfa!$F:$F,env_ac_mfa!$A:$A,O57,env_ac_mfa!$B:$B,Data_mfa!$A$63,env_ac_mfa!$C:$C,Data_mfa!$B$53,env_ac_mfa!$D:$D,Data_mfa!$B$54,env_ac_mfa!$E:$E,Data_mfa!$B$55)</f>
        <v>15.611000000000001</v>
      </c>
      <c r="P63" s="175">
        <f>SUMIFS(env_ac_mfa!$F:$F,env_ac_mfa!$A:$A,P57,env_ac_mfa!$B:$B,Data_mfa!$A$63,env_ac_mfa!$C:$C,Data_mfa!$B$53,env_ac_mfa!$D:$D,Data_mfa!$B$54,env_ac_mfa!$E:$E,Data_mfa!$B$55)</f>
        <v>15.606999999999999</v>
      </c>
      <c r="Q63" s="175">
        <f>SUMIFS(env_ac_mfa!$F:$F,env_ac_mfa!$A:$A,Q57,env_ac_mfa!$B:$B,Data_mfa!$A$63,env_ac_mfa!$C:$C,Data_mfa!$B$53,env_ac_mfa!$D:$D,Data_mfa!$B$54,env_ac_mfa!$E:$E,Data_mfa!$B$55)</f>
        <v>15.816000000000001</v>
      </c>
      <c r="R63" s="175">
        <f>SUMIFS(env_ac_mfa!$F:$F,env_ac_mfa!$A:$A,R57,env_ac_mfa!$B:$B,Data_mfa!$A$63,env_ac_mfa!$C:$C,Data_mfa!$B$53,env_ac_mfa!$D:$D,Data_mfa!$B$54,env_ac_mfa!$E:$E,Data_mfa!$B$55)</f>
        <v>14.789</v>
      </c>
      <c r="S63" s="175">
        <f>SUMIFS(env_ac_mfa!$F:$F,env_ac_mfa!$A:$A,S57,env_ac_mfa!$B:$B,Data_mfa!$A$63,env_ac_mfa!$C:$C,Data_mfa!$B$53,env_ac_mfa!$D:$D,Data_mfa!$B$54,env_ac_mfa!$E:$E,Data_mfa!$B$55)</f>
        <v>14.795999999999999</v>
      </c>
      <c r="T63" s="175">
        <f>SUMIFS(env_ac_mfa!$F:$F,env_ac_mfa!$A:$A,T57,env_ac_mfa!$B:$B,Data_mfa!$A$63,env_ac_mfa!$C:$C,Data_mfa!$B$53,env_ac_mfa!$D:$D,Data_mfa!$B$54,env_ac_mfa!$E:$E,Data_mfa!$B$55)</f>
        <v>15.236000000000001</v>
      </c>
      <c r="U63" s="175">
        <f>SUMIFS(env_ac_mfa!$F:$F,env_ac_mfa!$A:$A,U57,env_ac_mfa!$B:$B,Data_mfa!$A$63,env_ac_mfa!$C:$C,Data_mfa!$B$53,env_ac_mfa!$D:$D,Data_mfa!$B$54,env_ac_mfa!$E:$E,Data_mfa!$B$55)</f>
        <v>14.438000000000001</v>
      </c>
      <c r="V63" s="175">
        <f>SUMIFS(env_ac_mfa!$F:$F,env_ac_mfa!$A:$A,V57,env_ac_mfa!$B:$B,Data_mfa!$A$63,env_ac_mfa!$C:$C,Data_mfa!$B$53,env_ac_mfa!$D:$D,Data_mfa!$B$54,env_ac_mfa!$E:$E,Data_mfa!$B$55)</f>
        <v>13.861000000000001</v>
      </c>
      <c r="W63" s="175">
        <f>SUMIFS(env_ac_mfa!$F:$F,env_ac_mfa!$A:$A,W57,env_ac_mfa!$B:$B,Data_mfa!$A$63,env_ac_mfa!$C:$C,Data_mfa!$B$53,env_ac_mfa!$D:$D,Data_mfa!$B$54,env_ac_mfa!$E:$E,Data_mfa!$B$55)</f>
        <v>13.432</v>
      </c>
    </row>
    <row r="64" spans="1:26" x14ac:dyDescent="0.2">
      <c r="A64" s="165" t="s">
        <v>40</v>
      </c>
      <c r="B64" s="165" t="s">
        <v>6</v>
      </c>
      <c r="C64" s="175">
        <f>SUMIFS(env_ac_mfa!$F:$F,env_ac_mfa!$A:$A,C57,env_ac_mfa!$B:$B,Data_mfa!$A$64,env_ac_mfa!$C:$C,Data_mfa!$B$53,env_ac_mfa!$D:$D,Data_mfa!$B$54,env_ac_mfa!$E:$E,Data_mfa!$B$55)</f>
        <v>14.04</v>
      </c>
      <c r="D64" s="175">
        <f>SUMIFS(env_ac_mfa!$F:$F,env_ac_mfa!$A:$A,D57,env_ac_mfa!$B:$B,Data_mfa!$A$64,env_ac_mfa!$C:$C,Data_mfa!$B$53,env_ac_mfa!$D:$D,Data_mfa!$B$54,env_ac_mfa!$E:$E,Data_mfa!$B$55)</f>
        <v>13.8</v>
      </c>
      <c r="E64" s="175">
        <f>SUMIFS(env_ac_mfa!$F:$F,env_ac_mfa!$A:$A,E57,env_ac_mfa!$B:$B,Data_mfa!$A$64,env_ac_mfa!$C:$C,Data_mfa!$B$53,env_ac_mfa!$D:$D,Data_mfa!$B$54,env_ac_mfa!$E:$E,Data_mfa!$B$55)</f>
        <v>16.539000000000001</v>
      </c>
      <c r="F64" s="175">
        <f>SUMIFS(env_ac_mfa!$F:$F,env_ac_mfa!$A:$A,F57,env_ac_mfa!$B:$B,Data_mfa!$A$64,env_ac_mfa!$C:$C,Data_mfa!$B$53,env_ac_mfa!$D:$D,Data_mfa!$B$54,env_ac_mfa!$E:$E,Data_mfa!$B$55)</f>
        <v>22.193000000000001</v>
      </c>
      <c r="G64" s="175">
        <f>SUMIFS(env_ac_mfa!$F:$F,env_ac_mfa!$A:$A,G57,env_ac_mfa!$B:$B,Data_mfa!$A$64,env_ac_mfa!$C:$C,Data_mfa!$B$53,env_ac_mfa!$D:$D,Data_mfa!$B$54,env_ac_mfa!$E:$E,Data_mfa!$B$55)</f>
        <v>21.63</v>
      </c>
      <c r="H64" s="175">
        <f>SUMIFS(env_ac_mfa!$F:$F,env_ac_mfa!$A:$A,H57,env_ac_mfa!$B:$B,Data_mfa!$A$64,env_ac_mfa!$C:$C,Data_mfa!$B$53,env_ac_mfa!$D:$D,Data_mfa!$B$54,env_ac_mfa!$E:$E,Data_mfa!$B$55)</f>
        <v>21.289000000000001</v>
      </c>
      <c r="I64" s="175">
        <f>SUMIFS(env_ac_mfa!$F:$F,env_ac_mfa!$A:$A,I57,env_ac_mfa!$B:$B,Data_mfa!$A$64,env_ac_mfa!$C:$C,Data_mfa!$B$53,env_ac_mfa!$D:$D,Data_mfa!$B$54,env_ac_mfa!$E:$E,Data_mfa!$B$55)</f>
        <v>23.795999999999999</v>
      </c>
      <c r="J64" s="175">
        <f>SUMIFS(env_ac_mfa!$F:$F,env_ac_mfa!$A:$A,J57,env_ac_mfa!$B:$B,Data_mfa!$A$64,env_ac_mfa!$C:$C,Data_mfa!$B$53,env_ac_mfa!$D:$D,Data_mfa!$B$54,env_ac_mfa!$E:$E,Data_mfa!$B$55)</f>
        <v>29.01</v>
      </c>
      <c r="K64" s="175">
        <f>SUMIFS(env_ac_mfa!$F:$F,env_ac_mfa!$A:$A,K57,env_ac_mfa!$B:$B,Data_mfa!$A$64,env_ac_mfa!$C:$C,Data_mfa!$B$53,env_ac_mfa!$D:$D,Data_mfa!$B$54,env_ac_mfa!$E:$E,Data_mfa!$B$55)</f>
        <v>26.388000000000002</v>
      </c>
      <c r="L64" s="175">
        <f>SUMIFS(env_ac_mfa!$F:$F,env_ac_mfa!$A:$A,L57,env_ac_mfa!$B:$B,Data_mfa!$A$64,env_ac_mfa!$C:$C,Data_mfa!$B$53,env_ac_mfa!$D:$D,Data_mfa!$B$54,env_ac_mfa!$E:$E,Data_mfa!$B$55)</f>
        <v>24.710999999999999</v>
      </c>
      <c r="M64" s="175">
        <f>SUMIFS(env_ac_mfa!$F:$F,env_ac_mfa!$A:$A,M57,env_ac_mfa!$B:$B,Data_mfa!$A$64,env_ac_mfa!$C:$C,Data_mfa!$B$53,env_ac_mfa!$D:$D,Data_mfa!$B$54,env_ac_mfa!$E:$E,Data_mfa!$B$55)</f>
        <v>24.997</v>
      </c>
      <c r="N64" s="175">
        <f>SUMIFS(env_ac_mfa!$F:$F,env_ac_mfa!$A:$A,N57,env_ac_mfa!$B:$B,Data_mfa!$A$64,env_ac_mfa!$C:$C,Data_mfa!$B$53,env_ac_mfa!$D:$D,Data_mfa!$B$54,env_ac_mfa!$E:$E,Data_mfa!$B$55)</f>
        <v>26.923999999999999</v>
      </c>
      <c r="O64" s="175">
        <f>SUMIFS(env_ac_mfa!$F:$F,env_ac_mfa!$A:$A,O57,env_ac_mfa!$B:$B,Data_mfa!$A$64,env_ac_mfa!$C:$C,Data_mfa!$B$53,env_ac_mfa!$D:$D,Data_mfa!$B$54,env_ac_mfa!$E:$E,Data_mfa!$B$55)</f>
        <v>27.004999999999999</v>
      </c>
      <c r="P64" s="175">
        <f>SUMIFS(env_ac_mfa!$F:$F,env_ac_mfa!$A:$A,P57,env_ac_mfa!$B:$B,Data_mfa!$A$64,env_ac_mfa!$C:$C,Data_mfa!$B$53,env_ac_mfa!$D:$D,Data_mfa!$B$54,env_ac_mfa!$E:$E,Data_mfa!$B$55)</f>
        <v>28.771999999999998</v>
      </c>
      <c r="Q64" s="175">
        <f>SUMIFS(env_ac_mfa!$F:$F,env_ac_mfa!$A:$A,Q57,env_ac_mfa!$B:$B,Data_mfa!$A$64,env_ac_mfa!$C:$C,Data_mfa!$B$53,env_ac_mfa!$D:$D,Data_mfa!$B$54,env_ac_mfa!$E:$E,Data_mfa!$B$55)</f>
        <v>28.292000000000002</v>
      </c>
      <c r="R64" s="175">
        <f>SUMIFS(env_ac_mfa!$F:$F,env_ac_mfa!$A:$A,R57,env_ac_mfa!$B:$B,Data_mfa!$A$64,env_ac_mfa!$C:$C,Data_mfa!$B$53,env_ac_mfa!$D:$D,Data_mfa!$B$54,env_ac_mfa!$E:$E,Data_mfa!$B$55)</f>
        <v>27.042000000000002</v>
      </c>
      <c r="S64" s="175">
        <f>SUMIFS(env_ac_mfa!$F:$F,env_ac_mfa!$A:$A,S57,env_ac_mfa!$B:$B,Data_mfa!$A$64,env_ac_mfa!$C:$C,Data_mfa!$B$53,env_ac_mfa!$D:$D,Data_mfa!$B$54,env_ac_mfa!$E:$E,Data_mfa!$B$55)</f>
        <v>26.9</v>
      </c>
      <c r="T64" s="175">
        <f>SUMIFS(env_ac_mfa!$F:$F,env_ac_mfa!$A:$A,T57,env_ac_mfa!$B:$B,Data_mfa!$A$64,env_ac_mfa!$C:$C,Data_mfa!$B$53,env_ac_mfa!$D:$D,Data_mfa!$B$54,env_ac_mfa!$E:$E,Data_mfa!$B$55)</f>
        <v>30.988</v>
      </c>
      <c r="U64" s="175">
        <f>SUMIFS(env_ac_mfa!$F:$F,env_ac_mfa!$A:$A,U57,env_ac_mfa!$B:$B,Data_mfa!$A$64,env_ac_mfa!$C:$C,Data_mfa!$B$53,env_ac_mfa!$D:$D,Data_mfa!$B$54,env_ac_mfa!$E:$E,Data_mfa!$B$55)</f>
        <v>32.658999999999999</v>
      </c>
      <c r="V64" s="175">
        <f>SUMIFS(env_ac_mfa!$F:$F,env_ac_mfa!$A:$A,V57,env_ac_mfa!$B:$B,Data_mfa!$A$64,env_ac_mfa!$C:$C,Data_mfa!$B$53,env_ac_mfa!$D:$D,Data_mfa!$B$54,env_ac_mfa!$E:$E,Data_mfa!$B$55)</f>
        <v>29.262</v>
      </c>
      <c r="W64" s="175">
        <f>SUMIFS(env_ac_mfa!$F:$F,env_ac_mfa!$A:$A,W57,env_ac_mfa!$B:$B,Data_mfa!$A$64,env_ac_mfa!$C:$C,Data_mfa!$B$53,env_ac_mfa!$D:$D,Data_mfa!$B$54,env_ac_mfa!$E:$E,Data_mfa!$B$55)</f>
        <v>27.681000000000001</v>
      </c>
    </row>
    <row r="65" spans="1:23" x14ac:dyDescent="0.2">
      <c r="A65" s="165" t="s">
        <v>41</v>
      </c>
      <c r="B65" s="165" t="s">
        <v>7</v>
      </c>
      <c r="C65" s="175">
        <f>SUMIFS(env_ac_mfa!$F:$F,env_ac_mfa!$A:$A,C57,env_ac_mfa!$B:$B,Data_mfa!$A$65,env_ac_mfa!$C:$C,Data_mfa!$B$53,env_ac_mfa!$D:$D,Data_mfa!$B$54,env_ac_mfa!$E:$E,Data_mfa!$B$55)</f>
        <v>33.497</v>
      </c>
      <c r="D65" s="175">
        <f>SUMIFS(env_ac_mfa!$F:$F,env_ac_mfa!$A:$A,D57,env_ac_mfa!$B:$B,Data_mfa!$A$65,env_ac_mfa!$C:$C,Data_mfa!$B$53,env_ac_mfa!$D:$D,Data_mfa!$B$54,env_ac_mfa!$E:$E,Data_mfa!$B$55)</f>
        <v>33.31</v>
      </c>
      <c r="E65" s="175">
        <f>SUMIFS(env_ac_mfa!$F:$F,env_ac_mfa!$A:$A,E57,env_ac_mfa!$B:$B,Data_mfa!$A$65,env_ac_mfa!$C:$C,Data_mfa!$B$53,env_ac_mfa!$D:$D,Data_mfa!$B$54,env_ac_mfa!$E:$E,Data_mfa!$B$55)</f>
        <v>33.122999999999998</v>
      </c>
      <c r="F65" s="175">
        <f>SUMIFS(env_ac_mfa!$F:$F,env_ac_mfa!$A:$A,F57,env_ac_mfa!$B:$B,Data_mfa!$A$65,env_ac_mfa!$C:$C,Data_mfa!$B$53,env_ac_mfa!$D:$D,Data_mfa!$B$54,env_ac_mfa!$E:$E,Data_mfa!$B$55)</f>
        <v>36.906999999999996</v>
      </c>
      <c r="G65" s="175">
        <f>SUMIFS(env_ac_mfa!$F:$F,env_ac_mfa!$A:$A,G57,env_ac_mfa!$B:$B,Data_mfa!$A$65,env_ac_mfa!$C:$C,Data_mfa!$B$53,env_ac_mfa!$D:$D,Data_mfa!$B$54,env_ac_mfa!$E:$E,Data_mfa!$B$55)</f>
        <v>39.450000000000003</v>
      </c>
      <c r="H65" s="175">
        <f>SUMIFS(env_ac_mfa!$F:$F,env_ac_mfa!$A:$A,H57,env_ac_mfa!$B:$B,Data_mfa!$A$65,env_ac_mfa!$C:$C,Data_mfa!$B$53,env_ac_mfa!$D:$D,Data_mfa!$B$54,env_ac_mfa!$E:$E,Data_mfa!$B$55)</f>
        <v>39.021000000000001</v>
      </c>
      <c r="I65" s="175">
        <f>SUMIFS(env_ac_mfa!$F:$F,env_ac_mfa!$A:$A,I57,env_ac_mfa!$B:$B,Data_mfa!$A$65,env_ac_mfa!$C:$C,Data_mfa!$B$53,env_ac_mfa!$D:$D,Data_mfa!$B$54,env_ac_mfa!$E:$E,Data_mfa!$B$55)</f>
        <v>40.863</v>
      </c>
      <c r="J65" s="175">
        <f>SUMIFS(env_ac_mfa!$F:$F,env_ac_mfa!$A:$A,J57,env_ac_mfa!$B:$B,Data_mfa!$A$65,env_ac_mfa!$C:$C,Data_mfa!$B$53,env_ac_mfa!$D:$D,Data_mfa!$B$54,env_ac_mfa!$E:$E,Data_mfa!$B$55)</f>
        <v>40.890999999999998</v>
      </c>
      <c r="K65" s="175">
        <f>SUMIFS(env_ac_mfa!$F:$F,env_ac_mfa!$A:$A,K57,env_ac_mfa!$B:$B,Data_mfa!$A$65,env_ac_mfa!$C:$C,Data_mfa!$B$53,env_ac_mfa!$D:$D,Data_mfa!$B$54,env_ac_mfa!$E:$E,Data_mfa!$B$55)</f>
        <v>35.246000000000002</v>
      </c>
      <c r="L65" s="175">
        <f>SUMIFS(env_ac_mfa!$F:$F,env_ac_mfa!$A:$A,L57,env_ac_mfa!$B:$B,Data_mfa!$A$65,env_ac_mfa!$C:$C,Data_mfa!$B$53,env_ac_mfa!$D:$D,Data_mfa!$B$54,env_ac_mfa!$E:$E,Data_mfa!$B$55)</f>
        <v>26.44</v>
      </c>
      <c r="M65" s="175">
        <f>SUMIFS(env_ac_mfa!$F:$F,env_ac_mfa!$A:$A,M57,env_ac_mfa!$B:$B,Data_mfa!$A$65,env_ac_mfa!$C:$C,Data_mfa!$B$53,env_ac_mfa!$D:$D,Data_mfa!$B$54,env_ac_mfa!$E:$E,Data_mfa!$B$55)</f>
        <v>22.687000000000001</v>
      </c>
      <c r="N65" s="175">
        <f>SUMIFS(env_ac_mfa!$F:$F,env_ac_mfa!$A:$A,N57,env_ac_mfa!$B:$B,Data_mfa!$A$65,env_ac_mfa!$C:$C,Data_mfa!$B$53,env_ac_mfa!$D:$D,Data_mfa!$B$54,env_ac_mfa!$E:$E,Data_mfa!$B$55)</f>
        <v>19.297999999999998</v>
      </c>
      <c r="O65" s="175">
        <f>SUMIFS(env_ac_mfa!$F:$F,env_ac_mfa!$A:$A,O57,env_ac_mfa!$B:$B,Data_mfa!$A$65,env_ac_mfa!$C:$C,Data_mfa!$B$53,env_ac_mfa!$D:$D,Data_mfa!$B$54,env_ac_mfa!$E:$E,Data_mfa!$B$55)</f>
        <v>19.285</v>
      </c>
      <c r="P65" s="175">
        <f>SUMIFS(env_ac_mfa!$F:$F,env_ac_mfa!$A:$A,P57,env_ac_mfa!$B:$B,Data_mfa!$A$65,env_ac_mfa!$C:$C,Data_mfa!$B$53,env_ac_mfa!$D:$D,Data_mfa!$B$54,env_ac_mfa!$E:$E,Data_mfa!$B$55)</f>
        <v>20.706</v>
      </c>
      <c r="Q65" s="175">
        <f>SUMIFS(env_ac_mfa!$F:$F,env_ac_mfa!$A:$A,Q57,env_ac_mfa!$B:$B,Data_mfa!$A$65,env_ac_mfa!$C:$C,Data_mfa!$B$53,env_ac_mfa!$D:$D,Data_mfa!$B$54,env_ac_mfa!$E:$E,Data_mfa!$B$55)</f>
        <v>19.891999999999999</v>
      </c>
      <c r="R65" s="175">
        <f>SUMIFS(env_ac_mfa!$F:$F,env_ac_mfa!$A:$A,R57,env_ac_mfa!$B:$B,Data_mfa!$A$65,env_ac_mfa!$C:$C,Data_mfa!$B$53,env_ac_mfa!$D:$D,Data_mfa!$B$54,env_ac_mfa!$E:$E,Data_mfa!$B$55)</f>
        <v>20.440000000000001</v>
      </c>
      <c r="S65" s="175">
        <f>SUMIFS(env_ac_mfa!$F:$F,env_ac_mfa!$A:$A,S57,env_ac_mfa!$B:$B,Data_mfa!$A$65,env_ac_mfa!$C:$C,Data_mfa!$B$53,env_ac_mfa!$D:$D,Data_mfa!$B$54,env_ac_mfa!$E:$E,Data_mfa!$B$55)</f>
        <v>21.701000000000001</v>
      </c>
      <c r="T65" s="175">
        <f>SUMIFS(env_ac_mfa!$F:$F,env_ac_mfa!$A:$A,T57,env_ac_mfa!$B:$B,Data_mfa!$A$65,env_ac_mfa!$C:$C,Data_mfa!$B$53,env_ac_mfa!$D:$D,Data_mfa!$B$54,env_ac_mfa!$E:$E,Data_mfa!$B$55)</f>
        <v>22.952999999999999</v>
      </c>
      <c r="U65" s="175">
        <f>SUMIFS(env_ac_mfa!$F:$F,env_ac_mfa!$A:$A,U57,env_ac_mfa!$B:$B,Data_mfa!$A$65,env_ac_mfa!$C:$C,Data_mfa!$B$53,env_ac_mfa!$D:$D,Data_mfa!$B$54,env_ac_mfa!$E:$E,Data_mfa!$B$55)</f>
        <v>24.289000000000001</v>
      </c>
      <c r="V65" s="175">
        <f>SUMIFS(env_ac_mfa!$F:$F,env_ac_mfa!$A:$A,V57,env_ac_mfa!$B:$B,Data_mfa!$A$65,env_ac_mfa!$C:$C,Data_mfa!$B$53,env_ac_mfa!$D:$D,Data_mfa!$B$54,env_ac_mfa!$E:$E,Data_mfa!$B$55)</f>
        <v>24.658000000000001</v>
      </c>
      <c r="W65" s="175">
        <f>SUMIFS(env_ac_mfa!$F:$F,env_ac_mfa!$A:$A,W57,env_ac_mfa!$B:$B,Data_mfa!$A$65,env_ac_mfa!$C:$C,Data_mfa!$B$53,env_ac_mfa!$D:$D,Data_mfa!$B$54,env_ac_mfa!$E:$E,Data_mfa!$B$55)</f>
        <v>22.326000000000001</v>
      </c>
    </row>
    <row r="66" spans="1:23" x14ac:dyDescent="0.2">
      <c r="A66" s="165" t="s">
        <v>42</v>
      </c>
      <c r="B66" s="165" t="s">
        <v>8</v>
      </c>
      <c r="C66" s="175">
        <f>SUMIFS(env_ac_mfa!$F:$F,env_ac_mfa!$A:$A,C57,env_ac_mfa!$B:$B,Data_mfa!$A$66,env_ac_mfa!$C:$C,Data_mfa!$B$53,env_ac_mfa!$D:$D,Data_mfa!$B$54,env_ac_mfa!$E:$E,Data_mfa!$B$55)</f>
        <v>14.189</v>
      </c>
      <c r="D66" s="175">
        <f>SUMIFS(env_ac_mfa!$F:$F,env_ac_mfa!$A:$A,D57,env_ac_mfa!$B:$B,Data_mfa!$A$66,env_ac_mfa!$C:$C,Data_mfa!$B$53,env_ac_mfa!$D:$D,Data_mfa!$B$54,env_ac_mfa!$E:$E,Data_mfa!$B$55)</f>
        <v>14.988</v>
      </c>
      <c r="E66" s="175">
        <f>SUMIFS(env_ac_mfa!$F:$F,env_ac_mfa!$A:$A,E57,env_ac_mfa!$B:$B,Data_mfa!$A$66,env_ac_mfa!$C:$C,Data_mfa!$B$53,env_ac_mfa!$D:$D,Data_mfa!$B$54,env_ac_mfa!$E:$E,Data_mfa!$B$55)</f>
        <v>15.334</v>
      </c>
      <c r="F66" s="175">
        <f>SUMIFS(env_ac_mfa!$F:$F,env_ac_mfa!$A:$A,F57,env_ac_mfa!$B:$B,Data_mfa!$A$66,env_ac_mfa!$C:$C,Data_mfa!$B$53,env_ac_mfa!$D:$D,Data_mfa!$B$54,env_ac_mfa!$E:$E,Data_mfa!$B$55)</f>
        <v>16.823</v>
      </c>
      <c r="G66" s="175">
        <f>SUMIFS(env_ac_mfa!$F:$F,env_ac_mfa!$A:$A,G57,env_ac_mfa!$B:$B,Data_mfa!$A$66,env_ac_mfa!$C:$C,Data_mfa!$B$53,env_ac_mfa!$D:$D,Data_mfa!$B$54,env_ac_mfa!$E:$E,Data_mfa!$B$55)</f>
        <v>16.478999999999999</v>
      </c>
      <c r="H66" s="175">
        <f>SUMIFS(env_ac_mfa!$F:$F,env_ac_mfa!$A:$A,H57,env_ac_mfa!$B:$B,Data_mfa!$A$66,env_ac_mfa!$C:$C,Data_mfa!$B$53,env_ac_mfa!$D:$D,Data_mfa!$B$54,env_ac_mfa!$E:$E,Data_mfa!$B$55)</f>
        <v>16.459</v>
      </c>
      <c r="I66" s="175">
        <f>SUMIFS(env_ac_mfa!$F:$F,env_ac_mfa!$A:$A,I57,env_ac_mfa!$B:$B,Data_mfa!$A$66,env_ac_mfa!$C:$C,Data_mfa!$B$53,env_ac_mfa!$D:$D,Data_mfa!$B$54,env_ac_mfa!$E:$E,Data_mfa!$B$55)</f>
        <v>16.053999999999998</v>
      </c>
      <c r="J66" s="175">
        <f>SUMIFS(env_ac_mfa!$F:$F,env_ac_mfa!$A:$A,J57,env_ac_mfa!$B:$B,Data_mfa!$A$66,env_ac_mfa!$C:$C,Data_mfa!$B$53,env_ac_mfa!$D:$D,Data_mfa!$B$54,env_ac_mfa!$E:$E,Data_mfa!$B$55)</f>
        <v>22.178000000000001</v>
      </c>
      <c r="K66" s="175">
        <f>SUMIFS(env_ac_mfa!$F:$F,env_ac_mfa!$A:$A,K57,env_ac_mfa!$B:$B,Data_mfa!$A$66,env_ac_mfa!$C:$C,Data_mfa!$B$53,env_ac_mfa!$D:$D,Data_mfa!$B$54,env_ac_mfa!$E:$E,Data_mfa!$B$55)</f>
        <v>21.003</v>
      </c>
      <c r="L66" s="175">
        <f>SUMIFS(env_ac_mfa!$F:$F,env_ac_mfa!$A:$A,L57,env_ac_mfa!$B:$B,Data_mfa!$A$66,env_ac_mfa!$C:$C,Data_mfa!$B$53,env_ac_mfa!$D:$D,Data_mfa!$B$54,env_ac_mfa!$E:$E,Data_mfa!$B$55)</f>
        <v>17.79</v>
      </c>
      <c r="M66" s="175">
        <f>SUMIFS(env_ac_mfa!$F:$F,env_ac_mfa!$A:$A,M57,env_ac_mfa!$B:$B,Data_mfa!$A$66,env_ac_mfa!$C:$C,Data_mfa!$B$53,env_ac_mfa!$D:$D,Data_mfa!$B$54,env_ac_mfa!$E:$E,Data_mfa!$B$55)</f>
        <v>15.9</v>
      </c>
      <c r="N66" s="175">
        <f>SUMIFS(env_ac_mfa!$F:$F,env_ac_mfa!$A:$A,N57,env_ac_mfa!$B:$B,Data_mfa!$A$66,env_ac_mfa!$C:$C,Data_mfa!$B$53,env_ac_mfa!$D:$D,Data_mfa!$B$54,env_ac_mfa!$E:$E,Data_mfa!$B$55)</f>
        <v>14.32</v>
      </c>
      <c r="O66" s="175">
        <f>SUMIFS(env_ac_mfa!$F:$F,env_ac_mfa!$A:$A,O57,env_ac_mfa!$B:$B,Data_mfa!$A$66,env_ac_mfa!$C:$C,Data_mfa!$B$53,env_ac_mfa!$D:$D,Data_mfa!$B$54,env_ac_mfa!$E:$E,Data_mfa!$B$55)</f>
        <v>13.169</v>
      </c>
      <c r="P66" s="175">
        <f>SUMIFS(env_ac_mfa!$F:$F,env_ac_mfa!$A:$A,P57,env_ac_mfa!$B:$B,Data_mfa!$A$66,env_ac_mfa!$C:$C,Data_mfa!$B$53,env_ac_mfa!$D:$D,Data_mfa!$B$54,env_ac_mfa!$E:$E,Data_mfa!$B$55)</f>
        <v>12.388</v>
      </c>
      <c r="Q66" s="175">
        <f>SUMIFS(env_ac_mfa!$F:$F,env_ac_mfa!$A:$A,Q57,env_ac_mfa!$B:$B,Data_mfa!$A$66,env_ac_mfa!$C:$C,Data_mfa!$B$53,env_ac_mfa!$D:$D,Data_mfa!$B$54,env_ac_mfa!$E:$E,Data_mfa!$B$55)</f>
        <v>12.74</v>
      </c>
      <c r="R66" s="175">
        <f>SUMIFS(env_ac_mfa!$F:$F,env_ac_mfa!$A:$A,R57,env_ac_mfa!$B:$B,Data_mfa!$A$66,env_ac_mfa!$C:$C,Data_mfa!$B$53,env_ac_mfa!$D:$D,Data_mfa!$B$54,env_ac_mfa!$E:$E,Data_mfa!$B$55)</f>
        <v>12.269</v>
      </c>
      <c r="S66" s="175">
        <f>SUMIFS(env_ac_mfa!$F:$F,env_ac_mfa!$A:$A,S57,env_ac_mfa!$B:$B,Data_mfa!$A$66,env_ac_mfa!$C:$C,Data_mfa!$B$53,env_ac_mfa!$D:$D,Data_mfa!$B$54,env_ac_mfa!$E:$E,Data_mfa!$B$55)</f>
        <v>11.59</v>
      </c>
      <c r="T66" s="175">
        <f>SUMIFS(env_ac_mfa!$F:$F,env_ac_mfa!$A:$A,T57,env_ac_mfa!$B:$B,Data_mfa!$A$66,env_ac_mfa!$C:$C,Data_mfa!$B$53,env_ac_mfa!$D:$D,Data_mfa!$B$54,env_ac_mfa!$E:$E,Data_mfa!$B$55)</f>
        <v>11.167999999999999</v>
      </c>
      <c r="U66" s="175">
        <f>SUMIFS(env_ac_mfa!$F:$F,env_ac_mfa!$A:$A,U57,env_ac_mfa!$B:$B,Data_mfa!$A$66,env_ac_mfa!$C:$C,Data_mfa!$B$53,env_ac_mfa!$D:$D,Data_mfa!$B$54,env_ac_mfa!$E:$E,Data_mfa!$B$55)</f>
        <v>11.113</v>
      </c>
      <c r="V66" s="175">
        <f>SUMIFS(env_ac_mfa!$F:$F,env_ac_mfa!$A:$A,V57,env_ac_mfa!$B:$B,Data_mfa!$A$66,env_ac_mfa!$C:$C,Data_mfa!$B$53,env_ac_mfa!$D:$D,Data_mfa!$B$54,env_ac_mfa!$E:$E,Data_mfa!$B$55)</f>
        <v>10.178000000000001</v>
      </c>
      <c r="W66" s="175">
        <f>SUMIFS(env_ac_mfa!$F:$F,env_ac_mfa!$A:$A,W57,env_ac_mfa!$B:$B,Data_mfa!$A$66,env_ac_mfa!$C:$C,Data_mfa!$B$53,env_ac_mfa!$D:$D,Data_mfa!$B$54,env_ac_mfa!$E:$E,Data_mfa!$B$55)</f>
        <v>8.8770000000000007</v>
      </c>
    </row>
    <row r="67" spans="1:23" x14ac:dyDescent="0.2">
      <c r="A67" s="165" t="s">
        <v>43</v>
      </c>
      <c r="B67" s="165" t="s">
        <v>9</v>
      </c>
      <c r="C67" s="175">
        <f>SUMIFS(env_ac_mfa!$F:$F,env_ac_mfa!$A:$A,C57,env_ac_mfa!$B:$B,Data_mfa!$A$67,env_ac_mfa!$C:$C,Data_mfa!$B$53,env_ac_mfa!$D:$D,Data_mfa!$B$54,env_ac_mfa!$E:$E,Data_mfa!$B$55)</f>
        <v>17.007000000000001</v>
      </c>
      <c r="D67" s="175">
        <f>SUMIFS(env_ac_mfa!$F:$F,env_ac_mfa!$A:$A,D57,env_ac_mfa!$B:$B,Data_mfa!$A$67,env_ac_mfa!$C:$C,Data_mfa!$B$53,env_ac_mfa!$D:$D,Data_mfa!$B$54,env_ac_mfa!$E:$E,Data_mfa!$B$55)</f>
        <v>17.388999999999999</v>
      </c>
      <c r="E67" s="175">
        <f>SUMIFS(env_ac_mfa!$F:$F,env_ac_mfa!$A:$A,E57,env_ac_mfa!$B:$B,Data_mfa!$A$67,env_ac_mfa!$C:$C,Data_mfa!$B$53,env_ac_mfa!$D:$D,Data_mfa!$B$54,env_ac_mfa!$E:$E,Data_mfa!$B$55)</f>
        <v>18.681000000000001</v>
      </c>
      <c r="F67" s="175">
        <f>SUMIFS(env_ac_mfa!$F:$F,env_ac_mfa!$A:$A,F57,env_ac_mfa!$B:$B,Data_mfa!$A$67,env_ac_mfa!$C:$C,Data_mfa!$B$53,env_ac_mfa!$D:$D,Data_mfa!$B$54,env_ac_mfa!$E:$E,Data_mfa!$B$55)</f>
        <v>19.370999999999999</v>
      </c>
      <c r="G67" s="175">
        <f>SUMIFS(env_ac_mfa!$F:$F,env_ac_mfa!$A:$A,G57,env_ac_mfa!$B:$B,Data_mfa!$A$67,env_ac_mfa!$C:$C,Data_mfa!$B$53,env_ac_mfa!$D:$D,Data_mfa!$B$54,env_ac_mfa!$E:$E,Data_mfa!$B$55)</f>
        <v>19.600000000000001</v>
      </c>
      <c r="H67" s="175">
        <f>SUMIFS(env_ac_mfa!$F:$F,env_ac_mfa!$A:$A,H57,env_ac_mfa!$B:$B,Data_mfa!$A$67,env_ac_mfa!$C:$C,Data_mfa!$B$53,env_ac_mfa!$D:$D,Data_mfa!$B$54,env_ac_mfa!$E:$E,Data_mfa!$B$55)</f>
        <v>19.888999999999999</v>
      </c>
      <c r="I67" s="175">
        <f>SUMIFS(env_ac_mfa!$F:$F,env_ac_mfa!$A:$A,I57,env_ac_mfa!$B:$B,Data_mfa!$A$67,env_ac_mfa!$C:$C,Data_mfa!$B$53,env_ac_mfa!$D:$D,Data_mfa!$B$54,env_ac_mfa!$E:$E,Data_mfa!$B$55)</f>
        <v>20.491</v>
      </c>
      <c r="J67" s="175">
        <f>SUMIFS(env_ac_mfa!$F:$F,env_ac_mfa!$A:$A,J57,env_ac_mfa!$B:$B,Data_mfa!$A$67,env_ac_mfa!$C:$C,Data_mfa!$B$53,env_ac_mfa!$D:$D,Data_mfa!$B$54,env_ac_mfa!$E:$E,Data_mfa!$B$55)</f>
        <v>20.600999999999999</v>
      </c>
      <c r="K67" s="175">
        <f>SUMIFS(env_ac_mfa!$F:$F,env_ac_mfa!$A:$A,K57,env_ac_mfa!$B:$B,Data_mfa!$A$67,env_ac_mfa!$C:$C,Data_mfa!$B$53,env_ac_mfa!$D:$D,Data_mfa!$B$54,env_ac_mfa!$E:$E,Data_mfa!$B$55)</f>
        <v>17.667999999999999</v>
      </c>
      <c r="L67" s="175">
        <f>SUMIFS(env_ac_mfa!$F:$F,env_ac_mfa!$A:$A,L57,env_ac_mfa!$B:$B,Data_mfa!$A$67,env_ac_mfa!$C:$C,Data_mfa!$B$53,env_ac_mfa!$D:$D,Data_mfa!$B$54,env_ac_mfa!$E:$E,Data_mfa!$B$55)</f>
        <v>14.294</v>
      </c>
      <c r="M67" s="175">
        <f>SUMIFS(env_ac_mfa!$F:$F,env_ac_mfa!$A:$A,M57,env_ac_mfa!$B:$B,Data_mfa!$A$67,env_ac_mfa!$C:$C,Data_mfa!$B$53,env_ac_mfa!$D:$D,Data_mfa!$B$54,env_ac_mfa!$E:$E,Data_mfa!$B$55)</f>
        <v>12.638</v>
      </c>
      <c r="N67" s="175">
        <f>SUMIFS(env_ac_mfa!$F:$F,env_ac_mfa!$A:$A,N57,env_ac_mfa!$B:$B,Data_mfa!$A$67,env_ac_mfa!$C:$C,Data_mfa!$B$53,env_ac_mfa!$D:$D,Data_mfa!$B$54,env_ac_mfa!$E:$E,Data_mfa!$B$55)</f>
        <v>11.113</v>
      </c>
      <c r="O67" s="175">
        <f>SUMIFS(env_ac_mfa!$F:$F,env_ac_mfa!$A:$A,O57,env_ac_mfa!$B:$B,Data_mfa!$A$67,env_ac_mfa!$C:$C,Data_mfa!$B$53,env_ac_mfa!$D:$D,Data_mfa!$B$54,env_ac_mfa!$E:$E,Data_mfa!$B$55)</f>
        <v>8.8360000000000003</v>
      </c>
      <c r="P67" s="175">
        <f>SUMIFS(env_ac_mfa!$F:$F,env_ac_mfa!$A:$A,P57,env_ac_mfa!$B:$B,Data_mfa!$A$67,env_ac_mfa!$C:$C,Data_mfa!$B$53,env_ac_mfa!$D:$D,Data_mfa!$B$54,env_ac_mfa!$E:$E,Data_mfa!$B$55)</f>
        <v>8.3230000000000004</v>
      </c>
      <c r="Q67" s="175">
        <f>SUMIFS(env_ac_mfa!$F:$F,env_ac_mfa!$A:$A,Q57,env_ac_mfa!$B:$B,Data_mfa!$A$67,env_ac_mfa!$C:$C,Data_mfa!$B$53,env_ac_mfa!$D:$D,Data_mfa!$B$54,env_ac_mfa!$E:$E,Data_mfa!$B$55)</f>
        <v>8.4329999999999998</v>
      </c>
      <c r="R67" s="175">
        <f>SUMIFS(env_ac_mfa!$F:$F,env_ac_mfa!$A:$A,R57,env_ac_mfa!$B:$B,Data_mfa!$A$67,env_ac_mfa!$C:$C,Data_mfa!$B$53,env_ac_mfa!$D:$D,Data_mfa!$B$54,env_ac_mfa!$E:$E,Data_mfa!$B$55)</f>
        <v>8.8219999999999992</v>
      </c>
      <c r="S67" s="175">
        <f>SUMIFS(env_ac_mfa!$F:$F,env_ac_mfa!$A:$A,S57,env_ac_mfa!$B:$B,Data_mfa!$A$67,env_ac_mfa!$C:$C,Data_mfa!$B$53,env_ac_mfa!$D:$D,Data_mfa!$B$54,env_ac_mfa!$E:$E,Data_mfa!$B$55)</f>
        <v>8.6039999999999992</v>
      </c>
      <c r="T67" s="175">
        <f>SUMIFS(env_ac_mfa!$F:$F,env_ac_mfa!$A:$A,T57,env_ac_mfa!$B:$B,Data_mfa!$A$67,env_ac_mfa!$C:$C,Data_mfa!$B$53,env_ac_mfa!$D:$D,Data_mfa!$B$54,env_ac_mfa!$E:$E,Data_mfa!$B$55)</f>
        <v>8.7750000000000004</v>
      </c>
      <c r="U67" s="175">
        <f>SUMIFS(env_ac_mfa!$F:$F,env_ac_mfa!$A:$A,U57,env_ac_mfa!$B:$B,Data_mfa!$A$67,env_ac_mfa!$C:$C,Data_mfa!$B$53,env_ac_mfa!$D:$D,Data_mfa!$B$54,env_ac_mfa!$E:$E,Data_mfa!$B$55)</f>
        <v>9.3829999999999991</v>
      </c>
      <c r="V67" s="175">
        <f>SUMIFS(env_ac_mfa!$F:$F,env_ac_mfa!$A:$A,V57,env_ac_mfa!$B:$B,Data_mfa!$A$67,env_ac_mfa!$C:$C,Data_mfa!$B$53,env_ac_mfa!$D:$D,Data_mfa!$B$54,env_ac_mfa!$E:$E,Data_mfa!$B$55)</f>
        <v>9.0399999999999991</v>
      </c>
      <c r="W67" s="175">
        <f>SUMIFS(env_ac_mfa!$F:$F,env_ac_mfa!$A:$A,W57,env_ac_mfa!$B:$B,Data_mfa!$A$67,env_ac_mfa!$C:$C,Data_mfa!$B$53,env_ac_mfa!$D:$D,Data_mfa!$B$54,env_ac_mfa!$E:$E,Data_mfa!$B$55)</f>
        <v>8.1379999999999999</v>
      </c>
    </row>
    <row r="68" spans="1:23" x14ac:dyDescent="0.2">
      <c r="A68" s="165" t="s">
        <v>44</v>
      </c>
      <c r="B68" s="165" t="s">
        <v>10</v>
      </c>
      <c r="C68" s="175">
        <f>SUMIFS(env_ac_mfa!$F:$F,env_ac_mfa!$A:$A,C57,env_ac_mfa!$B:$B,Data_mfa!$A$68,env_ac_mfa!$C:$C,Data_mfa!$B$53,env_ac_mfa!$D:$D,Data_mfa!$B$54,env_ac_mfa!$E:$E,Data_mfa!$B$55)</f>
        <v>14.55</v>
      </c>
      <c r="D68" s="175">
        <f>SUMIFS(env_ac_mfa!$F:$F,env_ac_mfa!$A:$A,D57,env_ac_mfa!$B:$B,Data_mfa!$A$68,env_ac_mfa!$C:$C,Data_mfa!$B$53,env_ac_mfa!$D:$D,Data_mfa!$B$54,env_ac_mfa!$E:$E,Data_mfa!$B$55)</f>
        <v>13.893000000000001</v>
      </c>
      <c r="E68" s="175">
        <f>SUMIFS(env_ac_mfa!$F:$F,env_ac_mfa!$A:$A,E57,env_ac_mfa!$B:$B,Data_mfa!$A$68,env_ac_mfa!$C:$C,Data_mfa!$B$53,env_ac_mfa!$D:$D,Data_mfa!$B$54,env_ac_mfa!$E:$E,Data_mfa!$B$55)</f>
        <v>13.875999999999999</v>
      </c>
      <c r="F68" s="175">
        <f>SUMIFS(env_ac_mfa!$F:$F,env_ac_mfa!$A:$A,F57,env_ac_mfa!$B:$B,Data_mfa!$A$68,env_ac_mfa!$C:$C,Data_mfa!$B$53,env_ac_mfa!$D:$D,Data_mfa!$B$54,env_ac_mfa!$E:$E,Data_mfa!$B$55)</f>
        <v>12.951000000000001</v>
      </c>
      <c r="G68" s="175">
        <f>SUMIFS(env_ac_mfa!$F:$F,env_ac_mfa!$A:$A,G57,env_ac_mfa!$B:$B,Data_mfa!$A$68,env_ac_mfa!$C:$C,Data_mfa!$B$53,env_ac_mfa!$D:$D,Data_mfa!$B$54,env_ac_mfa!$E:$E,Data_mfa!$B$55)</f>
        <v>14.147</v>
      </c>
      <c r="H68" s="175">
        <f>SUMIFS(env_ac_mfa!$F:$F,env_ac_mfa!$A:$A,H57,env_ac_mfa!$B:$B,Data_mfa!$A$68,env_ac_mfa!$C:$C,Data_mfa!$B$53,env_ac_mfa!$D:$D,Data_mfa!$B$54,env_ac_mfa!$E:$E,Data_mfa!$B$55)</f>
        <v>13.603</v>
      </c>
      <c r="I68" s="175">
        <f>SUMIFS(env_ac_mfa!$F:$F,env_ac_mfa!$A:$A,I57,env_ac_mfa!$B:$B,Data_mfa!$A$68,env_ac_mfa!$C:$C,Data_mfa!$B$53,env_ac_mfa!$D:$D,Data_mfa!$B$54,env_ac_mfa!$E:$E,Data_mfa!$B$55)</f>
        <v>13.808999999999999</v>
      </c>
      <c r="J68" s="175">
        <f>SUMIFS(env_ac_mfa!$F:$F,env_ac_mfa!$A:$A,J57,env_ac_mfa!$B:$B,Data_mfa!$A$68,env_ac_mfa!$C:$C,Data_mfa!$B$53,env_ac_mfa!$D:$D,Data_mfa!$B$54,env_ac_mfa!$E:$E,Data_mfa!$B$55)</f>
        <v>14.282</v>
      </c>
      <c r="K68" s="175">
        <f>SUMIFS(env_ac_mfa!$F:$F,env_ac_mfa!$A:$A,K57,env_ac_mfa!$B:$B,Data_mfa!$A$68,env_ac_mfa!$C:$C,Data_mfa!$B$53,env_ac_mfa!$D:$D,Data_mfa!$B$54,env_ac_mfa!$E:$E,Data_mfa!$B$55)</f>
        <v>13.907</v>
      </c>
      <c r="L68" s="175">
        <f>SUMIFS(env_ac_mfa!$F:$F,env_ac_mfa!$A:$A,L57,env_ac_mfa!$B:$B,Data_mfa!$A$68,env_ac_mfa!$C:$C,Data_mfa!$B$53,env_ac_mfa!$D:$D,Data_mfa!$B$54,env_ac_mfa!$E:$E,Data_mfa!$B$55)</f>
        <v>12.38</v>
      </c>
      <c r="M68" s="175">
        <f>SUMIFS(env_ac_mfa!$F:$F,env_ac_mfa!$A:$A,M57,env_ac_mfa!$B:$B,Data_mfa!$A$68,env_ac_mfa!$C:$C,Data_mfa!$B$53,env_ac_mfa!$D:$D,Data_mfa!$B$54,env_ac_mfa!$E:$E,Data_mfa!$B$55)</f>
        <v>12.1</v>
      </c>
      <c r="N68" s="175">
        <f>SUMIFS(env_ac_mfa!$F:$F,env_ac_mfa!$A:$A,N57,env_ac_mfa!$B:$B,Data_mfa!$A$68,env_ac_mfa!$C:$C,Data_mfa!$B$53,env_ac_mfa!$D:$D,Data_mfa!$B$54,env_ac_mfa!$E:$E,Data_mfa!$B$55)</f>
        <v>12.401</v>
      </c>
      <c r="O68" s="175">
        <f>SUMIFS(env_ac_mfa!$F:$F,env_ac_mfa!$A:$A,O57,env_ac_mfa!$B:$B,Data_mfa!$A$68,env_ac_mfa!$C:$C,Data_mfa!$B$53,env_ac_mfa!$D:$D,Data_mfa!$B$54,env_ac_mfa!$E:$E,Data_mfa!$B$55)</f>
        <v>11.992000000000001</v>
      </c>
      <c r="P68" s="175">
        <f>SUMIFS(env_ac_mfa!$F:$F,env_ac_mfa!$A:$A,P57,env_ac_mfa!$B:$B,Data_mfa!$A$68,env_ac_mfa!$C:$C,Data_mfa!$B$53,env_ac_mfa!$D:$D,Data_mfa!$B$54,env_ac_mfa!$E:$E,Data_mfa!$B$55)</f>
        <v>11.956</v>
      </c>
      <c r="Q68" s="175">
        <f>SUMIFS(env_ac_mfa!$F:$F,env_ac_mfa!$A:$A,Q57,env_ac_mfa!$B:$B,Data_mfa!$A$68,env_ac_mfa!$C:$C,Data_mfa!$B$53,env_ac_mfa!$D:$D,Data_mfa!$B$54,env_ac_mfa!$E:$E,Data_mfa!$B$55)</f>
        <v>11.715999999999999</v>
      </c>
      <c r="R68" s="175">
        <f>SUMIFS(env_ac_mfa!$F:$F,env_ac_mfa!$A:$A,R57,env_ac_mfa!$B:$B,Data_mfa!$A$68,env_ac_mfa!$C:$C,Data_mfa!$B$53,env_ac_mfa!$D:$D,Data_mfa!$B$54,env_ac_mfa!$E:$E,Data_mfa!$B$55)</f>
        <v>11.116</v>
      </c>
      <c r="S68" s="175">
        <f>SUMIFS(env_ac_mfa!$F:$F,env_ac_mfa!$A:$A,S57,env_ac_mfa!$B:$B,Data_mfa!$A$68,env_ac_mfa!$C:$C,Data_mfa!$B$53,env_ac_mfa!$D:$D,Data_mfa!$B$54,env_ac_mfa!$E:$E,Data_mfa!$B$55)</f>
        <v>10.863</v>
      </c>
      <c r="T68" s="175">
        <f>SUMIFS(env_ac_mfa!$F:$F,env_ac_mfa!$A:$A,T57,env_ac_mfa!$B:$B,Data_mfa!$A$68,env_ac_mfa!$C:$C,Data_mfa!$B$53,env_ac_mfa!$D:$D,Data_mfa!$B$54,env_ac_mfa!$E:$E,Data_mfa!$B$55)</f>
        <v>11.693</v>
      </c>
      <c r="U68" s="175">
        <f>SUMIFS(env_ac_mfa!$F:$F,env_ac_mfa!$A:$A,U57,env_ac_mfa!$B:$B,Data_mfa!$A$68,env_ac_mfa!$C:$C,Data_mfa!$B$53,env_ac_mfa!$D:$D,Data_mfa!$B$54,env_ac_mfa!$E:$E,Data_mfa!$B$55)</f>
        <v>11.419</v>
      </c>
      <c r="V68" s="175">
        <f>SUMIFS(env_ac_mfa!$F:$F,env_ac_mfa!$A:$A,V57,env_ac_mfa!$B:$B,Data_mfa!$A$68,env_ac_mfa!$C:$C,Data_mfa!$B$53,env_ac_mfa!$D:$D,Data_mfa!$B$54,env_ac_mfa!$E:$E,Data_mfa!$B$55)</f>
        <v>11.476000000000001</v>
      </c>
      <c r="W68" s="175">
        <f>SUMIFS(env_ac_mfa!$F:$F,env_ac_mfa!$A:$A,W57,env_ac_mfa!$B:$B,Data_mfa!$A$68,env_ac_mfa!$C:$C,Data_mfa!$B$53,env_ac_mfa!$D:$D,Data_mfa!$B$54,env_ac_mfa!$E:$E,Data_mfa!$B$55)</f>
        <v>10.329000000000001</v>
      </c>
    </row>
    <row r="69" spans="1:23" x14ac:dyDescent="0.2">
      <c r="A69" s="165" t="s">
        <v>45</v>
      </c>
      <c r="B69" s="165" t="s">
        <v>31</v>
      </c>
      <c r="C69" s="175">
        <f>SUMIFS(env_ac_mfa!$F:$F,env_ac_mfa!$A:$A,C57,env_ac_mfa!$B:$B,Data_mfa!$A$69,env_ac_mfa!$C:$C,Data_mfa!$B$53,env_ac_mfa!$D:$D,Data_mfa!$B$54,env_ac_mfa!$E:$E,Data_mfa!$B$55)</f>
        <v>7.4909999999999997</v>
      </c>
      <c r="D69" s="175">
        <f>SUMIFS(env_ac_mfa!$F:$F,env_ac_mfa!$A:$A,D57,env_ac_mfa!$B:$B,Data_mfa!$A$69,env_ac_mfa!$C:$C,Data_mfa!$B$53,env_ac_mfa!$D:$D,Data_mfa!$B$54,env_ac_mfa!$E:$E,Data_mfa!$B$55)</f>
        <v>9.4779999999999998</v>
      </c>
      <c r="E69" s="175">
        <f>SUMIFS(env_ac_mfa!$F:$F,env_ac_mfa!$A:$A,E57,env_ac_mfa!$B:$B,Data_mfa!$A$69,env_ac_mfa!$C:$C,Data_mfa!$B$53,env_ac_mfa!$D:$D,Data_mfa!$B$54,env_ac_mfa!$E:$E,Data_mfa!$B$55)</f>
        <v>10.988</v>
      </c>
      <c r="F69" s="175">
        <f>SUMIFS(env_ac_mfa!$F:$F,env_ac_mfa!$A:$A,F57,env_ac_mfa!$B:$B,Data_mfa!$A$69,env_ac_mfa!$C:$C,Data_mfa!$B$53,env_ac_mfa!$D:$D,Data_mfa!$B$54,env_ac_mfa!$E:$E,Data_mfa!$B$55)</f>
        <v>11.661</v>
      </c>
      <c r="G69" s="175">
        <f>SUMIFS(env_ac_mfa!$F:$F,env_ac_mfa!$A:$A,G57,env_ac_mfa!$B:$B,Data_mfa!$A$69,env_ac_mfa!$C:$C,Data_mfa!$B$53,env_ac_mfa!$D:$D,Data_mfa!$B$54,env_ac_mfa!$E:$E,Data_mfa!$B$55)</f>
        <v>13.192</v>
      </c>
      <c r="H69" s="175">
        <f>SUMIFS(env_ac_mfa!$F:$F,env_ac_mfa!$A:$A,H57,env_ac_mfa!$B:$B,Data_mfa!$A$69,env_ac_mfa!$C:$C,Data_mfa!$B$53,env_ac_mfa!$D:$D,Data_mfa!$B$54,env_ac_mfa!$E:$E,Data_mfa!$B$55)</f>
        <v>12.725</v>
      </c>
      <c r="I69" s="175">
        <f>SUMIFS(env_ac_mfa!$F:$F,env_ac_mfa!$A:$A,I57,env_ac_mfa!$B:$B,Data_mfa!$A$69,env_ac_mfa!$C:$C,Data_mfa!$B$53,env_ac_mfa!$D:$D,Data_mfa!$B$54,env_ac_mfa!$E:$E,Data_mfa!$B$55)</f>
        <v>13.526999999999999</v>
      </c>
      <c r="J69" s="175">
        <f>SUMIFS(env_ac_mfa!$F:$F,env_ac_mfa!$A:$A,J57,env_ac_mfa!$B:$B,Data_mfa!$A$69,env_ac_mfa!$C:$C,Data_mfa!$B$53,env_ac_mfa!$D:$D,Data_mfa!$B$54,env_ac_mfa!$E:$E,Data_mfa!$B$55)</f>
        <v>13.545</v>
      </c>
      <c r="K69" s="175">
        <f>SUMIFS(env_ac_mfa!$F:$F,env_ac_mfa!$A:$A,K57,env_ac_mfa!$B:$B,Data_mfa!$A$69,env_ac_mfa!$C:$C,Data_mfa!$B$53,env_ac_mfa!$D:$D,Data_mfa!$B$54,env_ac_mfa!$E:$E,Data_mfa!$B$55)</f>
        <v>15.602</v>
      </c>
      <c r="L69" s="175">
        <f>SUMIFS(env_ac_mfa!$F:$F,env_ac_mfa!$A:$A,L57,env_ac_mfa!$B:$B,Data_mfa!$A$69,env_ac_mfa!$C:$C,Data_mfa!$B$53,env_ac_mfa!$D:$D,Data_mfa!$B$54,env_ac_mfa!$E:$E,Data_mfa!$B$55)</f>
        <v>12.284000000000001</v>
      </c>
      <c r="M69" s="175">
        <f>SUMIFS(env_ac_mfa!$F:$F,env_ac_mfa!$A:$A,M57,env_ac_mfa!$B:$B,Data_mfa!$A$69,env_ac_mfa!$C:$C,Data_mfa!$B$53,env_ac_mfa!$D:$D,Data_mfa!$B$54,env_ac_mfa!$E:$E,Data_mfa!$B$55)</f>
        <v>10.444000000000001</v>
      </c>
      <c r="N69" s="175">
        <f>SUMIFS(env_ac_mfa!$F:$F,env_ac_mfa!$A:$A,N57,env_ac_mfa!$B:$B,Data_mfa!$A$69,env_ac_mfa!$C:$C,Data_mfa!$B$53,env_ac_mfa!$D:$D,Data_mfa!$B$54,env_ac_mfa!$E:$E,Data_mfa!$B$55)</f>
        <v>10.4</v>
      </c>
      <c r="O69" s="175">
        <f>SUMIFS(env_ac_mfa!$F:$F,env_ac_mfa!$A:$A,O57,env_ac_mfa!$B:$B,Data_mfa!$A$69,env_ac_mfa!$C:$C,Data_mfa!$B$53,env_ac_mfa!$D:$D,Data_mfa!$B$54,env_ac_mfa!$E:$E,Data_mfa!$B$55)</f>
        <v>9.4830000000000005</v>
      </c>
      <c r="P69" s="175">
        <f>SUMIFS(env_ac_mfa!$F:$F,env_ac_mfa!$A:$A,P57,env_ac_mfa!$B:$B,Data_mfa!$A$69,env_ac_mfa!$C:$C,Data_mfa!$B$53,env_ac_mfa!$D:$D,Data_mfa!$B$54,env_ac_mfa!$E:$E,Data_mfa!$B$55)</f>
        <v>9.9649999999999999</v>
      </c>
      <c r="Q69" s="175">
        <f>SUMIFS(env_ac_mfa!$F:$F,env_ac_mfa!$A:$A,Q57,env_ac_mfa!$B:$B,Data_mfa!$A$69,env_ac_mfa!$C:$C,Data_mfa!$B$53,env_ac_mfa!$D:$D,Data_mfa!$B$54,env_ac_mfa!$E:$E,Data_mfa!$B$55)</f>
        <v>9.1809999999999992</v>
      </c>
      <c r="R69" s="175">
        <f>SUMIFS(env_ac_mfa!$F:$F,env_ac_mfa!$A:$A,R57,env_ac_mfa!$B:$B,Data_mfa!$A$69,env_ac_mfa!$C:$C,Data_mfa!$B$53,env_ac_mfa!$D:$D,Data_mfa!$B$54,env_ac_mfa!$E:$E,Data_mfa!$B$55)</f>
        <v>9.7789999999999999</v>
      </c>
      <c r="S69" s="175">
        <f>SUMIFS(env_ac_mfa!$F:$F,env_ac_mfa!$A:$A,S57,env_ac_mfa!$B:$B,Data_mfa!$A$69,env_ac_mfa!$C:$C,Data_mfa!$B$53,env_ac_mfa!$D:$D,Data_mfa!$B$54,env_ac_mfa!$E:$E,Data_mfa!$B$55)</f>
        <v>10.108000000000001</v>
      </c>
      <c r="T69" s="175">
        <f>SUMIFS(env_ac_mfa!$F:$F,env_ac_mfa!$A:$A,T57,env_ac_mfa!$B:$B,Data_mfa!$A$69,env_ac_mfa!$C:$C,Data_mfa!$B$53,env_ac_mfa!$D:$D,Data_mfa!$B$54,env_ac_mfa!$E:$E,Data_mfa!$B$55)</f>
        <v>9.9819999999999993</v>
      </c>
      <c r="U69" s="175">
        <f>SUMIFS(env_ac_mfa!$F:$F,env_ac_mfa!$A:$A,U57,env_ac_mfa!$B:$B,Data_mfa!$A$69,env_ac_mfa!$C:$C,Data_mfa!$B$53,env_ac_mfa!$D:$D,Data_mfa!$B$54,env_ac_mfa!$E:$E,Data_mfa!$B$55)</f>
        <v>10.426</v>
      </c>
      <c r="V69" s="175">
        <f>SUMIFS(env_ac_mfa!$F:$F,env_ac_mfa!$A:$A,V57,env_ac_mfa!$B:$B,Data_mfa!$A$69,env_ac_mfa!$C:$C,Data_mfa!$B$53,env_ac_mfa!$D:$D,Data_mfa!$B$54,env_ac_mfa!$E:$E,Data_mfa!$B$55)</f>
        <v>10.837999999999999</v>
      </c>
      <c r="W69" s="175">
        <f>SUMIFS(env_ac_mfa!$F:$F,env_ac_mfa!$A:$A,W57,env_ac_mfa!$B:$B,Data_mfa!$A$69,env_ac_mfa!$C:$C,Data_mfa!$B$53,env_ac_mfa!$D:$D,Data_mfa!$B$54,env_ac_mfa!$E:$E,Data_mfa!$B$55)</f>
        <v>11.18</v>
      </c>
    </row>
    <row r="70" spans="1:23" x14ac:dyDescent="0.2">
      <c r="A70" s="165" t="s">
        <v>46</v>
      </c>
      <c r="B70" s="165" t="s">
        <v>11</v>
      </c>
      <c r="C70" s="175">
        <f>SUMIFS(env_ac_mfa!$F:$F,env_ac_mfa!$A:$A,C57,env_ac_mfa!$B:$B,Data_mfa!$A$70,env_ac_mfa!$C:$C,Data_mfa!$B$53,env_ac_mfa!$D:$D,Data_mfa!$B$54,env_ac_mfa!$E:$E,Data_mfa!$B$55)</f>
        <v>13.237</v>
      </c>
      <c r="D70" s="175">
        <f>SUMIFS(env_ac_mfa!$F:$F,env_ac_mfa!$A:$A,D57,env_ac_mfa!$B:$B,Data_mfa!$A$70,env_ac_mfa!$C:$C,Data_mfa!$B$53,env_ac_mfa!$D:$D,Data_mfa!$B$54,env_ac_mfa!$E:$E,Data_mfa!$B$55)</f>
        <v>13.436999999999999</v>
      </c>
      <c r="E70" s="175">
        <f>SUMIFS(env_ac_mfa!$F:$F,env_ac_mfa!$A:$A,E57,env_ac_mfa!$B:$B,Data_mfa!$A$70,env_ac_mfa!$C:$C,Data_mfa!$B$53,env_ac_mfa!$D:$D,Data_mfa!$B$54,env_ac_mfa!$E:$E,Data_mfa!$B$55)</f>
        <v>14.131</v>
      </c>
      <c r="F70" s="175">
        <f>SUMIFS(env_ac_mfa!$F:$F,env_ac_mfa!$A:$A,F57,env_ac_mfa!$B:$B,Data_mfa!$A$70,env_ac_mfa!$C:$C,Data_mfa!$B$53,env_ac_mfa!$D:$D,Data_mfa!$B$54,env_ac_mfa!$E:$E,Data_mfa!$B$55)</f>
        <v>13.894</v>
      </c>
      <c r="G70" s="175">
        <f>SUMIFS(env_ac_mfa!$F:$F,env_ac_mfa!$A:$A,G57,env_ac_mfa!$B:$B,Data_mfa!$A$70,env_ac_mfa!$C:$C,Data_mfa!$B$53,env_ac_mfa!$D:$D,Data_mfa!$B$54,env_ac_mfa!$E:$E,Data_mfa!$B$55)</f>
        <v>14.307</v>
      </c>
      <c r="H70" s="175">
        <f>SUMIFS(env_ac_mfa!$F:$F,env_ac_mfa!$A:$A,H57,env_ac_mfa!$B:$B,Data_mfa!$A$70,env_ac_mfa!$C:$C,Data_mfa!$B$53,env_ac_mfa!$D:$D,Data_mfa!$B$54,env_ac_mfa!$E:$E,Data_mfa!$B$55)</f>
        <v>14.346</v>
      </c>
      <c r="I70" s="175">
        <f>SUMIFS(env_ac_mfa!$F:$F,env_ac_mfa!$A:$A,I57,env_ac_mfa!$B:$B,Data_mfa!$A$70,env_ac_mfa!$C:$C,Data_mfa!$B$53,env_ac_mfa!$D:$D,Data_mfa!$B$54,env_ac_mfa!$E:$E,Data_mfa!$B$55)</f>
        <v>14.606999999999999</v>
      </c>
      <c r="J70" s="175">
        <f>SUMIFS(env_ac_mfa!$F:$F,env_ac_mfa!$A:$A,J57,env_ac_mfa!$B:$B,Data_mfa!$A$70,env_ac_mfa!$C:$C,Data_mfa!$B$53,env_ac_mfa!$D:$D,Data_mfa!$B$54,env_ac_mfa!$E:$E,Data_mfa!$B$55)</f>
        <v>14.157</v>
      </c>
      <c r="K70" s="175">
        <f>SUMIFS(env_ac_mfa!$F:$F,env_ac_mfa!$A:$A,K57,env_ac_mfa!$B:$B,Data_mfa!$A$70,env_ac_mfa!$C:$C,Data_mfa!$B$53,env_ac_mfa!$D:$D,Data_mfa!$B$54,env_ac_mfa!$E:$E,Data_mfa!$B$55)</f>
        <v>13.478</v>
      </c>
      <c r="L70" s="175">
        <f>SUMIFS(env_ac_mfa!$F:$F,env_ac_mfa!$A:$A,L57,env_ac_mfa!$B:$B,Data_mfa!$A$70,env_ac_mfa!$C:$C,Data_mfa!$B$53,env_ac_mfa!$D:$D,Data_mfa!$B$54,env_ac_mfa!$E:$E,Data_mfa!$B$55)</f>
        <v>11.986000000000001</v>
      </c>
      <c r="M70" s="175">
        <f>SUMIFS(env_ac_mfa!$F:$F,env_ac_mfa!$A:$A,M57,env_ac_mfa!$B:$B,Data_mfa!$A$70,env_ac_mfa!$C:$C,Data_mfa!$B$53,env_ac_mfa!$D:$D,Data_mfa!$B$54,env_ac_mfa!$E:$E,Data_mfa!$B$55)</f>
        <v>11.569000000000001</v>
      </c>
      <c r="N70" s="175">
        <f>SUMIFS(env_ac_mfa!$F:$F,env_ac_mfa!$A:$A,N57,env_ac_mfa!$B:$B,Data_mfa!$A$70,env_ac_mfa!$C:$C,Data_mfa!$B$53,env_ac_mfa!$D:$D,Data_mfa!$B$54,env_ac_mfa!$E:$E,Data_mfa!$B$55)</f>
        <v>11.683999999999999</v>
      </c>
      <c r="O70" s="175">
        <f>SUMIFS(env_ac_mfa!$F:$F,env_ac_mfa!$A:$A,O57,env_ac_mfa!$B:$B,Data_mfa!$A$70,env_ac_mfa!$C:$C,Data_mfa!$B$53,env_ac_mfa!$D:$D,Data_mfa!$B$54,env_ac_mfa!$E:$E,Data_mfa!$B$55)</f>
        <v>9.9420000000000002</v>
      </c>
      <c r="P70" s="175">
        <f>SUMIFS(env_ac_mfa!$F:$F,env_ac_mfa!$A:$A,P57,env_ac_mfa!$B:$B,Data_mfa!$A$70,env_ac_mfa!$C:$C,Data_mfa!$B$53,env_ac_mfa!$D:$D,Data_mfa!$B$54,env_ac_mfa!$E:$E,Data_mfa!$B$55)</f>
        <v>8.3249999999999993</v>
      </c>
      <c r="Q70" s="175">
        <f>SUMIFS(env_ac_mfa!$F:$F,env_ac_mfa!$A:$A,Q57,env_ac_mfa!$B:$B,Data_mfa!$A$70,env_ac_mfa!$C:$C,Data_mfa!$B$53,env_ac_mfa!$D:$D,Data_mfa!$B$54,env_ac_mfa!$E:$E,Data_mfa!$B$55)</f>
        <v>8.202</v>
      </c>
      <c r="R70" s="175">
        <f>SUMIFS(env_ac_mfa!$F:$F,env_ac_mfa!$A:$A,R57,env_ac_mfa!$B:$B,Data_mfa!$A$70,env_ac_mfa!$C:$C,Data_mfa!$B$53,env_ac_mfa!$D:$D,Data_mfa!$B$54,env_ac_mfa!$E:$E,Data_mfa!$B$55)</f>
        <v>7.95</v>
      </c>
      <c r="S70" s="175">
        <f>SUMIFS(env_ac_mfa!$F:$F,env_ac_mfa!$A:$A,S57,env_ac_mfa!$B:$B,Data_mfa!$A$70,env_ac_mfa!$C:$C,Data_mfa!$B$53,env_ac_mfa!$D:$D,Data_mfa!$B$54,env_ac_mfa!$E:$E,Data_mfa!$B$55)</f>
        <v>7.992</v>
      </c>
      <c r="T70" s="175">
        <f>SUMIFS(env_ac_mfa!$F:$F,env_ac_mfa!$A:$A,T57,env_ac_mfa!$B:$B,Data_mfa!$A$70,env_ac_mfa!$C:$C,Data_mfa!$B$53,env_ac_mfa!$D:$D,Data_mfa!$B$54,env_ac_mfa!$E:$E,Data_mfa!$B$55)</f>
        <v>7.9560000000000004</v>
      </c>
      <c r="U70" s="175">
        <f>SUMIFS(env_ac_mfa!$F:$F,env_ac_mfa!$A:$A,U57,env_ac_mfa!$B:$B,Data_mfa!$A$70,env_ac_mfa!$C:$C,Data_mfa!$B$53,env_ac_mfa!$D:$D,Data_mfa!$B$54,env_ac_mfa!$E:$E,Data_mfa!$B$55)</f>
        <v>8.0739999999999998</v>
      </c>
      <c r="V70" s="175">
        <f>SUMIFS(env_ac_mfa!$F:$F,env_ac_mfa!$A:$A,V57,env_ac_mfa!$B:$B,Data_mfa!$A$70,env_ac_mfa!$C:$C,Data_mfa!$B$53,env_ac_mfa!$D:$D,Data_mfa!$B$54,env_ac_mfa!$E:$E,Data_mfa!$B$55)</f>
        <v>8.1110000000000007</v>
      </c>
      <c r="W70" s="175">
        <f>SUMIFS(env_ac_mfa!$F:$F,env_ac_mfa!$A:$A,W57,env_ac_mfa!$B:$B,Data_mfa!$A$70,env_ac_mfa!$C:$C,Data_mfa!$B$53,env_ac_mfa!$D:$D,Data_mfa!$B$54,env_ac_mfa!$E:$E,Data_mfa!$B$55)</f>
        <v>7.4450000000000003</v>
      </c>
    </row>
    <row r="71" spans="1:23" x14ac:dyDescent="0.2">
      <c r="A71" s="165" t="s">
        <v>47</v>
      </c>
      <c r="B71" s="165" t="s">
        <v>12</v>
      </c>
      <c r="C71" s="175">
        <f>SUMIFS(env_ac_mfa!$F:$F,env_ac_mfa!$A:$A,C57,env_ac_mfa!$B:$B,Data_mfa!$A$71,env_ac_mfa!$C:$C,Data_mfa!$B$53,env_ac_mfa!$D:$D,Data_mfa!$B$54,env_ac_mfa!$E:$E,Data_mfa!$B$55)</f>
        <v>24.315000000000001</v>
      </c>
      <c r="D71" s="175">
        <f>SUMIFS(env_ac_mfa!$F:$F,env_ac_mfa!$A:$A,D57,env_ac_mfa!$B:$B,Data_mfa!$A$71,env_ac_mfa!$C:$C,Data_mfa!$B$53,env_ac_mfa!$D:$D,Data_mfa!$B$54,env_ac_mfa!$E:$E,Data_mfa!$B$55)</f>
        <v>24.058</v>
      </c>
      <c r="E71" s="175">
        <f>SUMIFS(env_ac_mfa!$F:$F,env_ac_mfa!$A:$A,E57,env_ac_mfa!$B:$B,Data_mfa!$A$71,env_ac_mfa!$C:$C,Data_mfa!$B$53,env_ac_mfa!$D:$D,Data_mfa!$B$54,env_ac_mfa!$E:$E,Data_mfa!$B$55)</f>
        <v>25.809000000000001</v>
      </c>
      <c r="F71" s="175">
        <f>SUMIFS(env_ac_mfa!$F:$F,env_ac_mfa!$A:$A,F57,env_ac_mfa!$B:$B,Data_mfa!$A$71,env_ac_mfa!$C:$C,Data_mfa!$B$53,env_ac_mfa!$D:$D,Data_mfa!$B$54,env_ac_mfa!$E:$E,Data_mfa!$B$55)</f>
        <v>22.436</v>
      </c>
      <c r="G71" s="175">
        <f>SUMIFS(env_ac_mfa!$F:$F,env_ac_mfa!$A:$A,G57,env_ac_mfa!$B:$B,Data_mfa!$A$71,env_ac_mfa!$C:$C,Data_mfa!$B$53,env_ac_mfa!$D:$D,Data_mfa!$B$54,env_ac_mfa!$E:$E,Data_mfa!$B$55)</f>
        <v>24.739000000000001</v>
      </c>
      <c r="H71" s="175">
        <f>SUMIFS(env_ac_mfa!$F:$F,env_ac_mfa!$A:$A,H57,env_ac_mfa!$B:$B,Data_mfa!$A$71,env_ac_mfa!$C:$C,Data_mfa!$B$53,env_ac_mfa!$D:$D,Data_mfa!$B$54,env_ac_mfa!$E:$E,Data_mfa!$B$55)</f>
        <v>24.907</v>
      </c>
      <c r="I71" s="175">
        <f>SUMIFS(env_ac_mfa!$F:$F,env_ac_mfa!$A:$A,I57,env_ac_mfa!$B:$B,Data_mfa!$A$71,env_ac_mfa!$C:$C,Data_mfa!$B$53,env_ac_mfa!$D:$D,Data_mfa!$B$54,env_ac_mfa!$E:$E,Data_mfa!$B$55)</f>
        <v>24.234000000000002</v>
      </c>
      <c r="J71" s="175">
        <f>SUMIFS(env_ac_mfa!$F:$F,env_ac_mfa!$A:$A,J57,env_ac_mfa!$B:$B,Data_mfa!$A$71,env_ac_mfa!$C:$C,Data_mfa!$B$53,env_ac_mfa!$D:$D,Data_mfa!$B$54,env_ac_mfa!$E:$E,Data_mfa!$B$55)</f>
        <v>27.312999999999999</v>
      </c>
      <c r="K71" s="175">
        <f>SUMIFS(env_ac_mfa!$F:$F,env_ac_mfa!$A:$A,K57,env_ac_mfa!$B:$B,Data_mfa!$A$71,env_ac_mfa!$C:$C,Data_mfa!$B$53,env_ac_mfa!$D:$D,Data_mfa!$B$54,env_ac_mfa!$E:$E,Data_mfa!$B$55)</f>
        <v>40.08</v>
      </c>
      <c r="L71" s="175">
        <f>SUMIFS(env_ac_mfa!$F:$F,env_ac_mfa!$A:$A,L57,env_ac_mfa!$B:$B,Data_mfa!$A$71,env_ac_mfa!$C:$C,Data_mfa!$B$53,env_ac_mfa!$D:$D,Data_mfa!$B$54,env_ac_mfa!$E:$E,Data_mfa!$B$55)</f>
        <v>30.643000000000001</v>
      </c>
      <c r="M71" s="175">
        <f>SUMIFS(env_ac_mfa!$F:$F,env_ac_mfa!$A:$A,M57,env_ac_mfa!$B:$B,Data_mfa!$A$71,env_ac_mfa!$C:$C,Data_mfa!$B$53,env_ac_mfa!$D:$D,Data_mfa!$B$54,env_ac_mfa!$E:$E,Data_mfa!$B$55)</f>
        <v>27.809000000000001</v>
      </c>
      <c r="N71" s="175">
        <f>SUMIFS(env_ac_mfa!$F:$F,env_ac_mfa!$A:$A,N57,env_ac_mfa!$B:$B,Data_mfa!$A$71,env_ac_mfa!$C:$C,Data_mfa!$B$53,env_ac_mfa!$D:$D,Data_mfa!$B$54,env_ac_mfa!$E:$E,Data_mfa!$B$55)</f>
        <v>26.61</v>
      </c>
      <c r="O71" s="175">
        <f>SUMIFS(env_ac_mfa!$F:$F,env_ac_mfa!$A:$A,O57,env_ac_mfa!$B:$B,Data_mfa!$A$71,env_ac_mfa!$C:$C,Data_mfa!$B$53,env_ac_mfa!$D:$D,Data_mfa!$B$54,env_ac_mfa!$E:$E,Data_mfa!$B$55)</f>
        <v>19.228000000000002</v>
      </c>
      <c r="P71" s="175">
        <f>SUMIFS(env_ac_mfa!$F:$F,env_ac_mfa!$A:$A,P57,env_ac_mfa!$B:$B,Data_mfa!$A$71,env_ac_mfa!$C:$C,Data_mfa!$B$53,env_ac_mfa!$D:$D,Data_mfa!$B$54,env_ac_mfa!$E:$E,Data_mfa!$B$55)</f>
        <v>13.912000000000001</v>
      </c>
      <c r="Q71" s="175">
        <f>SUMIFS(env_ac_mfa!$F:$F,env_ac_mfa!$A:$A,Q57,env_ac_mfa!$B:$B,Data_mfa!$A$71,env_ac_mfa!$C:$C,Data_mfa!$B$53,env_ac_mfa!$D:$D,Data_mfa!$B$54,env_ac_mfa!$E:$E,Data_mfa!$B$55)</f>
        <v>13.965999999999999</v>
      </c>
      <c r="R71" s="175">
        <f>SUMIFS(env_ac_mfa!$F:$F,env_ac_mfa!$A:$A,R57,env_ac_mfa!$B:$B,Data_mfa!$A$71,env_ac_mfa!$C:$C,Data_mfa!$B$53,env_ac_mfa!$D:$D,Data_mfa!$B$54,env_ac_mfa!$E:$E,Data_mfa!$B$55)</f>
        <v>14.116</v>
      </c>
      <c r="S71" s="175">
        <f>SUMIFS(env_ac_mfa!$F:$F,env_ac_mfa!$A:$A,S57,env_ac_mfa!$B:$B,Data_mfa!$A$71,env_ac_mfa!$C:$C,Data_mfa!$B$53,env_ac_mfa!$D:$D,Data_mfa!$B$54,env_ac_mfa!$E:$E,Data_mfa!$B$55)</f>
        <v>15.629</v>
      </c>
      <c r="T71" s="175">
        <f>SUMIFS(env_ac_mfa!$F:$F,env_ac_mfa!$A:$A,T57,env_ac_mfa!$B:$B,Data_mfa!$A$71,env_ac_mfa!$C:$C,Data_mfa!$B$53,env_ac_mfa!$D:$D,Data_mfa!$B$54,env_ac_mfa!$E:$E,Data_mfa!$B$55)</f>
        <v>18.364999999999998</v>
      </c>
      <c r="U71" s="175">
        <f>SUMIFS(env_ac_mfa!$F:$F,env_ac_mfa!$A:$A,U57,env_ac_mfa!$B:$B,Data_mfa!$A$71,env_ac_mfa!$C:$C,Data_mfa!$B$53,env_ac_mfa!$D:$D,Data_mfa!$B$54,env_ac_mfa!$E:$E,Data_mfa!$B$55)</f>
        <v>18.041</v>
      </c>
      <c r="V71" s="175">
        <f>SUMIFS(env_ac_mfa!$F:$F,env_ac_mfa!$A:$A,V57,env_ac_mfa!$B:$B,Data_mfa!$A$71,env_ac_mfa!$C:$C,Data_mfa!$B$53,env_ac_mfa!$D:$D,Data_mfa!$B$54,env_ac_mfa!$E:$E,Data_mfa!$B$55)</f>
        <v>18.934999999999999</v>
      </c>
      <c r="W71" s="175">
        <f>SUMIFS(env_ac_mfa!$F:$F,env_ac_mfa!$A:$A,W57,env_ac_mfa!$B:$B,Data_mfa!$A$71,env_ac_mfa!$C:$C,Data_mfa!$B$53,env_ac_mfa!$D:$D,Data_mfa!$B$54,env_ac_mfa!$E:$E,Data_mfa!$B$55)</f>
        <v>17.838000000000001</v>
      </c>
    </row>
    <row r="72" spans="1:23" x14ac:dyDescent="0.2">
      <c r="A72" s="165" t="s">
        <v>48</v>
      </c>
      <c r="B72" s="165" t="s">
        <v>13</v>
      </c>
      <c r="C72" s="175">
        <f>SUMIFS(env_ac_mfa!$F:$F,env_ac_mfa!$A:$A,C57,env_ac_mfa!$B:$B,Data_mfa!$A$72,env_ac_mfa!$C:$C,Data_mfa!$B$53,env_ac_mfa!$D:$D,Data_mfa!$B$54,env_ac_mfa!$E:$E,Data_mfa!$B$55)</f>
        <v>6.4509999999999996</v>
      </c>
      <c r="D72" s="175">
        <f>SUMIFS(env_ac_mfa!$F:$F,env_ac_mfa!$A:$A,D57,env_ac_mfa!$B:$B,Data_mfa!$A$72,env_ac_mfa!$C:$C,Data_mfa!$B$53,env_ac_mfa!$D:$D,Data_mfa!$B$54,env_ac_mfa!$E:$E,Data_mfa!$B$55)</f>
        <v>6.8109999999999999</v>
      </c>
      <c r="E72" s="175">
        <f>SUMIFS(env_ac_mfa!$F:$F,env_ac_mfa!$A:$A,E57,env_ac_mfa!$B:$B,Data_mfa!$A$72,env_ac_mfa!$C:$C,Data_mfa!$B$53,env_ac_mfa!$D:$D,Data_mfa!$B$54,env_ac_mfa!$E:$E,Data_mfa!$B$55)</f>
        <v>7.6390000000000002</v>
      </c>
      <c r="F72" s="175">
        <f>SUMIFS(env_ac_mfa!$F:$F,env_ac_mfa!$A:$A,F57,env_ac_mfa!$B:$B,Data_mfa!$A$72,env_ac_mfa!$C:$C,Data_mfa!$B$53,env_ac_mfa!$D:$D,Data_mfa!$B$54,env_ac_mfa!$E:$E,Data_mfa!$B$55)</f>
        <v>8.4149999999999991</v>
      </c>
      <c r="G72" s="175">
        <f>SUMIFS(env_ac_mfa!$F:$F,env_ac_mfa!$A:$A,G57,env_ac_mfa!$B:$B,Data_mfa!$A$72,env_ac_mfa!$C:$C,Data_mfa!$B$53,env_ac_mfa!$D:$D,Data_mfa!$B$54,env_ac_mfa!$E:$E,Data_mfa!$B$55)</f>
        <v>9.6270000000000007</v>
      </c>
      <c r="H72" s="175">
        <f>SUMIFS(env_ac_mfa!$F:$F,env_ac_mfa!$A:$A,H57,env_ac_mfa!$B:$B,Data_mfa!$A$72,env_ac_mfa!$C:$C,Data_mfa!$B$53,env_ac_mfa!$D:$D,Data_mfa!$B$54,env_ac_mfa!$E:$E,Data_mfa!$B$55)</f>
        <v>11.193</v>
      </c>
      <c r="I72" s="175">
        <f>SUMIFS(env_ac_mfa!$F:$F,env_ac_mfa!$A:$A,I57,env_ac_mfa!$B:$B,Data_mfa!$A$72,env_ac_mfa!$C:$C,Data_mfa!$B$53,env_ac_mfa!$D:$D,Data_mfa!$B$54,env_ac_mfa!$E:$E,Data_mfa!$B$55)</f>
        <v>12.744</v>
      </c>
      <c r="J72" s="175">
        <f>SUMIFS(env_ac_mfa!$F:$F,env_ac_mfa!$A:$A,J57,env_ac_mfa!$B:$B,Data_mfa!$A$72,env_ac_mfa!$C:$C,Data_mfa!$B$53,env_ac_mfa!$D:$D,Data_mfa!$B$54,env_ac_mfa!$E:$E,Data_mfa!$B$55)</f>
        <v>14.962</v>
      </c>
      <c r="K72" s="175">
        <f>SUMIFS(env_ac_mfa!$F:$F,env_ac_mfa!$A:$A,K57,env_ac_mfa!$B:$B,Data_mfa!$A$72,env_ac_mfa!$C:$C,Data_mfa!$B$53,env_ac_mfa!$D:$D,Data_mfa!$B$54,env_ac_mfa!$E:$E,Data_mfa!$B$55)</f>
        <v>13.526999999999999</v>
      </c>
      <c r="L72" s="175">
        <f>SUMIFS(env_ac_mfa!$F:$F,env_ac_mfa!$A:$A,L57,env_ac_mfa!$B:$B,Data_mfa!$A$72,env_ac_mfa!$C:$C,Data_mfa!$B$53,env_ac_mfa!$D:$D,Data_mfa!$B$54,env_ac_mfa!$E:$E,Data_mfa!$B$55)</f>
        <v>8.1579999999999995</v>
      </c>
      <c r="M72" s="175">
        <f>SUMIFS(env_ac_mfa!$F:$F,env_ac_mfa!$A:$A,M57,env_ac_mfa!$B:$B,Data_mfa!$A$72,env_ac_mfa!$C:$C,Data_mfa!$B$53,env_ac_mfa!$D:$D,Data_mfa!$B$54,env_ac_mfa!$E:$E,Data_mfa!$B$55)</f>
        <v>9.5340000000000007</v>
      </c>
      <c r="N72" s="175">
        <f>SUMIFS(env_ac_mfa!$F:$F,env_ac_mfa!$A:$A,N57,env_ac_mfa!$B:$B,Data_mfa!$A$72,env_ac_mfa!$C:$C,Data_mfa!$B$53,env_ac_mfa!$D:$D,Data_mfa!$B$54,env_ac_mfa!$E:$E,Data_mfa!$B$55)</f>
        <v>11.202999999999999</v>
      </c>
      <c r="O72" s="175">
        <f>SUMIFS(env_ac_mfa!$F:$F,env_ac_mfa!$A:$A,O57,env_ac_mfa!$B:$B,Data_mfa!$A$72,env_ac_mfa!$C:$C,Data_mfa!$B$53,env_ac_mfa!$D:$D,Data_mfa!$B$54,env_ac_mfa!$E:$E,Data_mfa!$B$55)</f>
        <v>11.38</v>
      </c>
      <c r="P72" s="175">
        <f>SUMIFS(env_ac_mfa!$F:$F,env_ac_mfa!$A:$A,P57,env_ac_mfa!$B:$B,Data_mfa!$A$72,env_ac_mfa!$C:$C,Data_mfa!$B$53,env_ac_mfa!$D:$D,Data_mfa!$B$54,env_ac_mfa!$E:$E,Data_mfa!$B$55)</f>
        <v>12.436999999999999</v>
      </c>
      <c r="Q72" s="175">
        <f>SUMIFS(env_ac_mfa!$F:$F,env_ac_mfa!$A:$A,Q57,env_ac_mfa!$B:$B,Data_mfa!$A$72,env_ac_mfa!$C:$C,Data_mfa!$B$53,env_ac_mfa!$D:$D,Data_mfa!$B$54,env_ac_mfa!$E:$E,Data_mfa!$B$55)</f>
        <v>11.992000000000001</v>
      </c>
      <c r="R72" s="175">
        <f>SUMIFS(env_ac_mfa!$F:$F,env_ac_mfa!$A:$A,R57,env_ac_mfa!$B:$B,Data_mfa!$A$72,env_ac_mfa!$C:$C,Data_mfa!$B$53,env_ac_mfa!$D:$D,Data_mfa!$B$54,env_ac_mfa!$E:$E,Data_mfa!$B$55)</f>
        <v>12.946</v>
      </c>
      <c r="S72" s="175">
        <f>SUMIFS(env_ac_mfa!$F:$F,env_ac_mfa!$A:$A,S57,env_ac_mfa!$B:$B,Data_mfa!$A$72,env_ac_mfa!$C:$C,Data_mfa!$B$53,env_ac_mfa!$D:$D,Data_mfa!$B$54,env_ac_mfa!$E:$E,Data_mfa!$B$55)</f>
        <v>11.714</v>
      </c>
      <c r="T72" s="175">
        <f>SUMIFS(env_ac_mfa!$F:$F,env_ac_mfa!$A:$A,T57,env_ac_mfa!$B:$B,Data_mfa!$A$72,env_ac_mfa!$C:$C,Data_mfa!$B$53,env_ac_mfa!$D:$D,Data_mfa!$B$54,env_ac_mfa!$E:$E,Data_mfa!$B$55)</f>
        <v>13.234999999999999</v>
      </c>
      <c r="U72" s="175">
        <f>SUMIFS(env_ac_mfa!$F:$F,env_ac_mfa!$A:$A,U57,env_ac_mfa!$B:$B,Data_mfa!$A$72,env_ac_mfa!$C:$C,Data_mfa!$B$53,env_ac_mfa!$D:$D,Data_mfa!$B$54,env_ac_mfa!$E:$E,Data_mfa!$B$55)</f>
        <v>14.523</v>
      </c>
      <c r="V72" s="175">
        <f>SUMIFS(env_ac_mfa!$F:$F,env_ac_mfa!$A:$A,V57,env_ac_mfa!$B:$B,Data_mfa!$A$72,env_ac_mfa!$C:$C,Data_mfa!$B$53,env_ac_mfa!$D:$D,Data_mfa!$B$54,env_ac_mfa!$E:$E,Data_mfa!$B$55)</f>
        <v>13.863</v>
      </c>
      <c r="W72" s="175">
        <f>SUMIFS(env_ac_mfa!$F:$F,env_ac_mfa!$A:$A,W57,env_ac_mfa!$B:$B,Data_mfa!$A$72,env_ac_mfa!$C:$C,Data_mfa!$B$53,env_ac_mfa!$D:$D,Data_mfa!$B$54,env_ac_mfa!$E:$E,Data_mfa!$B$55)</f>
        <v>13.311</v>
      </c>
    </row>
    <row r="73" spans="1:23" x14ac:dyDescent="0.2">
      <c r="A73" s="165" t="s">
        <v>49</v>
      </c>
      <c r="B73" s="165" t="s">
        <v>14</v>
      </c>
      <c r="C73" s="175">
        <f>SUMIFS(env_ac_mfa!$F:$F,env_ac_mfa!$A:$A,C57,env_ac_mfa!$B:$B,Data_mfa!$A$73,env_ac_mfa!$C:$C,Data_mfa!$B$53,env_ac_mfa!$D:$D,Data_mfa!$B$54,env_ac_mfa!$E:$E,Data_mfa!$B$55)</f>
        <v>8.3360000000000003</v>
      </c>
      <c r="D73" s="175">
        <f>SUMIFS(env_ac_mfa!$F:$F,env_ac_mfa!$A:$A,D57,env_ac_mfa!$B:$B,Data_mfa!$A$73,env_ac_mfa!$C:$C,Data_mfa!$B$53,env_ac_mfa!$D:$D,Data_mfa!$B$54,env_ac_mfa!$E:$E,Data_mfa!$B$55)</f>
        <v>7.5469999999999997</v>
      </c>
      <c r="E73" s="175">
        <f>SUMIFS(env_ac_mfa!$F:$F,env_ac_mfa!$A:$A,E57,env_ac_mfa!$B:$B,Data_mfa!$A$73,env_ac_mfa!$C:$C,Data_mfa!$B$53,env_ac_mfa!$D:$D,Data_mfa!$B$54,env_ac_mfa!$E:$E,Data_mfa!$B$55)</f>
        <v>9.1639999999999997</v>
      </c>
      <c r="F73" s="175">
        <f>SUMIFS(env_ac_mfa!$F:$F,env_ac_mfa!$A:$A,F57,env_ac_mfa!$B:$B,Data_mfa!$A$73,env_ac_mfa!$C:$C,Data_mfa!$B$53,env_ac_mfa!$D:$D,Data_mfa!$B$54,env_ac_mfa!$E:$E,Data_mfa!$B$55)</f>
        <v>10.831</v>
      </c>
      <c r="G73" s="175">
        <f>SUMIFS(env_ac_mfa!$F:$F,env_ac_mfa!$A:$A,G57,env_ac_mfa!$B:$B,Data_mfa!$A$73,env_ac_mfa!$C:$C,Data_mfa!$B$53,env_ac_mfa!$D:$D,Data_mfa!$B$54,env_ac_mfa!$E:$E,Data_mfa!$B$55)</f>
        <v>11.702999999999999</v>
      </c>
      <c r="H73" s="175">
        <f>SUMIFS(env_ac_mfa!$F:$F,env_ac_mfa!$A:$A,H57,env_ac_mfa!$B:$B,Data_mfa!$A$73,env_ac_mfa!$C:$C,Data_mfa!$B$53,env_ac_mfa!$D:$D,Data_mfa!$B$54,env_ac_mfa!$E:$E,Data_mfa!$B$55)</f>
        <v>12.308999999999999</v>
      </c>
      <c r="I73" s="175">
        <f>SUMIFS(env_ac_mfa!$F:$F,env_ac_mfa!$A:$A,I57,env_ac_mfa!$B:$B,Data_mfa!$A$73,env_ac_mfa!$C:$C,Data_mfa!$B$53,env_ac_mfa!$D:$D,Data_mfa!$B$54,env_ac_mfa!$E:$E,Data_mfa!$B$55)</f>
        <v>12.595000000000001</v>
      </c>
      <c r="J73" s="175">
        <f>SUMIFS(env_ac_mfa!$F:$F,env_ac_mfa!$A:$A,J57,env_ac_mfa!$B:$B,Data_mfa!$A$73,env_ac_mfa!$C:$C,Data_mfa!$B$53,env_ac_mfa!$D:$D,Data_mfa!$B$54,env_ac_mfa!$E:$E,Data_mfa!$B$55)</f>
        <v>15.082000000000001</v>
      </c>
      <c r="K73" s="175">
        <f>SUMIFS(env_ac_mfa!$F:$F,env_ac_mfa!$A:$A,K57,env_ac_mfa!$B:$B,Data_mfa!$A$73,env_ac_mfa!$C:$C,Data_mfa!$B$53,env_ac_mfa!$D:$D,Data_mfa!$B$54,env_ac_mfa!$E:$E,Data_mfa!$B$55)</f>
        <v>16.190000000000001</v>
      </c>
      <c r="L73" s="175">
        <f>SUMIFS(env_ac_mfa!$F:$F,env_ac_mfa!$A:$A,L57,env_ac_mfa!$B:$B,Data_mfa!$A$73,env_ac_mfa!$C:$C,Data_mfa!$B$53,env_ac_mfa!$D:$D,Data_mfa!$B$54,env_ac_mfa!$E:$E,Data_mfa!$B$55)</f>
        <v>11.037000000000001</v>
      </c>
      <c r="M73" s="175">
        <f>SUMIFS(env_ac_mfa!$F:$F,env_ac_mfa!$A:$A,M57,env_ac_mfa!$B:$B,Data_mfa!$A$73,env_ac_mfa!$C:$C,Data_mfa!$B$53,env_ac_mfa!$D:$D,Data_mfa!$B$54,env_ac_mfa!$E:$E,Data_mfa!$B$55)</f>
        <v>12.417999999999999</v>
      </c>
      <c r="N73" s="175">
        <f>SUMIFS(env_ac_mfa!$F:$F,env_ac_mfa!$A:$A,N57,env_ac_mfa!$B:$B,Data_mfa!$A$73,env_ac_mfa!$C:$C,Data_mfa!$B$53,env_ac_mfa!$D:$D,Data_mfa!$B$54,env_ac_mfa!$E:$E,Data_mfa!$B$55)</f>
        <v>13.779</v>
      </c>
      <c r="O73" s="175">
        <f>SUMIFS(env_ac_mfa!$F:$F,env_ac_mfa!$A:$A,O57,env_ac_mfa!$B:$B,Data_mfa!$A$73,env_ac_mfa!$C:$C,Data_mfa!$B$53,env_ac_mfa!$D:$D,Data_mfa!$B$54,env_ac_mfa!$E:$E,Data_mfa!$B$55)</f>
        <v>12.813000000000001</v>
      </c>
      <c r="P73" s="175">
        <f>SUMIFS(env_ac_mfa!$F:$F,env_ac_mfa!$A:$A,P57,env_ac_mfa!$B:$B,Data_mfa!$A$73,env_ac_mfa!$C:$C,Data_mfa!$B$53,env_ac_mfa!$D:$D,Data_mfa!$B$54,env_ac_mfa!$E:$E,Data_mfa!$B$55)</f>
        <v>15.667999999999999</v>
      </c>
      <c r="Q73" s="175">
        <f>SUMIFS(env_ac_mfa!$F:$F,env_ac_mfa!$A:$A,Q57,env_ac_mfa!$B:$B,Data_mfa!$A$73,env_ac_mfa!$C:$C,Data_mfa!$B$53,env_ac_mfa!$D:$D,Data_mfa!$B$54,env_ac_mfa!$E:$E,Data_mfa!$B$55)</f>
        <v>14.835000000000001</v>
      </c>
      <c r="R73" s="175">
        <f>SUMIFS(env_ac_mfa!$F:$F,env_ac_mfa!$A:$A,R57,env_ac_mfa!$B:$B,Data_mfa!$A$73,env_ac_mfa!$C:$C,Data_mfa!$B$53,env_ac_mfa!$D:$D,Data_mfa!$B$54,env_ac_mfa!$E:$E,Data_mfa!$B$55)</f>
        <v>14.973000000000001</v>
      </c>
      <c r="S73" s="175">
        <f>SUMIFS(env_ac_mfa!$F:$F,env_ac_mfa!$A:$A,S57,env_ac_mfa!$B:$B,Data_mfa!$A$73,env_ac_mfa!$C:$C,Data_mfa!$B$53,env_ac_mfa!$D:$D,Data_mfa!$B$54,env_ac_mfa!$E:$E,Data_mfa!$B$55)</f>
        <v>15.702</v>
      </c>
      <c r="T73" s="175">
        <f>SUMIFS(env_ac_mfa!$F:$F,env_ac_mfa!$A:$A,T57,env_ac_mfa!$B:$B,Data_mfa!$A$73,env_ac_mfa!$C:$C,Data_mfa!$B$53,env_ac_mfa!$D:$D,Data_mfa!$B$54,env_ac_mfa!$E:$E,Data_mfa!$B$55)</f>
        <v>17.827000000000002</v>
      </c>
      <c r="U73" s="175">
        <f>SUMIFS(env_ac_mfa!$F:$F,env_ac_mfa!$A:$A,U57,env_ac_mfa!$B:$B,Data_mfa!$A$73,env_ac_mfa!$C:$C,Data_mfa!$B$53,env_ac_mfa!$D:$D,Data_mfa!$B$54,env_ac_mfa!$E:$E,Data_mfa!$B$55)</f>
        <v>17.698</v>
      </c>
      <c r="V73" s="175">
        <f>SUMIFS(env_ac_mfa!$F:$F,env_ac_mfa!$A:$A,V57,env_ac_mfa!$B:$B,Data_mfa!$A$73,env_ac_mfa!$C:$C,Data_mfa!$B$53,env_ac_mfa!$D:$D,Data_mfa!$B$54,env_ac_mfa!$E:$E,Data_mfa!$B$55)</f>
        <v>18.954999999999998</v>
      </c>
      <c r="W73" s="175">
        <f>SUMIFS(env_ac_mfa!$F:$F,env_ac_mfa!$A:$A,W57,env_ac_mfa!$B:$B,Data_mfa!$A$73,env_ac_mfa!$C:$C,Data_mfa!$B$53,env_ac_mfa!$D:$D,Data_mfa!$B$54,env_ac_mfa!$E:$E,Data_mfa!$B$55)</f>
        <v>18.550999999999998</v>
      </c>
    </row>
    <row r="74" spans="1:23" x14ac:dyDescent="0.2">
      <c r="A74" s="165" t="s">
        <v>50</v>
      </c>
      <c r="B74" s="165" t="s">
        <v>15</v>
      </c>
      <c r="C74" s="175">
        <f>SUMIFS(env_ac_mfa!$F:$F,env_ac_mfa!$A:$A,C57,env_ac_mfa!$B:$B,Data_mfa!$A$74,env_ac_mfa!$C:$C,Data_mfa!$B$53,env_ac_mfa!$D:$D,Data_mfa!$B$54,env_ac_mfa!$E:$E,Data_mfa!$B$55)</f>
        <v>25.58</v>
      </c>
      <c r="D74" s="175">
        <f>SUMIFS(env_ac_mfa!$F:$F,env_ac_mfa!$A:$A,D57,env_ac_mfa!$B:$B,Data_mfa!$A$74,env_ac_mfa!$C:$C,Data_mfa!$B$53,env_ac_mfa!$D:$D,Data_mfa!$B$54,env_ac_mfa!$E:$E,Data_mfa!$B$55)</f>
        <v>23.619</v>
      </c>
      <c r="E74" s="175">
        <f>SUMIFS(env_ac_mfa!$F:$F,env_ac_mfa!$A:$A,E57,env_ac_mfa!$B:$B,Data_mfa!$A$74,env_ac_mfa!$C:$C,Data_mfa!$B$53,env_ac_mfa!$D:$D,Data_mfa!$B$54,env_ac_mfa!$E:$E,Data_mfa!$B$55)</f>
        <v>25.114999999999998</v>
      </c>
      <c r="F74" s="175">
        <f>SUMIFS(env_ac_mfa!$F:$F,env_ac_mfa!$A:$A,F57,env_ac_mfa!$B:$B,Data_mfa!$A$74,env_ac_mfa!$C:$C,Data_mfa!$B$53,env_ac_mfa!$D:$D,Data_mfa!$B$54,env_ac_mfa!$E:$E,Data_mfa!$B$55)</f>
        <v>25.483000000000001</v>
      </c>
      <c r="G74" s="175">
        <f>SUMIFS(env_ac_mfa!$F:$F,env_ac_mfa!$A:$A,G57,env_ac_mfa!$B:$B,Data_mfa!$A$74,env_ac_mfa!$C:$C,Data_mfa!$B$53,env_ac_mfa!$D:$D,Data_mfa!$B$54,env_ac_mfa!$E:$E,Data_mfa!$B$55)</f>
        <v>26.417000000000002</v>
      </c>
      <c r="H74" s="175">
        <f>SUMIFS(env_ac_mfa!$F:$F,env_ac_mfa!$A:$A,H57,env_ac_mfa!$B:$B,Data_mfa!$A$74,env_ac_mfa!$C:$C,Data_mfa!$B$53,env_ac_mfa!$D:$D,Data_mfa!$B$54,env_ac_mfa!$E:$E,Data_mfa!$B$55)</f>
        <v>25.75</v>
      </c>
      <c r="I74" s="175">
        <f>SUMIFS(env_ac_mfa!$F:$F,env_ac_mfa!$A:$A,I57,env_ac_mfa!$B:$B,Data_mfa!$A$74,env_ac_mfa!$C:$C,Data_mfa!$B$53,env_ac_mfa!$D:$D,Data_mfa!$B$54,env_ac_mfa!$E:$E,Data_mfa!$B$55)</f>
        <v>27.616</v>
      </c>
      <c r="J74" s="175">
        <f>SUMIFS(env_ac_mfa!$F:$F,env_ac_mfa!$A:$A,J57,env_ac_mfa!$B:$B,Data_mfa!$A$74,env_ac_mfa!$C:$C,Data_mfa!$B$53,env_ac_mfa!$D:$D,Data_mfa!$B$54,env_ac_mfa!$E:$E,Data_mfa!$B$55)</f>
        <v>26.457999999999998</v>
      </c>
      <c r="K74" s="175">
        <f>SUMIFS(env_ac_mfa!$F:$F,env_ac_mfa!$A:$A,K57,env_ac_mfa!$B:$B,Data_mfa!$A$74,env_ac_mfa!$C:$C,Data_mfa!$B$53,env_ac_mfa!$D:$D,Data_mfa!$B$54,env_ac_mfa!$E:$E,Data_mfa!$B$55)</f>
        <v>22.716000000000001</v>
      </c>
      <c r="L74" s="175">
        <f>SUMIFS(env_ac_mfa!$F:$F,env_ac_mfa!$A:$A,L57,env_ac_mfa!$B:$B,Data_mfa!$A$74,env_ac_mfa!$C:$C,Data_mfa!$B$53,env_ac_mfa!$D:$D,Data_mfa!$B$54,env_ac_mfa!$E:$E,Data_mfa!$B$55)</f>
        <v>21.736999999999998</v>
      </c>
      <c r="M74" s="175">
        <f>SUMIFS(env_ac_mfa!$F:$F,env_ac_mfa!$A:$A,M57,env_ac_mfa!$B:$B,Data_mfa!$A$74,env_ac_mfa!$C:$C,Data_mfa!$B$53,env_ac_mfa!$D:$D,Data_mfa!$B$54,env_ac_mfa!$E:$E,Data_mfa!$B$55)</f>
        <v>21.541</v>
      </c>
      <c r="N74" s="175">
        <f>SUMIFS(env_ac_mfa!$F:$F,env_ac_mfa!$A:$A,N57,env_ac_mfa!$B:$B,Data_mfa!$A$74,env_ac_mfa!$C:$C,Data_mfa!$B$53,env_ac_mfa!$D:$D,Data_mfa!$B$54,env_ac_mfa!$E:$E,Data_mfa!$B$55)</f>
        <v>20.99</v>
      </c>
      <c r="O74" s="175">
        <f>SUMIFS(env_ac_mfa!$F:$F,env_ac_mfa!$A:$A,O57,env_ac_mfa!$B:$B,Data_mfa!$A$74,env_ac_mfa!$C:$C,Data_mfa!$B$53,env_ac_mfa!$D:$D,Data_mfa!$B$54,env_ac_mfa!$E:$E,Data_mfa!$B$55)</f>
        <v>20.315000000000001</v>
      </c>
      <c r="P74" s="175">
        <f>SUMIFS(env_ac_mfa!$F:$F,env_ac_mfa!$A:$A,P57,env_ac_mfa!$B:$B,Data_mfa!$A$74,env_ac_mfa!$C:$C,Data_mfa!$B$53,env_ac_mfa!$D:$D,Data_mfa!$B$54,env_ac_mfa!$E:$E,Data_mfa!$B$55)</f>
        <v>20.798999999999999</v>
      </c>
      <c r="Q74" s="175">
        <f>SUMIFS(env_ac_mfa!$F:$F,env_ac_mfa!$A:$A,Q57,env_ac_mfa!$B:$B,Data_mfa!$A$74,env_ac_mfa!$C:$C,Data_mfa!$B$53,env_ac_mfa!$D:$D,Data_mfa!$B$54,env_ac_mfa!$E:$E,Data_mfa!$B$55)</f>
        <v>21.337</v>
      </c>
      <c r="R74" s="175">
        <f>SUMIFS(env_ac_mfa!$F:$F,env_ac_mfa!$A:$A,R57,env_ac_mfa!$B:$B,Data_mfa!$A$74,env_ac_mfa!$C:$C,Data_mfa!$B$53,env_ac_mfa!$D:$D,Data_mfa!$B$54,env_ac_mfa!$E:$E,Data_mfa!$B$55)</f>
        <v>23.773</v>
      </c>
      <c r="S74" s="175">
        <f>SUMIFS(env_ac_mfa!$F:$F,env_ac_mfa!$A:$A,S57,env_ac_mfa!$B:$B,Data_mfa!$A$74,env_ac_mfa!$C:$C,Data_mfa!$B$53,env_ac_mfa!$D:$D,Data_mfa!$B$54,env_ac_mfa!$E:$E,Data_mfa!$B$55)</f>
        <v>23.68</v>
      </c>
      <c r="T74" s="175">
        <f>SUMIFS(env_ac_mfa!$F:$F,env_ac_mfa!$A:$A,T57,env_ac_mfa!$B:$B,Data_mfa!$A$74,env_ac_mfa!$C:$C,Data_mfa!$B$53,env_ac_mfa!$D:$D,Data_mfa!$B$54,env_ac_mfa!$E:$E,Data_mfa!$B$55)</f>
        <v>24.423999999999999</v>
      </c>
      <c r="U74" s="175">
        <f>SUMIFS(env_ac_mfa!$F:$F,env_ac_mfa!$A:$A,U57,env_ac_mfa!$B:$B,Data_mfa!$A$74,env_ac_mfa!$C:$C,Data_mfa!$B$53,env_ac_mfa!$D:$D,Data_mfa!$B$54,env_ac_mfa!$E:$E,Data_mfa!$B$55)</f>
        <v>22.812000000000001</v>
      </c>
      <c r="V74" s="175">
        <f>SUMIFS(env_ac_mfa!$F:$F,env_ac_mfa!$A:$A,V57,env_ac_mfa!$B:$B,Data_mfa!$A$74,env_ac_mfa!$C:$C,Data_mfa!$B$53,env_ac_mfa!$D:$D,Data_mfa!$B$54,env_ac_mfa!$E:$E,Data_mfa!$B$55)</f>
        <v>22.998000000000001</v>
      </c>
      <c r="W74" s="175">
        <f>SUMIFS(env_ac_mfa!$F:$F,env_ac_mfa!$A:$A,W57,env_ac_mfa!$B:$B,Data_mfa!$A$74,env_ac_mfa!$C:$C,Data_mfa!$B$53,env_ac_mfa!$D:$D,Data_mfa!$B$54,env_ac_mfa!$E:$E,Data_mfa!$B$55)</f>
        <v>20.606999999999999</v>
      </c>
    </row>
    <row r="75" spans="1:23" x14ac:dyDescent="0.2">
      <c r="A75" s="165" t="s">
        <v>51</v>
      </c>
      <c r="B75" s="165" t="s">
        <v>16</v>
      </c>
      <c r="C75" s="175">
        <f>SUMIFS(env_ac_mfa!$F:$F,env_ac_mfa!$A:$A,C57,env_ac_mfa!$B:$B,Data_mfa!$A$75,env_ac_mfa!$C:$C,Data_mfa!$B$53,env_ac_mfa!$D:$D,Data_mfa!$B$54,env_ac_mfa!$E:$E,Data_mfa!$B$55)</f>
        <v>11.715</v>
      </c>
      <c r="D75" s="175">
        <f>SUMIFS(env_ac_mfa!$F:$F,env_ac_mfa!$A:$A,D57,env_ac_mfa!$B:$B,Data_mfa!$A$75,env_ac_mfa!$C:$C,Data_mfa!$B$53,env_ac_mfa!$D:$D,Data_mfa!$B$54,env_ac_mfa!$E:$E,Data_mfa!$B$55)</f>
        <v>13.37</v>
      </c>
      <c r="E75" s="175">
        <f>SUMIFS(env_ac_mfa!$F:$F,env_ac_mfa!$A:$A,E57,env_ac_mfa!$B:$B,Data_mfa!$A$75,env_ac_mfa!$C:$C,Data_mfa!$B$53,env_ac_mfa!$D:$D,Data_mfa!$B$54,env_ac_mfa!$E:$E,Data_mfa!$B$55)</f>
        <v>12.888</v>
      </c>
      <c r="F75" s="175">
        <f>SUMIFS(env_ac_mfa!$F:$F,env_ac_mfa!$A:$A,F57,env_ac_mfa!$B:$B,Data_mfa!$A$75,env_ac_mfa!$C:$C,Data_mfa!$B$53,env_ac_mfa!$D:$D,Data_mfa!$B$54,env_ac_mfa!$E:$E,Data_mfa!$B$55)</f>
        <v>13.103999999999999</v>
      </c>
      <c r="G75" s="175">
        <f>SUMIFS(env_ac_mfa!$F:$F,env_ac_mfa!$A:$A,G57,env_ac_mfa!$B:$B,Data_mfa!$A$75,env_ac_mfa!$C:$C,Data_mfa!$B$53,env_ac_mfa!$D:$D,Data_mfa!$B$54,env_ac_mfa!$E:$E,Data_mfa!$B$55)</f>
        <v>15.477</v>
      </c>
      <c r="H75" s="175">
        <f>SUMIFS(env_ac_mfa!$F:$F,env_ac_mfa!$A:$A,H57,env_ac_mfa!$B:$B,Data_mfa!$A$75,env_ac_mfa!$C:$C,Data_mfa!$B$53,env_ac_mfa!$D:$D,Data_mfa!$B$54,env_ac_mfa!$E:$E,Data_mfa!$B$55)</f>
        <v>17.704000000000001</v>
      </c>
      <c r="I75" s="175">
        <f>SUMIFS(env_ac_mfa!$F:$F,env_ac_mfa!$A:$A,I57,env_ac_mfa!$B:$B,Data_mfa!$A$75,env_ac_mfa!$C:$C,Data_mfa!$B$53,env_ac_mfa!$D:$D,Data_mfa!$B$54,env_ac_mfa!$E:$E,Data_mfa!$B$55)</f>
        <v>14.81</v>
      </c>
      <c r="J75" s="175">
        <f>SUMIFS(env_ac_mfa!$F:$F,env_ac_mfa!$A:$A,J57,env_ac_mfa!$B:$B,Data_mfa!$A$75,env_ac_mfa!$C:$C,Data_mfa!$B$53,env_ac_mfa!$D:$D,Data_mfa!$B$54,env_ac_mfa!$E:$E,Data_mfa!$B$55)</f>
        <v>11.763999999999999</v>
      </c>
      <c r="K75" s="175">
        <f>SUMIFS(env_ac_mfa!$F:$F,env_ac_mfa!$A:$A,K57,env_ac_mfa!$B:$B,Data_mfa!$A$75,env_ac_mfa!$C:$C,Data_mfa!$B$53,env_ac_mfa!$D:$D,Data_mfa!$B$54,env_ac_mfa!$E:$E,Data_mfa!$B$55)</f>
        <v>13.221</v>
      </c>
      <c r="L75" s="175">
        <f>SUMIFS(env_ac_mfa!$F:$F,env_ac_mfa!$A:$A,L57,env_ac_mfa!$B:$B,Data_mfa!$A$75,env_ac_mfa!$C:$C,Data_mfa!$B$53,env_ac_mfa!$D:$D,Data_mfa!$B$54,env_ac_mfa!$E:$E,Data_mfa!$B$55)</f>
        <v>10.66</v>
      </c>
      <c r="M75" s="175">
        <f>SUMIFS(env_ac_mfa!$F:$F,env_ac_mfa!$A:$A,M57,env_ac_mfa!$B:$B,Data_mfa!$A$75,env_ac_mfa!$C:$C,Data_mfa!$B$53,env_ac_mfa!$D:$D,Data_mfa!$B$54,env_ac_mfa!$E:$E,Data_mfa!$B$55)</f>
        <v>9.7799999999999994</v>
      </c>
      <c r="N75" s="175">
        <f>SUMIFS(env_ac_mfa!$F:$F,env_ac_mfa!$A:$A,N57,env_ac_mfa!$B:$B,Data_mfa!$A$75,env_ac_mfa!$C:$C,Data_mfa!$B$53,env_ac_mfa!$D:$D,Data_mfa!$B$54,env_ac_mfa!$E:$E,Data_mfa!$B$55)</f>
        <v>9.8460000000000001</v>
      </c>
      <c r="O75" s="175">
        <f>SUMIFS(env_ac_mfa!$F:$F,env_ac_mfa!$A:$A,O57,env_ac_mfa!$B:$B,Data_mfa!$A$75,env_ac_mfa!$C:$C,Data_mfa!$B$53,env_ac_mfa!$D:$D,Data_mfa!$B$54,env_ac_mfa!$E:$E,Data_mfa!$B$55)</f>
        <v>8.6430000000000007</v>
      </c>
      <c r="P75" s="175">
        <f>SUMIFS(env_ac_mfa!$F:$F,env_ac_mfa!$A:$A,P57,env_ac_mfa!$B:$B,Data_mfa!$A$75,env_ac_mfa!$C:$C,Data_mfa!$B$53,env_ac_mfa!$D:$D,Data_mfa!$B$54,env_ac_mfa!$E:$E,Data_mfa!$B$55)</f>
        <v>9.9489999999999998</v>
      </c>
      <c r="Q75" s="175">
        <f>SUMIFS(env_ac_mfa!$F:$F,env_ac_mfa!$A:$A,Q57,env_ac_mfa!$B:$B,Data_mfa!$A$75,env_ac_mfa!$C:$C,Data_mfa!$B$53,env_ac_mfa!$D:$D,Data_mfa!$B$54,env_ac_mfa!$E:$E,Data_mfa!$B$55)</f>
        <v>12.853999999999999</v>
      </c>
      <c r="R75" s="175">
        <f>SUMIFS(env_ac_mfa!$F:$F,env_ac_mfa!$A:$A,R57,env_ac_mfa!$B:$B,Data_mfa!$A$75,env_ac_mfa!$C:$C,Data_mfa!$B$53,env_ac_mfa!$D:$D,Data_mfa!$B$54,env_ac_mfa!$E:$E,Data_mfa!$B$55)</f>
        <v>12.661</v>
      </c>
      <c r="S75" s="175">
        <f>SUMIFS(env_ac_mfa!$F:$F,env_ac_mfa!$A:$A,S57,env_ac_mfa!$B:$B,Data_mfa!$A$75,env_ac_mfa!$C:$C,Data_mfa!$B$53,env_ac_mfa!$D:$D,Data_mfa!$B$54,env_ac_mfa!$E:$E,Data_mfa!$B$55)</f>
        <v>12.148999999999999</v>
      </c>
      <c r="T75" s="175">
        <f>SUMIFS(env_ac_mfa!$F:$F,env_ac_mfa!$A:$A,T57,env_ac_mfa!$B:$B,Data_mfa!$A$75,env_ac_mfa!$C:$C,Data_mfa!$B$53,env_ac_mfa!$D:$D,Data_mfa!$B$54,env_ac_mfa!$E:$E,Data_mfa!$B$55)</f>
        <v>13.664999999999999</v>
      </c>
      <c r="U75" s="175">
        <f>SUMIFS(env_ac_mfa!$F:$F,env_ac_mfa!$A:$A,U57,env_ac_mfa!$B:$B,Data_mfa!$A$75,env_ac_mfa!$C:$C,Data_mfa!$B$53,env_ac_mfa!$D:$D,Data_mfa!$B$54,env_ac_mfa!$E:$E,Data_mfa!$B$55)</f>
        <v>15.672000000000001</v>
      </c>
      <c r="V75" s="175">
        <f>SUMIFS(env_ac_mfa!$F:$F,env_ac_mfa!$A:$A,V57,env_ac_mfa!$B:$B,Data_mfa!$A$75,env_ac_mfa!$C:$C,Data_mfa!$B$53,env_ac_mfa!$D:$D,Data_mfa!$B$54,env_ac_mfa!$E:$E,Data_mfa!$B$55)</f>
        <v>16.263999999999999</v>
      </c>
      <c r="W75" s="175">
        <f>SUMIFS(env_ac_mfa!$F:$F,env_ac_mfa!$A:$A,W57,env_ac_mfa!$B:$B,Data_mfa!$A$75,env_ac_mfa!$C:$C,Data_mfa!$B$53,env_ac_mfa!$D:$D,Data_mfa!$B$54,env_ac_mfa!$E:$E,Data_mfa!$B$55)</f>
        <v>14.409000000000001</v>
      </c>
    </row>
    <row r="76" spans="1:23" x14ac:dyDescent="0.2">
      <c r="A76" s="165" t="s">
        <v>52</v>
      </c>
      <c r="B76" s="165" t="s">
        <v>17</v>
      </c>
      <c r="C76" s="175">
        <f>SUMIFS(env_ac_mfa!$F:$F,env_ac_mfa!$A:$A,C57,env_ac_mfa!$B:$B,Data_mfa!$A$76,env_ac_mfa!$C:$C,Data_mfa!$B$53,env_ac_mfa!$D:$D,Data_mfa!$B$54,env_ac_mfa!$E:$E,Data_mfa!$B$55)</f>
        <v>9.3580000000000005</v>
      </c>
      <c r="D76" s="175">
        <f>SUMIFS(env_ac_mfa!$F:$F,env_ac_mfa!$A:$A,D57,env_ac_mfa!$B:$B,Data_mfa!$A$76,env_ac_mfa!$C:$C,Data_mfa!$B$53,env_ac_mfa!$D:$D,Data_mfa!$B$54,env_ac_mfa!$E:$E,Data_mfa!$B$55)</f>
        <v>8.952</v>
      </c>
      <c r="E76" s="175">
        <f>SUMIFS(env_ac_mfa!$F:$F,env_ac_mfa!$A:$A,E57,env_ac_mfa!$B:$B,Data_mfa!$A$76,env_ac_mfa!$C:$C,Data_mfa!$B$53,env_ac_mfa!$D:$D,Data_mfa!$B$54,env_ac_mfa!$E:$E,Data_mfa!$B$55)</f>
        <v>8.5510000000000002</v>
      </c>
      <c r="F76" s="175">
        <f>SUMIFS(env_ac_mfa!$F:$F,env_ac_mfa!$A:$A,F57,env_ac_mfa!$B:$B,Data_mfa!$A$76,env_ac_mfa!$C:$C,Data_mfa!$B$53,env_ac_mfa!$D:$D,Data_mfa!$B$54,env_ac_mfa!$E:$E,Data_mfa!$B$55)</f>
        <v>10.132</v>
      </c>
      <c r="G76" s="175">
        <f>SUMIFS(env_ac_mfa!$F:$F,env_ac_mfa!$A:$A,G57,env_ac_mfa!$B:$B,Data_mfa!$A$76,env_ac_mfa!$C:$C,Data_mfa!$B$53,env_ac_mfa!$D:$D,Data_mfa!$B$54,env_ac_mfa!$E:$E,Data_mfa!$B$55)</f>
        <v>10.205</v>
      </c>
      <c r="H76" s="175">
        <f>SUMIFS(env_ac_mfa!$F:$F,env_ac_mfa!$A:$A,H57,env_ac_mfa!$B:$B,Data_mfa!$A$76,env_ac_mfa!$C:$C,Data_mfa!$B$53,env_ac_mfa!$D:$D,Data_mfa!$B$54,env_ac_mfa!$E:$E,Data_mfa!$B$55)</f>
        <v>8.8629999999999995</v>
      </c>
      <c r="I76" s="175">
        <f>SUMIFS(env_ac_mfa!$F:$F,env_ac_mfa!$A:$A,I57,env_ac_mfa!$B:$B,Data_mfa!$A$76,env_ac_mfa!$C:$C,Data_mfa!$B$53,env_ac_mfa!$D:$D,Data_mfa!$B$54,env_ac_mfa!$E:$E,Data_mfa!$B$55)</f>
        <v>10.782999999999999</v>
      </c>
      <c r="J76" s="175">
        <f>SUMIFS(env_ac_mfa!$F:$F,env_ac_mfa!$A:$A,J57,env_ac_mfa!$B:$B,Data_mfa!$A$76,env_ac_mfa!$C:$C,Data_mfa!$B$53,env_ac_mfa!$D:$D,Data_mfa!$B$54,env_ac_mfa!$E:$E,Data_mfa!$B$55)</f>
        <v>8.8960000000000008</v>
      </c>
      <c r="K76" s="175">
        <f>SUMIFS(env_ac_mfa!$F:$F,env_ac_mfa!$A:$A,K57,env_ac_mfa!$B:$B,Data_mfa!$A$76,env_ac_mfa!$C:$C,Data_mfa!$B$53,env_ac_mfa!$D:$D,Data_mfa!$B$54,env_ac_mfa!$E:$E,Data_mfa!$B$55)</f>
        <v>7.8849999999999998</v>
      </c>
      <c r="L76" s="175">
        <f>SUMIFS(env_ac_mfa!$F:$F,env_ac_mfa!$A:$A,L57,env_ac_mfa!$B:$B,Data_mfa!$A$76,env_ac_mfa!$C:$C,Data_mfa!$B$53,env_ac_mfa!$D:$D,Data_mfa!$B$54,env_ac_mfa!$E:$E,Data_mfa!$B$55)</f>
        <v>8.3040000000000003</v>
      </c>
      <c r="M76" s="175">
        <f>SUMIFS(env_ac_mfa!$F:$F,env_ac_mfa!$A:$A,M57,env_ac_mfa!$B:$B,Data_mfa!$A$76,env_ac_mfa!$C:$C,Data_mfa!$B$53,env_ac_mfa!$D:$D,Data_mfa!$B$54,env_ac_mfa!$E:$E,Data_mfa!$B$55)</f>
        <v>7.15</v>
      </c>
      <c r="N76" s="175">
        <f>SUMIFS(env_ac_mfa!$F:$F,env_ac_mfa!$A:$A,N57,env_ac_mfa!$B:$B,Data_mfa!$A$76,env_ac_mfa!$C:$C,Data_mfa!$B$53,env_ac_mfa!$D:$D,Data_mfa!$B$54,env_ac_mfa!$E:$E,Data_mfa!$B$55)</f>
        <v>9.3740000000000006</v>
      </c>
      <c r="O76" s="175">
        <f>SUMIFS(env_ac_mfa!$F:$F,env_ac_mfa!$A:$A,O57,env_ac_mfa!$B:$B,Data_mfa!$A$76,env_ac_mfa!$C:$C,Data_mfa!$B$53,env_ac_mfa!$D:$D,Data_mfa!$B$54,env_ac_mfa!$E:$E,Data_mfa!$B$55)</f>
        <v>10.621</v>
      </c>
      <c r="P76" s="175">
        <f>SUMIFS(env_ac_mfa!$F:$F,env_ac_mfa!$A:$A,P57,env_ac_mfa!$B:$B,Data_mfa!$A$76,env_ac_mfa!$C:$C,Data_mfa!$B$53,env_ac_mfa!$D:$D,Data_mfa!$B$54,env_ac_mfa!$E:$E,Data_mfa!$B$55)</f>
        <v>8.7200000000000006</v>
      </c>
      <c r="Q76" s="175">
        <f>SUMIFS(env_ac_mfa!$F:$F,env_ac_mfa!$A:$A,Q57,env_ac_mfa!$B:$B,Data_mfa!$A$76,env_ac_mfa!$C:$C,Data_mfa!$B$53,env_ac_mfa!$D:$D,Data_mfa!$B$54,env_ac_mfa!$E:$E,Data_mfa!$B$55)</f>
        <v>11.856</v>
      </c>
      <c r="R76" s="175">
        <f>SUMIFS(env_ac_mfa!$F:$F,env_ac_mfa!$A:$A,R57,env_ac_mfa!$B:$B,Data_mfa!$A$76,env_ac_mfa!$C:$C,Data_mfa!$B$53,env_ac_mfa!$D:$D,Data_mfa!$B$54,env_ac_mfa!$E:$E,Data_mfa!$B$55)</f>
        <v>13.8</v>
      </c>
      <c r="S76" s="175">
        <f>SUMIFS(env_ac_mfa!$F:$F,env_ac_mfa!$A:$A,S57,env_ac_mfa!$B:$B,Data_mfa!$A$76,env_ac_mfa!$C:$C,Data_mfa!$B$53,env_ac_mfa!$D:$D,Data_mfa!$B$54,env_ac_mfa!$E:$E,Data_mfa!$B$55)</f>
        <v>13.679</v>
      </c>
      <c r="T76" s="175">
        <f>SUMIFS(env_ac_mfa!$F:$F,env_ac_mfa!$A:$A,T57,env_ac_mfa!$B:$B,Data_mfa!$A$76,env_ac_mfa!$C:$C,Data_mfa!$B$53,env_ac_mfa!$D:$D,Data_mfa!$B$54,env_ac_mfa!$E:$E,Data_mfa!$B$55)</f>
        <v>11.497999999999999</v>
      </c>
      <c r="U76" s="175">
        <f>SUMIFS(env_ac_mfa!$F:$F,env_ac_mfa!$A:$A,U57,env_ac_mfa!$B:$B,Data_mfa!$A$76,env_ac_mfa!$C:$C,Data_mfa!$B$53,env_ac_mfa!$D:$D,Data_mfa!$B$54,env_ac_mfa!$E:$E,Data_mfa!$B$55)</f>
        <v>13.002000000000001</v>
      </c>
      <c r="V76" s="175">
        <f>SUMIFS(env_ac_mfa!$F:$F,env_ac_mfa!$A:$A,V57,env_ac_mfa!$B:$B,Data_mfa!$A$76,env_ac_mfa!$C:$C,Data_mfa!$B$53,env_ac_mfa!$D:$D,Data_mfa!$B$54,env_ac_mfa!$E:$E,Data_mfa!$B$55)</f>
        <v>11.627000000000001</v>
      </c>
      <c r="W76" s="175">
        <f>SUMIFS(env_ac_mfa!$F:$F,env_ac_mfa!$A:$A,W57,env_ac_mfa!$B:$B,Data_mfa!$A$76,env_ac_mfa!$C:$C,Data_mfa!$B$53,env_ac_mfa!$D:$D,Data_mfa!$B$54,env_ac_mfa!$E:$E,Data_mfa!$B$55)</f>
        <v>11.74</v>
      </c>
    </row>
    <row r="77" spans="1:23" x14ac:dyDescent="0.2">
      <c r="A77" s="165" t="s">
        <v>53</v>
      </c>
      <c r="B77" s="165" t="s">
        <v>18</v>
      </c>
      <c r="C77" s="175">
        <f>SUMIFS(env_ac_mfa!$F:$F,env_ac_mfa!$A:$A,C57,env_ac_mfa!$B:$B,Data_mfa!$A$77,env_ac_mfa!$C:$C,Data_mfa!$B$53,env_ac_mfa!$D:$D,Data_mfa!$B$54,env_ac_mfa!$E:$E,Data_mfa!$B$55)</f>
        <v>12.526</v>
      </c>
      <c r="D77" s="175">
        <f>SUMIFS(env_ac_mfa!$F:$F,env_ac_mfa!$A:$A,D57,env_ac_mfa!$B:$B,Data_mfa!$A$77,env_ac_mfa!$C:$C,Data_mfa!$B$53,env_ac_mfa!$D:$D,Data_mfa!$B$54,env_ac_mfa!$E:$E,Data_mfa!$B$55)</f>
        <v>12.278</v>
      </c>
      <c r="E77" s="175">
        <f>SUMIFS(env_ac_mfa!$F:$F,env_ac_mfa!$A:$A,E57,env_ac_mfa!$B:$B,Data_mfa!$A$77,env_ac_mfa!$C:$C,Data_mfa!$B$53,env_ac_mfa!$D:$D,Data_mfa!$B$54,env_ac_mfa!$E:$E,Data_mfa!$B$55)</f>
        <v>11.007</v>
      </c>
      <c r="F77" s="175">
        <f>SUMIFS(env_ac_mfa!$F:$F,env_ac_mfa!$A:$A,F57,env_ac_mfa!$B:$B,Data_mfa!$A$77,env_ac_mfa!$C:$C,Data_mfa!$B$53,env_ac_mfa!$D:$D,Data_mfa!$B$54,env_ac_mfa!$E:$E,Data_mfa!$B$55)</f>
        <v>10.762</v>
      </c>
      <c r="G77" s="175">
        <f>SUMIFS(env_ac_mfa!$F:$F,env_ac_mfa!$A:$A,G57,env_ac_mfa!$B:$B,Data_mfa!$A$77,env_ac_mfa!$C:$C,Data_mfa!$B$53,env_ac_mfa!$D:$D,Data_mfa!$B$54,env_ac_mfa!$E:$E,Data_mfa!$B$55)</f>
        <v>11.319000000000001</v>
      </c>
      <c r="H77" s="175">
        <f>SUMIFS(env_ac_mfa!$F:$F,env_ac_mfa!$A:$A,H57,env_ac_mfa!$B:$B,Data_mfa!$A$77,env_ac_mfa!$C:$C,Data_mfa!$B$53,env_ac_mfa!$D:$D,Data_mfa!$B$54,env_ac_mfa!$E:$E,Data_mfa!$B$55)</f>
        <v>11.074999999999999</v>
      </c>
      <c r="I77" s="175">
        <f>SUMIFS(env_ac_mfa!$F:$F,env_ac_mfa!$A:$A,I57,env_ac_mfa!$B:$B,Data_mfa!$A$77,env_ac_mfa!$C:$C,Data_mfa!$B$53,env_ac_mfa!$D:$D,Data_mfa!$B$54,env_ac_mfa!$E:$E,Data_mfa!$B$55)</f>
        <v>11.227</v>
      </c>
      <c r="J77" s="175">
        <f>SUMIFS(env_ac_mfa!$F:$F,env_ac_mfa!$A:$A,J57,env_ac_mfa!$B:$B,Data_mfa!$A$77,env_ac_mfa!$C:$C,Data_mfa!$B$53,env_ac_mfa!$D:$D,Data_mfa!$B$54,env_ac_mfa!$E:$E,Data_mfa!$B$55)</f>
        <v>11.743</v>
      </c>
      <c r="K77" s="175">
        <f>SUMIFS(env_ac_mfa!$F:$F,env_ac_mfa!$A:$A,K57,env_ac_mfa!$B:$B,Data_mfa!$A$77,env_ac_mfa!$C:$C,Data_mfa!$B$53,env_ac_mfa!$D:$D,Data_mfa!$B$54,env_ac_mfa!$E:$E,Data_mfa!$B$55)</f>
        <v>12.404</v>
      </c>
      <c r="L77" s="175">
        <f>SUMIFS(env_ac_mfa!$F:$F,env_ac_mfa!$A:$A,L57,env_ac_mfa!$B:$B,Data_mfa!$A$77,env_ac_mfa!$C:$C,Data_mfa!$B$53,env_ac_mfa!$D:$D,Data_mfa!$B$54,env_ac_mfa!$E:$E,Data_mfa!$B$55)</f>
        <v>11.56</v>
      </c>
      <c r="M77" s="175">
        <f>SUMIFS(env_ac_mfa!$F:$F,env_ac_mfa!$A:$A,M57,env_ac_mfa!$B:$B,Data_mfa!$A$77,env_ac_mfa!$C:$C,Data_mfa!$B$53,env_ac_mfa!$D:$D,Data_mfa!$B$54,env_ac_mfa!$E:$E,Data_mfa!$B$55)</f>
        <v>11.483000000000001</v>
      </c>
      <c r="N77" s="175">
        <f>SUMIFS(env_ac_mfa!$F:$F,env_ac_mfa!$A:$A,N57,env_ac_mfa!$B:$B,Data_mfa!$A$77,env_ac_mfa!$C:$C,Data_mfa!$B$53,env_ac_mfa!$D:$D,Data_mfa!$B$54,env_ac_mfa!$E:$E,Data_mfa!$B$55)</f>
        <v>11.19</v>
      </c>
      <c r="O77" s="175">
        <f>SUMIFS(env_ac_mfa!$F:$F,env_ac_mfa!$A:$A,O57,env_ac_mfa!$B:$B,Data_mfa!$A$77,env_ac_mfa!$C:$C,Data_mfa!$B$53,env_ac_mfa!$D:$D,Data_mfa!$B$54,env_ac_mfa!$E:$E,Data_mfa!$B$55)</f>
        <v>10.657999999999999</v>
      </c>
      <c r="P77" s="175">
        <f>SUMIFS(env_ac_mfa!$F:$F,env_ac_mfa!$A:$A,P57,env_ac_mfa!$B:$B,Data_mfa!$A$77,env_ac_mfa!$C:$C,Data_mfa!$B$53,env_ac_mfa!$D:$D,Data_mfa!$B$54,env_ac_mfa!$E:$E,Data_mfa!$B$55)</f>
        <v>10.093</v>
      </c>
      <c r="Q77" s="175">
        <f>SUMIFS(env_ac_mfa!$F:$F,env_ac_mfa!$A:$A,Q57,env_ac_mfa!$B:$B,Data_mfa!$A$77,env_ac_mfa!$C:$C,Data_mfa!$B$53,env_ac_mfa!$D:$D,Data_mfa!$B$54,env_ac_mfa!$E:$E,Data_mfa!$B$55)</f>
        <v>10.337999999999999</v>
      </c>
      <c r="R77" s="175">
        <f>SUMIFS(env_ac_mfa!$F:$F,env_ac_mfa!$A:$A,R57,env_ac_mfa!$B:$B,Data_mfa!$A$77,env_ac_mfa!$C:$C,Data_mfa!$B$53,env_ac_mfa!$D:$D,Data_mfa!$B$54,env_ac_mfa!$E:$E,Data_mfa!$B$55)</f>
        <v>11.048</v>
      </c>
      <c r="S77" s="175">
        <f>SUMIFS(env_ac_mfa!$F:$F,env_ac_mfa!$A:$A,S57,env_ac_mfa!$B:$B,Data_mfa!$A$77,env_ac_mfa!$C:$C,Data_mfa!$B$53,env_ac_mfa!$D:$D,Data_mfa!$B$54,env_ac_mfa!$E:$E,Data_mfa!$B$55)</f>
        <v>9.9290000000000003</v>
      </c>
      <c r="T77" s="175">
        <f>SUMIFS(env_ac_mfa!$F:$F,env_ac_mfa!$A:$A,T57,env_ac_mfa!$B:$B,Data_mfa!$A$77,env_ac_mfa!$C:$C,Data_mfa!$B$53,env_ac_mfa!$D:$D,Data_mfa!$B$54,env_ac_mfa!$E:$E,Data_mfa!$B$55)</f>
        <v>9.1440000000000001</v>
      </c>
      <c r="U77" s="175">
        <f>SUMIFS(env_ac_mfa!$F:$F,env_ac_mfa!$A:$A,U57,env_ac_mfa!$B:$B,Data_mfa!$A$77,env_ac_mfa!$C:$C,Data_mfa!$B$53,env_ac_mfa!$D:$D,Data_mfa!$B$54,env_ac_mfa!$E:$E,Data_mfa!$B$55)</f>
        <v>9.3710000000000004</v>
      </c>
      <c r="V77" s="175">
        <f>SUMIFS(env_ac_mfa!$F:$F,env_ac_mfa!$A:$A,V57,env_ac_mfa!$B:$B,Data_mfa!$A$77,env_ac_mfa!$C:$C,Data_mfa!$B$53,env_ac_mfa!$D:$D,Data_mfa!$B$54,env_ac_mfa!$E:$E,Data_mfa!$B$55)</f>
        <v>8.7829999999999995</v>
      </c>
      <c r="W77" s="175">
        <f>SUMIFS(env_ac_mfa!$F:$F,env_ac_mfa!$A:$A,W57,env_ac_mfa!$B:$B,Data_mfa!$A$77,env_ac_mfa!$C:$C,Data_mfa!$B$53,env_ac_mfa!$D:$D,Data_mfa!$B$54,env_ac_mfa!$E:$E,Data_mfa!$B$55)</f>
        <v>8.5250000000000004</v>
      </c>
    </row>
    <row r="78" spans="1:23" x14ac:dyDescent="0.2">
      <c r="A78" s="165" t="s">
        <v>54</v>
      </c>
      <c r="B78" s="165" t="s">
        <v>19</v>
      </c>
      <c r="C78" s="175">
        <f>SUMIFS(env_ac_mfa!$F:$F,env_ac_mfa!$A:$A,C57,env_ac_mfa!$B:$B,Data_mfa!$A$78,env_ac_mfa!$C:$C,Data_mfa!$B$53,env_ac_mfa!$D:$D,Data_mfa!$B$54,env_ac_mfa!$E:$E,Data_mfa!$B$55)</f>
        <v>20.184999999999999</v>
      </c>
      <c r="D78" s="175">
        <f>SUMIFS(env_ac_mfa!$F:$F,env_ac_mfa!$A:$A,D57,env_ac_mfa!$B:$B,Data_mfa!$A$78,env_ac_mfa!$C:$C,Data_mfa!$B$53,env_ac_mfa!$D:$D,Data_mfa!$B$54,env_ac_mfa!$E:$E,Data_mfa!$B$55)</f>
        <v>19.594999999999999</v>
      </c>
      <c r="E78" s="175">
        <f>SUMIFS(env_ac_mfa!$F:$F,env_ac_mfa!$A:$A,E57,env_ac_mfa!$B:$B,Data_mfa!$A$78,env_ac_mfa!$C:$C,Data_mfa!$B$53,env_ac_mfa!$D:$D,Data_mfa!$B$54,env_ac_mfa!$E:$E,Data_mfa!$B$55)</f>
        <v>21.006</v>
      </c>
      <c r="F78" s="175">
        <f>SUMIFS(env_ac_mfa!$F:$F,env_ac_mfa!$A:$A,F57,env_ac_mfa!$B:$B,Data_mfa!$A$78,env_ac_mfa!$C:$C,Data_mfa!$B$53,env_ac_mfa!$D:$D,Data_mfa!$B$54,env_ac_mfa!$E:$E,Data_mfa!$B$55)</f>
        <v>19.766999999999999</v>
      </c>
      <c r="G78" s="175">
        <f>SUMIFS(env_ac_mfa!$F:$F,env_ac_mfa!$A:$A,G57,env_ac_mfa!$B:$B,Data_mfa!$A$78,env_ac_mfa!$C:$C,Data_mfa!$B$53,env_ac_mfa!$D:$D,Data_mfa!$B$54,env_ac_mfa!$E:$E,Data_mfa!$B$55)</f>
        <v>20.611000000000001</v>
      </c>
      <c r="H78" s="175">
        <f>SUMIFS(env_ac_mfa!$F:$F,env_ac_mfa!$A:$A,H57,env_ac_mfa!$B:$B,Data_mfa!$A$78,env_ac_mfa!$C:$C,Data_mfa!$B$53,env_ac_mfa!$D:$D,Data_mfa!$B$54,env_ac_mfa!$E:$E,Data_mfa!$B$55)</f>
        <v>20.978999999999999</v>
      </c>
      <c r="I78" s="175">
        <f>SUMIFS(env_ac_mfa!$F:$F,env_ac_mfa!$A:$A,I57,env_ac_mfa!$B:$B,Data_mfa!$A$78,env_ac_mfa!$C:$C,Data_mfa!$B$53,env_ac_mfa!$D:$D,Data_mfa!$B$54,env_ac_mfa!$E:$E,Data_mfa!$B$55)</f>
        <v>21.242999999999999</v>
      </c>
      <c r="J78" s="175">
        <f>SUMIFS(env_ac_mfa!$F:$F,env_ac_mfa!$A:$A,J57,env_ac_mfa!$B:$B,Data_mfa!$A$78,env_ac_mfa!$C:$C,Data_mfa!$B$53,env_ac_mfa!$D:$D,Data_mfa!$B$54,env_ac_mfa!$E:$E,Data_mfa!$B$55)</f>
        <v>21.388000000000002</v>
      </c>
      <c r="K78" s="175">
        <f>SUMIFS(env_ac_mfa!$F:$F,env_ac_mfa!$A:$A,K57,env_ac_mfa!$B:$B,Data_mfa!$A$78,env_ac_mfa!$C:$C,Data_mfa!$B$53,env_ac_mfa!$D:$D,Data_mfa!$B$54,env_ac_mfa!$E:$E,Data_mfa!$B$55)</f>
        <v>20.356000000000002</v>
      </c>
      <c r="L78" s="175">
        <f>SUMIFS(env_ac_mfa!$F:$F,env_ac_mfa!$A:$A,L57,env_ac_mfa!$B:$B,Data_mfa!$A$78,env_ac_mfa!$C:$C,Data_mfa!$B$53,env_ac_mfa!$D:$D,Data_mfa!$B$54,env_ac_mfa!$E:$E,Data_mfa!$B$55)</f>
        <v>18.948</v>
      </c>
      <c r="M78" s="175">
        <f>SUMIFS(env_ac_mfa!$F:$F,env_ac_mfa!$A:$A,M57,env_ac_mfa!$B:$B,Data_mfa!$A$78,env_ac_mfa!$C:$C,Data_mfa!$B$53,env_ac_mfa!$D:$D,Data_mfa!$B$54,env_ac_mfa!$E:$E,Data_mfa!$B$55)</f>
        <v>19.206</v>
      </c>
      <c r="N78" s="175">
        <f>SUMIFS(env_ac_mfa!$F:$F,env_ac_mfa!$A:$A,N57,env_ac_mfa!$B:$B,Data_mfa!$A$78,env_ac_mfa!$C:$C,Data_mfa!$B$53,env_ac_mfa!$D:$D,Data_mfa!$B$54,env_ac_mfa!$E:$E,Data_mfa!$B$55)</f>
        <v>20.256</v>
      </c>
      <c r="O78" s="175">
        <f>SUMIFS(env_ac_mfa!$F:$F,env_ac_mfa!$A:$A,O57,env_ac_mfa!$B:$B,Data_mfa!$A$78,env_ac_mfa!$C:$C,Data_mfa!$B$53,env_ac_mfa!$D:$D,Data_mfa!$B$54,env_ac_mfa!$E:$E,Data_mfa!$B$55)</f>
        <v>19.687999999999999</v>
      </c>
      <c r="P78" s="175">
        <f>SUMIFS(env_ac_mfa!$F:$F,env_ac_mfa!$A:$A,P57,env_ac_mfa!$B:$B,Data_mfa!$A$78,env_ac_mfa!$C:$C,Data_mfa!$B$53,env_ac_mfa!$D:$D,Data_mfa!$B$54,env_ac_mfa!$E:$E,Data_mfa!$B$55)</f>
        <v>19.2</v>
      </c>
      <c r="Q78" s="175">
        <f>SUMIFS(env_ac_mfa!$F:$F,env_ac_mfa!$A:$A,Q57,env_ac_mfa!$B:$B,Data_mfa!$A$78,env_ac_mfa!$C:$C,Data_mfa!$B$53,env_ac_mfa!$D:$D,Data_mfa!$B$54,env_ac_mfa!$E:$E,Data_mfa!$B$55)</f>
        <v>19.065000000000001</v>
      </c>
      <c r="R78" s="175">
        <f>SUMIFS(env_ac_mfa!$F:$F,env_ac_mfa!$A:$A,R57,env_ac_mfa!$B:$B,Data_mfa!$A$78,env_ac_mfa!$C:$C,Data_mfa!$B$53,env_ac_mfa!$D:$D,Data_mfa!$B$54,env_ac_mfa!$E:$E,Data_mfa!$B$55)</f>
        <v>18.452000000000002</v>
      </c>
      <c r="S78" s="175">
        <f>SUMIFS(env_ac_mfa!$F:$F,env_ac_mfa!$A:$A,S57,env_ac_mfa!$B:$B,Data_mfa!$A$78,env_ac_mfa!$C:$C,Data_mfa!$B$53,env_ac_mfa!$D:$D,Data_mfa!$B$54,env_ac_mfa!$E:$E,Data_mfa!$B$55)</f>
        <v>19.178999999999998</v>
      </c>
      <c r="T78" s="175">
        <f>SUMIFS(env_ac_mfa!$F:$F,env_ac_mfa!$A:$A,T57,env_ac_mfa!$B:$B,Data_mfa!$A$78,env_ac_mfa!$C:$C,Data_mfa!$B$53,env_ac_mfa!$D:$D,Data_mfa!$B$54,env_ac_mfa!$E:$E,Data_mfa!$B$55)</f>
        <v>18.890999999999998</v>
      </c>
      <c r="U78" s="175">
        <f>SUMIFS(env_ac_mfa!$F:$F,env_ac_mfa!$A:$A,U57,env_ac_mfa!$B:$B,Data_mfa!$A$78,env_ac_mfa!$C:$C,Data_mfa!$B$53,env_ac_mfa!$D:$D,Data_mfa!$B$54,env_ac_mfa!$E:$E,Data_mfa!$B$55)</f>
        <v>19.018999999999998</v>
      </c>
      <c r="V78" s="175">
        <f>SUMIFS(env_ac_mfa!$F:$F,env_ac_mfa!$A:$A,V57,env_ac_mfa!$B:$B,Data_mfa!$A$78,env_ac_mfa!$C:$C,Data_mfa!$B$53,env_ac_mfa!$D:$D,Data_mfa!$B$54,env_ac_mfa!$E:$E,Data_mfa!$B$55)</f>
        <v>18.972999999999999</v>
      </c>
      <c r="W78" s="175">
        <f>SUMIFS(env_ac_mfa!$F:$F,env_ac_mfa!$A:$A,W57,env_ac_mfa!$B:$B,Data_mfa!$A$78,env_ac_mfa!$C:$C,Data_mfa!$B$53,env_ac_mfa!$D:$D,Data_mfa!$B$54,env_ac_mfa!$E:$E,Data_mfa!$B$55)</f>
        <v>18.829999999999998</v>
      </c>
    </row>
    <row r="79" spans="1:23" x14ac:dyDescent="0.2">
      <c r="A79" s="165" t="s">
        <v>64</v>
      </c>
      <c r="B79" s="165" t="s">
        <v>20</v>
      </c>
      <c r="C79" s="175">
        <f>SUMIFS(env_ac_mfa!$F:$F,env_ac_mfa!$A:$A,C57,env_ac_mfa!$B:$B,Data_mfa!$A$79,env_ac_mfa!$C:$C,Data_mfa!$B$53,env_ac_mfa!$D:$D,Data_mfa!$B$54,env_ac_mfa!$E:$E,Data_mfa!$B$55)</f>
        <v>14.093999999999999</v>
      </c>
      <c r="D79" s="175">
        <f>SUMIFS(env_ac_mfa!$F:$F,env_ac_mfa!$A:$A,D57,env_ac_mfa!$B:$B,Data_mfa!$A$79,env_ac_mfa!$C:$C,Data_mfa!$B$53,env_ac_mfa!$D:$D,Data_mfa!$B$54,env_ac_mfa!$E:$E,Data_mfa!$B$55)</f>
        <v>13.555</v>
      </c>
      <c r="E79" s="175">
        <f>SUMIFS(env_ac_mfa!$F:$F,env_ac_mfa!$A:$A,E57,env_ac_mfa!$B:$B,Data_mfa!$A$79,env_ac_mfa!$C:$C,Data_mfa!$B$53,env_ac_mfa!$D:$D,Data_mfa!$B$54,env_ac_mfa!$E:$E,Data_mfa!$B$55)</f>
        <v>12.942</v>
      </c>
      <c r="F79" s="175">
        <f>SUMIFS(env_ac_mfa!$F:$F,env_ac_mfa!$A:$A,F57,env_ac_mfa!$B:$B,Data_mfa!$A$79,env_ac_mfa!$C:$C,Data_mfa!$B$53,env_ac_mfa!$D:$D,Data_mfa!$B$54,env_ac_mfa!$E:$E,Data_mfa!$B$55)</f>
        <v>13.343</v>
      </c>
      <c r="G79" s="175">
        <f>SUMIFS(env_ac_mfa!$F:$F,env_ac_mfa!$A:$A,G57,env_ac_mfa!$B:$B,Data_mfa!$A$79,env_ac_mfa!$C:$C,Data_mfa!$B$53,env_ac_mfa!$D:$D,Data_mfa!$B$54,env_ac_mfa!$E:$E,Data_mfa!$B$55)</f>
        <v>14.225</v>
      </c>
      <c r="H79" s="175">
        <f>SUMIFS(env_ac_mfa!$F:$F,env_ac_mfa!$A:$A,H57,env_ac_mfa!$B:$B,Data_mfa!$A$79,env_ac_mfa!$C:$C,Data_mfa!$B$53,env_ac_mfa!$D:$D,Data_mfa!$B$54,env_ac_mfa!$E:$E,Data_mfa!$B$55)</f>
        <v>14.451000000000001</v>
      </c>
      <c r="I79" s="175">
        <f>SUMIFS(env_ac_mfa!$F:$F,env_ac_mfa!$A:$A,I57,env_ac_mfa!$B:$B,Data_mfa!$A$79,env_ac_mfa!$C:$C,Data_mfa!$B$53,env_ac_mfa!$D:$D,Data_mfa!$B$54,env_ac_mfa!$E:$E,Data_mfa!$B$55)</f>
        <v>14.762</v>
      </c>
      <c r="J79" s="175">
        <f>SUMIFS(env_ac_mfa!$F:$F,env_ac_mfa!$A:$A,J57,env_ac_mfa!$B:$B,Data_mfa!$A$79,env_ac_mfa!$C:$C,Data_mfa!$B$53,env_ac_mfa!$D:$D,Data_mfa!$B$54,env_ac_mfa!$E:$E,Data_mfa!$B$55)</f>
        <v>16.491</v>
      </c>
      <c r="K79" s="175">
        <f>SUMIFS(env_ac_mfa!$F:$F,env_ac_mfa!$A:$A,K57,env_ac_mfa!$B:$B,Data_mfa!$A$79,env_ac_mfa!$C:$C,Data_mfa!$B$53,env_ac_mfa!$D:$D,Data_mfa!$B$54,env_ac_mfa!$E:$E,Data_mfa!$B$55)</f>
        <v>16.879000000000001</v>
      </c>
      <c r="L79" s="175">
        <f>SUMIFS(env_ac_mfa!$F:$F,env_ac_mfa!$A:$A,L57,env_ac_mfa!$B:$B,Data_mfa!$A$79,env_ac_mfa!$C:$C,Data_mfa!$B$53,env_ac_mfa!$D:$D,Data_mfa!$B$54,env_ac_mfa!$E:$E,Data_mfa!$B$55)</f>
        <v>16.196999999999999</v>
      </c>
      <c r="M79" s="175">
        <f>SUMIFS(env_ac_mfa!$F:$F,env_ac_mfa!$A:$A,M57,env_ac_mfa!$B:$B,Data_mfa!$A$79,env_ac_mfa!$C:$C,Data_mfa!$B$53,env_ac_mfa!$D:$D,Data_mfa!$B$54,env_ac_mfa!$E:$E,Data_mfa!$B$55)</f>
        <v>16.95</v>
      </c>
      <c r="N79" s="175">
        <f>SUMIFS(env_ac_mfa!$F:$F,env_ac_mfa!$A:$A,N57,env_ac_mfa!$B:$B,Data_mfa!$A$79,env_ac_mfa!$C:$C,Data_mfa!$B$53,env_ac_mfa!$D:$D,Data_mfa!$B$54,env_ac_mfa!$E:$E,Data_mfa!$B$55)</f>
        <v>20.962</v>
      </c>
      <c r="O79" s="175">
        <f>SUMIFS(env_ac_mfa!$F:$F,env_ac_mfa!$A:$A,O57,env_ac_mfa!$B:$B,Data_mfa!$A$79,env_ac_mfa!$C:$C,Data_mfa!$B$53,env_ac_mfa!$D:$D,Data_mfa!$B$54,env_ac_mfa!$E:$E,Data_mfa!$B$55)</f>
        <v>18.268000000000001</v>
      </c>
      <c r="P79" s="175">
        <f>SUMIFS(env_ac_mfa!$F:$F,env_ac_mfa!$A:$A,P57,env_ac_mfa!$B:$B,Data_mfa!$A$79,env_ac_mfa!$C:$C,Data_mfa!$B$53,env_ac_mfa!$D:$D,Data_mfa!$B$54,env_ac_mfa!$E:$E,Data_mfa!$B$55)</f>
        <v>17.271999999999998</v>
      </c>
      <c r="Q79" s="175">
        <f>SUMIFS(env_ac_mfa!$F:$F,env_ac_mfa!$A:$A,Q57,env_ac_mfa!$B:$B,Data_mfa!$A$79,env_ac_mfa!$C:$C,Data_mfa!$B$53,env_ac_mfa!$D:$D,Data_mfa!$B$54,env_ac_mfa!$E:$E,Data_mfa!$B$55)</f>
        <v>17.215</v>
      </c>
      <c r="R79" s="175">
        <f>SUMIFS(env_ac_mfa!$F:$F,env_ac_mfa!$A:$A,R57,env_ac_mfa!$B:$B,Data_mfa!$A$79,env_ac_mfa!$C:$C,Data_mfa!$B$53,env_ac_mfa!$D:$D,Data_mfa!$B$54,env_ac_mfa!$E:$E,Data_mfa!$B$55)</f>
        <v>16.931000000000001</v>
      </c>
      <c r="S79" s="175">
        <f>SUMIFS(env_ac_mfa!$F:$F,env_ac_mfa!$A:$A,S57,env_ac_mfa!$B:$B,Data_mfa!$A$79,env_ac_mfa!$C:$C,Data_mfa!$B$53,env_ac_mfa!$D:$D,Data_mfa!$B$54,env_ac_mfa!$E:$E,Data_mfa!$B$55)</f>
        <v>17.695</v>
      </c>
      <c r="T79" s="175">
        <f>SUMIFS(env_ac_mfa!$F:$F,env_ac_mfa!$A:$A,T57,env_ac_mfa!$B:$B,Data_mfa!$A$79,env_ac_mfa!$C:$C,Data_mfa!$B$53,env_ac_mfa!$D:$D,Data_mfa!$B$54,env_ac_mfa!$E:$E,Data_mfa!$B$55)</f>
        <v>18.707999999999998</v>
      </c>
      <c r="U79" s="175">
        <f>SUMIFS(env_ac_mfa!$F:$F,env_ac_mfa!$A:$A,U57,env_ac_mfa!$B:$B,Data_mfa!$A$79,env_ac_mfa!$C:$C,Data_mfa!$B$53,env_ac_mfa!$D:$D,Data_mfa!$B$54,env_ac_mfa!$E:$E,Data_mfa!$B$55)</f>
        <v>19.344000000000001</v>
      </c>
      <c r="V79" s="175">
        <f>SUMIFS(env_ac_mfa!$F:$F,env_ac_mfa!$A:$A,V57,env_ac_mfa!$B:$B,Data_mfa!$A$79,env_ac_mfa!$C:$C,Data_mfa!$B$53,env_ac_mfa!$D:$D,Data_mfa!$B$54,env_ac_mfa!$E:$E,Data_mfa!$B$55)</f>
        <v>17.614999999999998</v>
      </c>
      <c r="W79" s="175">
        <f>SUMIFS(env_ac_mfa!$F:$F,env_ac_mfa!$A:$A,W57,env_ac_mfa!$B:$B,Data_mfa!$A$79,env_ac_mfa!$C:$C,Data_mfa!$B$53,env_ac_mfa!$D:$D,Data_mfa!$B$54,env_ac_mfa!$E:$E,Data_mfa!$B$55)</f>
        <v>17.53</v>
      </c>
    </row>
    <row r="80" spans="1:23" x14ac:dyDescent="0.2">
      <c r="A80" s="165" t="s">
        <v>55</v>
      </c>
      <c r="B80" s="165" t="s">
        <v>21</v>
      </c>
      <c r="C80" s="175">
        <f>SUMIFS(env_ac_mfa!$F:$F,env_ac_mfa!$A:$A,C57,env_ac_mfa!$B:$B,Data_mfa!$A$80,env_ac_mfa!$C:$C,Data_mfa!$B$53,env_ac_mfa!$D:$D,Data_mfa!$B$54,env_ac_mfa!$E:$E,Data_mfa!$B$55)</f>
        <v>19.635999999999999</v>
      </c>
      <c r="D80" s="175">
        <f>SUMIFS(env_ac_mfa!$F:$F,env_ac_mfa!$A:$A,D57,env_ac_mfa!$B:$B,Data_mfa!$A$80,env_ac_mfa!$C:$C,Data_mfa!$B$53,env_ac_mfa!$D:$D,Data_mfa!$B$54,env_ac_mfa!$E:$E,Data_mfa!$B$55)</f>
        <v>20.427</v>
      </c>
      <c r="E80" s="175">
        <f>SUMIFS(env_ac_mfa!$F:$F,env_ac_mfa!$A:$A,E57,env_ac_mfa!$B:$B,Data_mfa!$A$80,env_ac_mfa!$C:$C,Data_mfa!$B$53,env_ac_mfa!$D:$D,Data_mfa!$B$54,env_ac_mfa!$E:$E,Data_mfa!$B$55)</f>
        <v>19.704000000000001</v>
      </c>
      <c r="F80" s="175">
        <f>SUMIFS(env_ac_mfa!$F:$F,env_ac_mfa!$A:$A,F57,env_ac_mfa!$B:$B,Data_mfa!$A$80,env_ac_mfa!$C:$C,Data_mfa!$B$53,env_ac_mfa!$D:$D,Data_mfa!$B$54,env_ac_mfa!$E:$E,Data_mfa!$B$55)</f>
        <v>17.315000000000001</v>
      </c>
      <c r="G80" s="175">
        <f>SUMIFS(env_ac_mfa!$F:$F,env_ac_mfa!$A:$A,G57,env_ac_mfa!$B:$B,Data_mfa!$A$80,env_ac_mfa!$C:$C,Data_mfa!$B$53,env_ac_mfa!$D:$D,Data_mfa!$B$54,env_ac_mfa!$E:$E,Data_mfa!$B$55)</f>
        <v>18.748999999999999</v>
      </c>
      <c r="H80" s="175">
        <f>SUMIFS(env_ac_mfa!$F:$F,env_ac_mfa!$A:$A,H57,env_ac_mfa!$B:$B,Data_mfa!$A$80,env_ac_mfa!$C:$C,Data_mfa!$B$53,env_ac_mfa!$D:$D,Data_mfa!$B$54,env_ac_mfa!$E:$E,Data_mfa!$B$55)</f>
        <v>18.623000000000001</v>
      </c>
      <c r="I80" s="175">
        <f>SUMIFS(env_ac_mfa!$F:$F,env_ac_mfa!$A:$A,I57,env_ac_mfa!$B:$B,Data_mfa!$A$80,env_ac_mfa!$C:$C,Data_mfa!$B$53,env_ac_mfa!$D:$D,Data_mfa!$B$54,env_ac_mfa!$E:$E,Data_mfa!$B$55)</f>
        <v>21.091999999999999</v>
      </c>
      <c r="J80" s="175">
        <f>SUMIFS(env_ac_mfa!$F:$F,env_ac_mfa!$A:$A,J57,env_ac_mfa!$B:$B,Data_mfa!$A$80,env_ac_mfa!$C:$C,Data_mfa!$B$53,env_ac_mfa!$D:$D,Data_mfa!$B$54,env_ac_mfa!$E:$E,Data_mfa!$B$55)</f>
        <v>21.832000000000001</v>
      </c>
      <c r="K80" s="175">
        <f>SUMIFS(env_ac_mfa!$F:$F,env_ac_mfa!$A:$A,K57,env_ac_mfa!$B:$B,Data_mfa!$A$80,env_ac_mfa!$C:$C,Data_mfa!$B$53,env_ac_mfa!$D:$D,Data_mfa!$B$54,env_ac_mfa!$E:$E,Data_mfa!$B$55)</f>
        <v>22.794</v>
      </c>
      <c r="L80" s="175">
        <f>SUMIFS(env_ac_mfa!$F:$F,env_ac_mfa!$A:$A,L57,env_ac_mfa!$B:$B,Data_mfa!$A$80,env_ac_mfa!$C:$C,Data_mfa!$B$53,env_ac_mfa!$D:$D,Data_mfa!$B$54,env_ac_mfa!$E:$E,Data_mfa!$B$55)</f>
        <v>20.515999999999998</v>
      </c>
      <c r="M80" s="175">
        <f>SUMIFS(env_ac_mfa!$F:$F,env_ac_mfa!$A:$A,M57,env_ac_mfa!$B:$B,Data_mfa!$A$80,env_ac_mfa!$C:$C,Data_mfa!$B$53,env_ac_mfa!$D:$D,Data_mfa!$B$54,env_ac_mfa!$E:$E,Data_mfa!$B$55)</f>
        <v>19.082000000000001</v>
      </c>
      <c r="N80" s="175">
        <f>SUMIFS(env_ac_mfa!$F:$F,env_ac_mfa!$A:$A,N57,env_ac_mfa!$B:$B,Data_mfa!$A$80,env_ac_mfa!$C:$C,Data_mfa!$B$53,env_ac_mfa!$D:$D,Data_mfa!$B$54,env_ac_mfa!$E:$E,Data_mfa!$B$55)</f>
        <v>17.696999999999999</v>
      </c>
      <c r="O80" s="175">
        <f>SUMIFS(env_ac_mfa!$F:$F,env_ac_mfa!$A:$A,O57,env_ac_mfa!$B:$B,Data_mfa!$A$80,env_ac_mfa!$C:$C,Data_mfa!$B$53,env_ac_mfa!$D:$D,Data_mfa!$B$54,env_ac_mfa!$E:$E,Data_mfa!$B$55)</f>
        <v>16.291</v>
      </c>
      <c r="P80" s="175">
        <f>SUMIFS(env_ac_mfa!$F:$F,env_ac_mfa!$A:$A,P57,env_ac_mfa!$B:$B,Data_mfa!$A$80,env_ac_mfa!$C:$C,Data_mfa!$B$53,env_ac_mfa!$D:$D,Data_mfa!$B$54,env_ac_mfa!$E:$E,Data_mfa!$B$55)</f>
        <v>13.92</v>
      </c>
      <c r="Q80" s="175">
        <f>SUMIFS(env_ac_mfa!$F:$F,env_ac_mfa!$A:$A,Q57,env_ac_mfa!$B:$B,Data_mfa!$A$80,env_ac_mfa!$C:$C,Data_mfa!$B$53,env_ac_mfa!$D:$D,Data_mfa!$B$54,env_ac_mfa!$E:$E,Data_mfa!$B$55)</f>
        <v>15.397</v>
      </c>
      <c r="R80" s="175">
        <f>SUMIFS(env_ac_mfa!$F:$F,env_ac_mfa!$A:$A,R57,env_ac_mfa!$B:$B,Data_mfa!$A$80,env_ac_mfa!$C:$C,Data_mfa!$B$53,env_ac_mfa!$D:$D,Data_mfa!$B$54,env_ac_mfa!$E:$E,Data_mfa!$B$55)</f>
        <v>15.503</v>
      </c>
      <c r="S80" s="175">
        <f>SUMIFS(env_ac_mfa!$F:$F,env_ac_mfa!$A:$A,S57,env_ac_mfa!$B:$B,Data_mfa!$A$80,env_ac_mfa!$C:$C,Data_mfa!$B$53,env_ac_mfa!$D:$D,Data_mfa!$B$54,env_ac_mfa!$E:$E,Data_mfa!$B$55)</f>
        <v>14.863</v>
      </c>
      <c r="T80" s="175">
        <f>SUMIFS(env_ac_mfa!$F:$F,env_ac_mfa!$A:$A,T57,env_ac_mfa!$B:$B,Data_mfa!$A$80,env_ac_mfa!$C:$C,Data_mfa!$B$53,env_ac_mfa!$D:$D,Data_mfa!$B$54,env_ac_mfa!$E:$E,Data_mfa!$B$55)</f>
        <v>16.344000000000001</v>
      </c>
      <c r="U80" s="175">
        <f>SUMIFS(env_ac_mfa!$F:$F,env_ac_mfa!$A:$A,U57,env_ac_mfa!$B:$B,Data_mfa!$A$80,env_ac_mfa!$C:$C,Data_mfa!$B$53,env_ac_mfa!$D:$D,Data_mfa!$B$54,env_ac_mfa!$E:$E,Data_mfa!$B$55)</f>
        <v>16.315999999999999</v>
      </c>
      <c r="V80" s="175">
        <f>SUMIFS(env_ac_mfa!$F:$F,env_ac_mfa!$A:$A,V57,env_ac_mfa!$B:$B,Data_mfa!$A$80,env_ac_mfa!$C:$C,Data_mfa!$B$53,env_ac_mfa!$D:$D,Data_mfa!$B$54,env_ac_mfa!$E:$E,Data_mfa!$B$55)</f>
        <v>16.704000000000001</v>
      </c>
      <c r="W80" s="175">
        <f>SUMIFS(env_ac_mfa!$F:$F,env_ac_mfa!$A:$A,W57,env_ac_mfa!$B:$B,Data_mfa!$A$80,env_ac_mfa!$C:$C,Data_mfa!$B$53,env_ac_mfa!$D:$D,Data_mfa!$B$54,env_ac_mfa!$E:$E,Data_mfa!$B$55)</f>
        <v>16.378</v>
      </c>
    </row>
    <row r="81" spans="1:25" x14ac:dyDescent="0.2">
      <c r="A81" s="165" t="s">
        <v>56</v>
      </c>
      <c r="B81" s="165" t="s">
        <v>22</v>
      </c>
      <c r="C81" s="175">
        <f>SUMIFS(env_ac_mfa!$F:$F,env_ac_mfa!$A:$A,C57,env_ac_mfa!$B:$B,Data_mfa!$A$81,env_ac_mfa!$C:$C,Data_mfa!$B$53,env_ac_mfa!$D:$D,Data_mfa!$B$54,env_ac_mfa!$E:$E,Data_mfa!$B$55)</f>
        <v>7.7009999999999996</v>
      </c>
      <c r="D81" s="175">
        <f>SUMIFS(env_ac_mfa!$F:$F,env_ac_mfa!$A:$A,D57,env_ac_mfa!$B:$B,Data_mfa!$A$81,env_ac_mfa!$C:$C,Data_mfa!$B$53,env_ac_mfa!$D:$D,Data_mfa!$B$54,env_ac_mfa!$E:$E,Data_mfa!$B$55)</f>
        <v>12.404</v>
      </c>
      <c r="E81" s="175">
        <f>SUMIFS(env_ac_mfa!$F:$F,env_ac_mfa!$A:$A,E57,env_ac_mfa!$B:$B,Data_mfa!$A$81,env_ac_mfa!$C:$C,Data_mfa!$B$53,env_ac_mfa!$D:$D,Data_mfa!$B$54,env_ac_mfa!$E:$E,Data_mfa!$B$55)</f>
        <v>12.108000000000001</v>
      </c>
      <c r="F81" s="175">
        <f>SUMIFS(env_ac_mfa!$F:$F,env_ac_mfa!$A:$A,F57,env_ac_mfa!$B:$B,Data_mfa!$A$81,env_ac_mfa!$C:$C,Data_mfa!$B$53,env_ac_mfa!$D:$D,Data_mfa!$B$54,env_ac_mfa!$E:$E,Data_mfa!$B$55)</f>
        <v>13.273</v>
      </c>
      <c r="G81" s="175">
        <f>SUMIFS(env_ac_mfa!$F:$F,env_ac_mfa!$A:$A,G57,env_ac_mfa!$B:$B,Data_mfa!$A$81,env_ac_mfa!$C:$C,Data_mfa!$B$53,env_ac_mfa!$D:$D,Data_mfa!$B$54,env_ac_mfa!$E:$E,Data_mfa!$B$55)</f>
        <v>14.268000000000001</v>
      </c>
      <c r="H81" s="175">
        <f>SUMIFS(env_ac_mfa!$F:$F,env_ac_mfa!$A:$A,H57,env_ac_mfa!$B:$B,Data_mfa!$A$81,env_ac_mfa!$C:$C,Data_mfa!$B$53,env_ac_mfa!$D:$D,Data_mfa!$B$54,env_ac_mfa!$E:$E,Data_mfa!$B$55)</f>
        <v>15.712999999999999</v>
      </c>
      <c r="I81" s="175">
        <f>SUMIFS(env_ac_mfa!$F:$F,env_ac_mfa!$A:$A,I57,env_ac_mfa!$B:$B,Data_mfa!$A$81,env_ac_mfa!$C:$C,Data_mfa!$B$53,env_ac_mfa!$D:$D,Data_mfa!$B$54,env_ac_mfa!$E:$E,Data_mfa!$B$55)</f>
        <v>17.010000000000002</v>
      </c>
      <c r="J81" s="175">
        <f>SUMIFS(env_ac_mfa!$F:$F,env_ac_mfa!$A:$A,J57,env_ac_mfa!$B:$B,Data_mfa!$A$81,env_ac_mfa!$C:$C,Data_mfa!$B$53,env_ac_mfa!$D:$D,Data_mfa!$B$54,env_ac_mfa!$E:$E,Data_mfa!$B$55)</f>
        <v>20.527999999999999</v>
      </c>
      <c r="K81" s="175">
        <f>SUMIFS(env_ac_mfa!$F:$F,env_ac_mfa!$A:$A,K57,env_ac_mfa!$B:$B,Data_mfa!$A$81,env_ac_mfa!$C:$C,Data_mfa!$B$53,env_ac_mfa!$D:$D,Data_mfa!$B$54,env_ac_mfa!$E:$E,Data_mfa!$B$55)</f>
        <v>22.213999999999999</v>
      </c>
      <c r="L81" s="175">
        <f>SUMIFS(env_ac_mfa!$F:$F,env_ac_mfa!$A:$A,L57,env_ac_mfa!$B:$B,Data_mfa!$A$81,env_ac_mfa!$C:$C,Data_mfa!$B$53,env_ac_mfa!$D:$D,Data_mfa!$B$54,env_ac_mfa!$E:$E,Data_mfa!$B$55)</f>
        <v>17.41</v>
      </c>
      <c r="M81" s="175">
        <f>SUMIFS(env_ac_mfa!$F:$F,env_ac_mfa!$A:$A,M57,env_ac_mfa!$B:$B,Data_mfa!$A$81,env_ac_mfa!$C:$C,Data_mfa!$B$53,env_ac_mfa!$D:$D,Data_mfa!$B$54,env_ac_mfa!$E:$E,Data_mfa!$B$55)</f>
        <v>13.651</v>
      </c>
      <c r="N81" s="175">
        <f>SUMIFS(env_ac_mfa!$F:$F,env_ac_mfa!$A:$A,N57,env_ac_mfa!$B:$B,Data_mfa!$A$81,env_ac_mfa!$C:$C,Data_mfa!$B$53,env_ac_mfa!$D:$D,Data_mfa!$B$54,env_ac_mfa!$E:$E,Data_mfa!$B$55)</f>
        <v>19.042999999999999</v>
      </c>
      <c r="O81" s="175">
        <f>SUMIFS(env_ac_mfa!$F:$F,env_ac_mfa!$A:$A,O57,env_ac_mfa!$B:$B,Data_mfa!$A$81,env_ac_mfa!$C:$C,Data_mfa!$B$53,env_ac_mfa!$D:$D,Data_mfa!$B$54,env_ac_mfa!$E:$E,Data_mfa!$B$55)</f>
        <v>18.007999999999999</v>
      </c>
      <c r="P81" s="175">
        <f>SUMIFS(env_ac_mfa!$F:$F,env_ac_mfa!$A:$A,P57,env_ac_mfa!$B:$B,Data_mfa!$A$81,env_ac_mfa!$C:$C,Data_mfa!$B$53,env_ac_mfa!$D:$D,Data_mfa!$B$54,env_ac_mfa!$E:$E,Data_mfa!$B$55)</f>
        <v>18.012</v>
      </c>
      <c r="Q81" s="175">
        <f>SUMIFS(env_ac_mfa!$F:$F,env_ac_mfa!$A:$A,Q57,env_ac_mfa!$B:$B,Data_mfa!$A$81,env_ac_mfa!$C:$C,Data_mfa!$B$53,env_ac_mfa!$D:$D,Data_mfa!$B$54,env_ac_mfa!$E:$E,Data_mfa!$B$55)</f>
        <v>18.797000000000001</v>
      </c>
      <c r="R81" s="175">
        <f>SUMIFS(env_ac_mfa!$F:$F,env_ac_mfa!$A:$A,R57,env_ac_mfa!$B:$B,Data_mfa!$A$81,env_ac_mfa!$C:$C,Data_mfa!$B$53,env_ac_mfa!$D:$D,Data_mfa!$B$54,env_ac_mfa!$E:$E,Data_mfa!$B$55)</f>
        <v>22.509</v>
      </c>
      <c r="S81" s="175">
        <f>SUMIFS(env_ac_mfa!$F:$F,env_ac_mfa!$A:$A,S57,env_ac_mfa!$B:$B,Data_mfa!$A$81,env_ac_mfa!$C:$C,Data_mfa!$B$53,env_ac_mfa!$D:$D,Data_mfa!$B$54,env_ac_mfa!$E:$E,Data_mfa!$B$55)</f>
        <v>22.904</v>
      </c>
      <c r="T81" s="175">
        <f>SUMIFS(env_ac_mfa!$F:$F,env_ac_mfa!$A:$A,T57,env_ac_mfa!$B:$B,Data_mfa!$A$81,env_ac_mfa!$C:$C,Data_mfa!$B$53,env_ac_mfa!$D:$D,Data_mfa!$B$54,env_ac_mfa!$E:$E,Data_mfa!$B$55)</f>
        <v>21.318000000000001</v>
      </c>
      <c r="U81" s="175">
        <f>SUMIFS(env_ac_mfa!$F:$F,env_ac_mfa!$A:$A,U57,env_ac_mfa!$B:$B,Data_mfa!$A$81,env_ac_mfa!$C:$C,Data_mfa!$B$53,env_ac_mfa!$D:$D,Data_mfa!$B$54,env_ac_mfa!$E:$E,Data_mfa!$B$55)</f>
        <v>23.105</v>
      </c>
      <c r="V81" s="175">
        <f>SUMIFS(env_ac_mfa!$F:$F,env_ac_mfa!$A:$A,V57,env_ac_mfa!$B:$B,Data_mfa!$A$81,env_ac_mfa!$C:$C,Data_mfa!$B$53,env_ac_mfa!$D:$D,Data_mfa!$B$54,env_ac_mfa!$E:$E,Data_mfa!$B$55)</f>
        <v>27.613</v>
      </c>
      <c r="W81" s="175">
        <f>SUMIFS(env_ac_mfa!$F:$F,env_ac_mfa!$A:$A,W57,env_ac_mfa!$B:$B,Data_mfa!$A$81,env_ac_mfa!$C:$C,Data_mfa!$B$53,env_ac_mfa!$D:$D,Data_mfa!$B$54,env_ac_mfa!$E:$E,Data_mfa!$B$55)</f>
        <v>29.097999999999999</v>
      </c>
    </row>
    <row r="82" spans="1:25" x14ac:dyDescent="0.2">
      <c r="A82" s="165" t="s">
        <v>57</v>
      </c>
      <c r="B82" s="165" t="s">
        <v>23</v>
      </c>
      <c r="C82" s="175">
        <f>SUMIFS(env_ac_mfa!$F:$F,env_ac_mfa!$A:$A,C57,env_ac_mfa!$B:$B,Data_mfa!$A$82,env_ac_mfa!$C:$C,Data_mfa!$B$53,env_ac_mfa!$D:$D,Data_mfa!$B$54,env_ac_mfa!$E:$E,Data_mfa!$B$55)</f>
        <v>17.184999999999999</v>
      </c>
      <c r="D82" s="175">
        <f>SUMIFS(env_ac_mfa!$F:$F,env_ac_mfa!$A:$A,D57,env_ac_mfa!$B:$B,Data_mfa!$A$82,env_ac_mfa!$C:$C,Data_mfa!$B$53,env_ac_mfa!$D:$D,Data_mfa!$B$54,env_ac_mfa!$E:$E,Data_mfa!$B$55)</f>
        <v>16.866</v>
      </c>
      <c r="E82" s="175">
        <f>SUMIFS(env_ac_mfa!$F:$F,env_ac_mfa!$A:$A,E57,env_ac_mfa!$B:$B,Data_mfa!$A$82,env_ac_mfa!$C:$C,Data_mfa!$B$53,env_ac_mfa!$D:$D,Data_mfa!$B$54,env_ac_mfa!$E:$E,Data_mfa!$B$55)</f>
        <v>17.478000000000002</v>
      </c>
      <c r="F82" s="175">
        <f>SUMIFS(env_ac_mfa!$F:$F,env_ac_mfa!$A:$A,F57,env_ac_mfa!$B:$B,Data_mfa!$A$82,env_ac_mfa!$C:$C,Data_mfa!$B$53,env_ac_mfa!$D:$D,Data_mfa!$B$54,env_ac_mfa!$E:$E,Data_mfa!$B$55)</f>
        <v>18.896000000000001</v>
      </c>
      <c r="G82" s="175">
        <f>SUMIFS(env_ac_mfa!$F:$F,env_ac_mfa!$A:$A,G57,env_ac_mfa!$B:$B,Data_mfa!$A$82,env_ac_mfa!$C:$C,Data_mfa!$B$53,env_ac_mfa!$D:$D,Data_mfa!$B$54,env_ac_mfa!$E:$E,Data_mfa!$B$55)</f>
        <v>19.087</v>
      </c>
      <c r="H82" s="175">
        <f>SUMIFS(env_ac_mfa!$F:$F,env_ac_mfa!$A:$A,H57,env_ac_mfa!$B:$B,Data_mfa!$A$82,env_ac_mfa!$C:$C,Data_mfa!$B$53,env_ac_mfa!$D:$D,Data_mfa!$B$54,env_ac_mfa!$E:$E,Data_mfa!$B$55)</f>
        <v>18.472999999999999</v>
      </c>
      <c r="I82" s="175">
        <f>SUMIFS(env_ac_mfa!$F:$F,env_ac_mfa!$A:$A,I57,env_ac_mfa!$B:$B,Data_mfa!$A$82,env_ac_mfa!$C:$C,Data_mfa!$B$53,env_ac_mfa!$D:$D,Data_mfa!$B$54,env_ac_mfa!$E:$E,Data_mfa!$B$55)</f>
        <v>21.481999999999999</v>
      </c>
      <c r="J82" s="175">
        <f>SUMIFS(env_ac_mfa!$F:$F,env_ac_mfa!$A:$A,J57,env_ac_mfa!$B:$B,Data_mfa!$A$82,env_ac_mfa!$C:$C,Data_mfa!$B$53,env_ac_mfa!$D:$D,Data_mfa!$B$54,env_ac_mfa!$E:$E,Data_mfa!$B$55)</f>
        <v>23.651</v>
      </c>
      <c r="K82" s="175">
        <f>SUMIFS(env_ac_mfa!$F:$F,env_ac_mfa!$A:$A,K57,env_ac_mfa!$B:$B,Data_mfa!$A$82,env_ac_mfa!$C:$C,Data_mfa!$B$53,env_ac_mfa!$D:$D,Data_mfa!$B$54,env_ac_mfa!$E:$E,Data_mfa!$B$55)</f>
        <v>20.777000000000001</v>
      </c>
      <c r="L82" s="175">
        <f>SUMIFS(env_ac_mfa!$F:$F,env_ac_mfa!$A:$A,L57,env_ac_mfa!$B:$B,Data_mfa!$A$82,env_ac_mfa!$C:$C,Data_mfa!$B$53,env_ac_mfa!$D:$D,Data_mfa!$B$54,env_ac_mfa!$E:$E,Data_mfa!$B$55)</f>
        <v>17.016999999999999</v>
      </c>
      <c r="M82" s="175">
        <f>SUMIFS(env_ac_mfa!$F:$F,env_ac_mfa!$A:$A,M57,env_ac_mfa!$B:$B,Data_mfa!$A$82,env_ac_mfa!$C:$C,Data_mfa!$B$53,env_ac_mfa!$D:$D,Data_mfa!$B$54,env_ac_mfa!$E:$E,Data_mfa!$B$55)</f>
        <v>16.013999999999999</v>
      </c>
      <c r="N82" s="175">
        <f>SUMIFS(env_ac_mfa!$F:$F,env_ac_mfa!$A:$A,N57,env_ac_mfa!$B:$B,Data_mfa!$A$82,env_ac_mfa!$C:$C,Data_mfa!$B$53,env_ac_mfa!$D:$D,Data_mfa!$B$54,env_ac_mfa!$E:$E,Data_mfa!$B$55)</f>
        <v>14.39</v>
      </c>
      <c r="O82" s="175">
        <f>SUMIFS(env_ac_mfa!$F:$F,env_ac_mfa!$A:$A,O57,env_ac_mfa!$B:$B,Data_mfa!$A$82,env_ac_mfa!$C:$C,Data_mfa!$B$53,env_ac_mfa!$D:$D,Data_mfa!$B$54,env_ac_mfa!$E:$E,Data_mfa!$B$55)</f>
        <v>12.471</v>
      </c>
      <c r="P82" s="175">
        <f>SUMIFS(env_ac_mfa!$F:$F,env_ac_mfa!$A:$A,P57,env_ac_mfa!$B:$B,Data_mfa!$A$82,env_ac_mfa!$C:$C,Data_mfa!$B$53,env_ac_mfa!$D:$D,Data_mfa!$B$54,env_ac_mfa!$E:$E,Data_mfa!$B$55)</f>
        <v>12.212999999999999</v>
      </c>
      <c r="Q82" s="175">
        <f>SUMIFS(env_ac_mfa!$F:$F,env_ac_mfa!$A:$A,Q57,env_ac_mfa!$B:$B,Data_mfa!$A$82,env_ac_mfa!$C:$C,Data_mfa!$B$53,env_ac_mfa!$D:$D,Data_mfa!$B$54,env_ac_mfa!$E:$E,Data_mfa!$B$55)</f>
        <v>13.124000000000001</v>
      </c>
      <c r="R82" s="175">
        <f>SUMIFS(env_ac_mfa!$F:$F,env_ac_mfa!$A:$A,R57,env_ac_mfa!$B:$B,Data_mfa!$A$82,env_ac_mfa!$C:$C,Data_mfa!$B$53,env_ac_mfa!$D:$D,Data_mfa!$B$54,env_ac_mfa!$E:$E,Data_mfa!$B$55)</f>
        <v>13.305</v>
      </c>
      <c r="S82" s="175">
        <f>SUMIFS(env_ac_mfa!$F:$F,env_ac_mfa!$A:$A,S57,env_ac_mfa!$B:$B,Data_mfa!$A$82,env_ac_mfa!$C:$C,Data_mfa!$B$53,env_ac_mfa!$D:$D,Data_mfa!$B$54,env_ac_mfa!$E:$E,Data_mfa!$B$55)</f>
        <v>12.833</v>
      </c>
      <c r="T82" s="175">
        <f>SUMIFS(env_ac_mfa!$F:$F,env_ac_mfa!$A:$A,T57,env_ac_mfa!$B:$B,Data_mfa!$A$82,env_ac_mfa!$C:$C,Data_mfa!$B$53,env_ac_mfa!$D:$D,Data_mfa!$B$54,env_ac_mfa!$E:$E,Data_mfa!$B$55)</f>
        <v>13.106</v>
      </c>
      <c r="U82" s="175">
        <f>SUMIFS(env_ac_mfa!$F:$F,env_ac_mfa!$A:$A,U57,env_ac_mfa!$B:$B,Data_mfa!$A$82,env_ac_mfa!$C:$C,Data_mfa!$B$53,env_ac_mfa!$D:$D,Data_mfa!$B$54,env_ac_mfa!$E:$E,Data_mfa!$B$55)</f>
        <v>14.397</v>
      </c>
      <c r="V82" s="175">
        <f>SUMIFS(env_ac_mfa!$F:$F,env_ac_mfa!$A:$A,V57,env_ac_mfa!$B:$B,Data_mfa!$A$82,env_ac_mfa!$C:$C,Data_mfa!$B$53,env_ac_mfa!$D:$D,Data_mfa!$B$54,env_ac_mfa!$E:$E,Data_mfa!$B$55)</f>
        <v>13.532</v>
      </c>
      <c r="W82" s="175">
        <f>SUMIFS(env_ac_mfa!$F:$F,env_ac_mfa!$A:$A,W57,env_ac_mfa!$B:$B,Data_mfa!$A$82,env_ac_mfa!$C:$C,Data_mfa!$B$53,env_ac_mfa!$D:$D,Data_mfa!$B$54,env_ac_mfa!$E:$E,Data_mfa!$B$55)</f>
        <v>13.286</v>
      </c>
    </row>
    <row r="83" spans="1:25" x14ac:dyDescent="0.2">
      <c r="A83" s="165" t="s">
        <v>65</v>
      </c>
      <c r="B83" s="165" t="s">
        <v>24</v>
      </c>
      <c r="C83" s="175">
        <f>SUMIFS(env_ac_mfa!$F:$F,env_ac_mfa!$A:$A,C57,env_ac_mfa!$B:$B,Data_mfa!$A$83,env_ac_mfa!$C:$C,Data_mfa!$B$53,env_ac_mfa!$D:$D,Data_mfa!$B$54,env_ac_mfa!$E:$E,Data_mfa!$B$55)</f>
        <v>10.071999999999999</v>
      </c>
      <c r="D83" s="175">
        <f>SUMIFS(env_ac_mfa!$F:$F,env_ac_mfa!$A:$A,D57,env_ac_mfa!$B:$B,Data_mfa!$A$83,env_ac_mfa!$C:$C,Data_mfa!$B$53,env_ac_mfa!$D:$D,Data_mfa!$B$54,env_ac_mfa!$E:$E,Data_mfa!$B$55)</f>
        <v>10.769</v>
      </c>
      <c r="E83" s="175">
        <f>SUMIFS(env_ac_mfa!$F:$F,env_ac_mfa!$A:$A,E57,env_ac_mfa!$B:$B,Data_mfa!$A$83,env_ac_mfa!$C:$C,Data_mfa!$B$53,env_ac_mfa!$D:$D,Data_mfa!$B$54,env_ac_mfa!$E:$E,Data_mfa!$B$55)</f>
        <v>11.244</v>
      </c>
      <c r="F83" s="175">
        <f>SUMIFS(env_ac_mfa!$F:$F,env_ac_mfa!$A:$A,F57,env_ac_mfa!$B:$B,Data_mfa!$A$83,env_ac_mfa!$C:$C,Data_mfa!$B$53,env_ac_mfa!$D:$D,Data_mfa!$B$54,env_ac_mfa!$E:$E,Data_mfa!$B$55)</f>
        <v>10.976000000000001</v>
      </c>
      <c r="G83" s="175">
        <f>SUMIFS(env_ac_mfa!$F:$F,env_ac_mfa!$A:$A,G57,env_ac_mfa!$B:$B,Data_mfa!$A$83,env_ac_mfa!$C:$C,Data_mfa!$B$53,env_ac_mfa!$D:$D,Data_mfa!$B$54,env_ac_mfa!$E:$E,Data_mfa!$B$55)</f>
        <v>12.632</v>
      </c>
      <c r="H83" s="175">
        <f>SUMIFS(env_ac_mfa!$F:$F,env_ac_mfa!$A:$A,H57,env_ac_mfa!$B:$B,Data_mfa!$A$83,env_ac_mfa!$C:$C,Data_mfa!$B$53,env_ac_mfa!$D:$D,Data_mfa!$B$54,env_ac_mfa!$E:$E,Data_mfa!$B$55)</f>
        <v>13.956</v>
      </c>
      <c r="I83" s="175">
        <f>SUMIFS(env_ac_mfa!$F:$F,env_ac_mfa!$A:$A,I57,env_ac_mfa!$B:$B,Data_mfa!$A$83,env_ac_mfa!$C:$C,Data_mfa!$B$53,env_ac_mfa!$D:$D,Data_mfa!$B$54,env_ac_mfa!$E:$E,Data_mfa!$B$55)</f>
        <v>13.827999999999999</v>
      </c>
      <c r="J83" s="175">
        <f>SUMIFS(env_ac_mfa!$F:$F,env_ac_mfa!$A:$A,J57,env_ac_mfa!$B:$B,Data_mfa!$A$83,env_ac_mfa!$C:$C,Data_mfa!$B$53,env_ac_mfa!$D:$D,Data_mfa!$B$54,env_ac_mfa!$E:$E,Data_mfa!$B$55)</f>
        <v>14.141</v>
      </c>
      <c r="K83" s="175">
        <f>SUMIFS(env_ac_mfa!$F:$F,env_ac_mfa!$A:$A,K57,env_ac_mfa!$B:$B,Data_mfa!$A$83,env_ac_mfa!$C:$C,Data_mfa!$B$53,env_ac_mfa!$D:$D,Data_mfa!$B$54,env_ac_mfa!$E:$E,Data_mfa!$B$55)</f>
        <v>15.773</v>
      </c>
      <c r="L83" s="175">
        <f>SUMIFS(env_ac_mfa!$F:$F,env_ac_mfa!$A:$A,L57,env_ac_mfa!$B:$B,Data_mfa!$A$83,env_ac_mfa!$C:$C,Data_mfa!$B$53,env_ac_mfa!$D:$D,Data_mfa!$B$54,env_ac_mfa!$E:$E,Data_mfa!$B$55)</f>
        <v>13.579000000000001</v>
      </c>
      <c r="M83" s="175">
        <f>SUMIFS(env_ac_mfa!$F:$F,env_ac_mfa!$A:$A,M57,env_ac_mfa!$B:$B,Data_mfa!$A$83,env_ac_mfa!$C:$C,Data_mfa!$B$53,env_ac_mfa!$D:$D,Data_mfa!$B$54,env_ac_mfa!$E:$E,Data_mfa!$B$55)</f>
        <v>13.31</v>
      </c>
      <c r="N83" s="175">
        <f>SUMIFS(env_ac_mfa!$F:$F,env_ac_mfa!$A:$A,N57,env_ac_mfa!$B:$B,Data_mfa!$A$83,env_ac_mfa!$C:$C,Data_mfa!$B$53,env_ac_mfa!$D:$D,Data_mfa!$B$54,env_ac_mfa!$E:$E,Data_mfa!$B$55)</f>
        <v>13.458</v>
      </c>
      <c r="O83" s="175">
        <f>SUMIFS(env_ac_mfa!$F:$F,env_ac_mfa!$A:$A,O57,env_ac_mfa!$B:$B,Data_mfa!$A$83,env_ac_mfa!$C:$C,Data_mfa!$B$53,env_ac_mfa!$D:$D,Data_mfa!$B$54,env_ac_mfa!$E:$E,Data_mfa!$B$55)</f>
        <v>11.86</v>
      </c>
      <c r="P83" s="175">
        <f>SUMIFS(env_ac_mfa!$F:$F,env_ac_mfa!$A:$A,P57,env_ac_mfa!$B:$B,Data_mfa!$A$83,env_ac_mfa!$C:$C,Data_mfa!$B$53,env_ac_mfa!$D:$D,Data_mfa!$B$54,env_ac_mfa!$E:$E,Data_mfa!$B$55)</f>
        <v>11.407</v>
      </c>
      <c r="Q83" s="175">
        <f>SUMIFS(env_ac_mfa!$F:$F,env_ac_mfa!$A:$A,Q57,env_ac_mfa!$B:$B,Data_mfa!$A$83,env_ac_mfa!$C:$C,Data_mfa!$B$53,env_ac_mfa!$D:$D,Data_mfa!$B$54,env_ac_mfa!$E:$E,Data_mfa!$B$55)</f>
        <v>12.532999999999999</v>
      </c>
      <c r="R83" s="175">
        <f>SUMIFS(env_ac_mfa!$F:$F,env_ac_mfa!$A:$A,R57,env_ac_mfa!$B:$B,Data_mfa!$A$83,env_ac_mfa!$C:$C,Data_mfa!$B$53,env_ac_mfa!$D:$D,Data_mfa!$B$54,env_ac_mfa!$E:$E,Data_mfa!$B$55)</f>
        <v>12.481999999999999</v>
      </c>
      <c r="S83" s="175">
        <f>SUMIFS(env_ac_mfa!$F:$F,env_ac_mfa!$A:$A,S57,env_ac_mfa!$B:$B,Data_mfa!$A$83,env_ac_mfa!$C:$C,Data_mfa!$B$53,env_ac_mfa!$D:$D,Data_mfa!$B$54,env_ac_mfa!$E:$E,Data_mfa!$B$55)</f>
        <v>12.396000000000001</v>
      </c>
      <c r="T83" s="175">
        <f>SUMIFS(env_ac_mfa!$F:$F,env_ac_mfa!$A:$A,T57,env_ac_mfa!$B:$B,Data_mfa!$A$83,env_ac_mfa!$C:$C,Data_mfa!$B$53,env_ac_mfa!$D:$D,Data_mfa!$B$54,env_ac_mfa!$E:$E,Data_mfa!$B$55)</f>
        <v>12.786</v>
      </c>
      <c r="U83" s="175">
        <f>SUMIFS(env_ac_mfa!$F:$F,env_ac_mfa!$A:$A,U57,env_ac_mfa!$B:$B,Data_mfa!$A$83,env_ac_mfa!$C:$C,Data_mfa!$B$53,env_ac_mfa!$D:$D,Data_mfa!$B$54,env_ac_mfa!$E:$E,Data_mfa!$B$55)</f>
        <v>13.502000000000001</v>
      </c>
      <c r="V83" s="175">
        <f>SUMIFS(env_ac_mfa!$F:$F,env_ac_mfa!$A:$A,V57,env_ac_mfa!$B:$B,Data_mfa!$A$83,env_ac_mfa!$C:$C,Data_mfa!$B$53,env_ac_mfa!$D:$D,Data_mfa!$B$54,env_ac_mfa!$E:$E,Data_mfa!$B$55)</f>
        <v>12.288</v>
      </c>
      <c r="W83" s="175">
        <f>SUMIFS(env_ac_mfa!$F:$F,env_ac_mfa!$A:$A,W57,env_ac_mfa!$B:$B,Data_mfa!$A$83,env_ac_mfa!$C:$C,Data_mfa!$B$53,env_ac_mfa!$D:$D,Data_mfa!$B$54,env_ac_mfa!$E:$E,Data_mfa!$B$55)</f>
        <v>11.641999999999999</v>
      </c>
    </row>
    <row r="84" spans="1:25" x14ac:dyDescent="0.2">
      <c r="A84" s="165" t="s">
        <v>58</v>
      </c>
      <c r="B84" s="165" t="s">
        <v>25</v>
      </c>
      <c r="C84" s="175">
        <f>SUMIFS(env_ac_mfa!$F:$F,env_ac_mfa!$A:$A,C57,env_ac_mfa!$B:$B,Data_mfa!$A$84,env_ac_mfa!$C:$C,Data_mfa!$B$53,env_ac_mfa!$D:$D,Data_mfa!$B$54,env_ac_mfa!$E:$E,Data_mfa!$B$55)</f>
        <v>33.729999999999997</v>
      </c>
      <c r="D84" s="175">
        <f>SUMIFS(env_ac_mfa!$F:$F,env_ac_mfa!$A:$A,D57,env_ac_mfa!$B:$B,Data_mfa!$A$84,env_ac_mfa!$C:$C,Data_mfa!$B$53,env_ac_mfa!$D:$D,Data_mfa!$B$54,env_ac_mfa!$E:$E,Data_mfa!$B$55)</f>
        <v>34.353000000000002</v>
      </c>
      <c r="E84" s="175">
        <f>SUMIFS(env_ac_mfa!$F:$F,env_ac_mfa!$A:$A,E57,env_ac_mfa!$B:$B,Data_mfa!$A$84,env_ac_mfa!$C:$C,Data_mfa!$B$53,env_ac_mfa!$D:$D,Data_mfa!$B$54,env_ac_mfa!$E:$E,Data_mfa!$B$55)</f>
        <v>34.347000000000001</v>
      </c>
      <c r="F84" s="175">
        <f>SUMIFS(env_ac_mfa!$F:$F,env_ac_mfa!$A:$A,F57,env_ac_mfa!$B:$B,Data_mfa!$A$84,env_ac_mfa!$C:$C,Data_mfa!$B$53,env_ac_mfa!$D:$D,Data_mfa!$B$54,env_ac_mfa!$E:$E,Data_mfa!$B$55)</f>
        <v>35.875</v>
      </c>
      <c r="G84" s="175">
        <f>SUMIFS(env_ac_mfa!$F:$F,env_ac_mfa!$A:$A,G57,env_ac_mfa!$B:$B,Data_mfa!$A$84,env_ac_mfa!$C:$C,Data_mfa!$B$53,env_ac_mfa!$D:$D,Data_mfa!$B$54,env_ac_mfa!$E:$E,Data_mfa!$B$55)</f>
        <v>36.142000000000003</v>
      </c>
      <c r="H84" s="175">
        <f>SUMIFS(env_ac_mfa!$F:$F,env_ac_mfa!$A:$A,H57,env_ac_mfa!$B:$B,Data_mfa!$A$84,env_ac_mfa!$C:$C,Data_mfa!$B$53,env_ac_mfa!$D:$D,Data_mfa!$B$54,env_ac_mfa!$E:$E,Data_mfa!$B$55)</f>
        <v>36.664999999999999</v>
      </c>
      <c r="I84" s="175">
        <f>SUMIFS(env_ac_mfa!$F:$F,env_ac_mfa!$A:$A,I57,env_ac_mfa!$B:$B,Data_mfa!$A$84,env_ac_mfa!$C:$C,Data_mfa!$B$53,env_ac_mfa!$D:$D,Data_mfa!$B$54,env_ac_mfa!$E:$E,Data_mfa!$B$55)</f>
        <v>38.188000000000002</v>
      </c>
      <c r="J84" s="175">
        <f>SUMIFS(env_ac_mfa!$F:$F,env_ac_mfa!$A:$A,J57,env_ac_mfa!$B:$B,Data_mfa!$A$84,env_ac_mfa!$C:$C,Data_mfa!$B$53,env_ac_mfa!$D:$D,Data_mfa!$B$54,env_ac_mfa!$E:$E,Data_mfa!$B$55)</f>
        <v>38.75</v>
      </c>
      <c r="K84" s="175">
        <f>SUMIFS(env_ac_mfa!$F:$F,env_ac_mfa!$A:$A,K57,env_ac_mfa!$B:$B,Data_mfa!$A$84,env_ac_mfa!$C:$C,Data_mfa!$B$53,env_ac_mfa!$D:$D,Data_mfa!$B$54,env_ac_mfa!$E:$E,Data_mfa!$B$55)</f>
        <v>39.048000000000002</v>
      </c>
      <c r="L84" s="175">
        <f>SUMIFS(env_ac_mfa!$F:$F,env_ac_mfa!$A:$A,L57,env_ac_mfa!$B:$B,Data_mfa!$A$84,env_ac_mfa!$C:$C,Data_mfa!$B$53,env_ac_mfa!$D:$D,Data_mfa!$B$54,env_ac_mfa!$E:$E,Data_mfa!$B$55)</f>
        <v>32.029000000000003</v>
      </c>
      <c r="M84" s="175">
        <f>SUMIFS(env_ac_mfa!$F:$F,env_ac_mfa!$A:$A,M57,env_ac_mfa!$B:$B,Data_mfa!$A$84,env_ac_mfa!$C:$C,Data_mfa!$B$53,env_ac_mfa!$D:$D,Data_mfa!$B$54,env_ac_mfa!$E:$E,Data_mfa!$B$55)</f>
        <v>34.389000000000003</v>
      </c>
      <c r="N84" s="175">
        <f>SUMIFS(env_ac_mfa!$F:$F,env_ac_mfa!$A:$A,N57,env_ac_mfa!$B:$B,Data_mfa!$A$84,env_ac_mfa!$C:$C,Data_mfa!$B$53,env_ac_mfa!$D:$D,Data_mfa!$B$54,env_ac_mfa!$E:$E,Data_mfa!$B$55)</f>
        <v>34.64</v>
      </c>
      <c r="O84" s="175">
        <f>SUMIFS(env_ac_mfa!$F:$F,env_ac_mfa!$A:$A,O57,env_ac_mfa!$B:$B,Data_mfa!$A$84,env_ac_mfa!$C:$C,Data_mfa!$B$53,env_ac_mfa!$D:$D,Data_mfa!$B$54,env_ac_mfa!$E:$E,Data_mfa!$B$55)</f>
        <v>33.082999999999998</v>
      </c>
      <c r="P84" s="175">
        <f>SUMIFS(env_ac_mfa!$F:$F,env_ac_mfa!$A:$A,P57,env_ac_mfa!$B:$B,Data_mfa!$A$84,env_ac_mfa!$C:$C,Data_mfa!$B$53,env_ac_mfa!$D:$D,Data_mfa!$B$54,env_ac_mfa!$E:$E,Data_mfa!$B$55)</f>
        <v>37.347000000000001</v>
      </c>
      <c r="Q84" s="175">
        <f>SUMIFS(env_ac_mfa!$F:$F,env_ac_mfa!$A:$A,Q57,env_ac_mfa!$B:$B,Data_mfa!$A$84,env_ac_mfa!$C:$C,Data_mfa!$B$53,env_ac_mfa!$D:$D,Data_mfa!$B$54,env_ac_mfa!$E:$E,Data_mfa!$B$55)</f>
        <v>31.024000000000001</v>
      </c>
      <c r="R84" s="175">
        <f>SUMIFS(env_ac_mfa!$F:$F,env_ac_mfa!$A:$A,R57,env_ac_mfa!$B:$B,Data_mfa!$A$84,env_ac_mfa!$C:$C,Data_mfa!$B$53,env_ac_mfa!$D:$D,Data_mfa!$B$54,env_ac_mfa!$E:$E,Data_mfa!$B$55)</f>
        <v>30.527000000000001</v>
      </c>
      <c r="S84" s="175">
        <f>SUMIFS(env_ac_mfa!$F:$F,env_ac_mfa!$A:$A,S57,env_ac_mfa!$B:$B,Data_mfa!$A$84,env_ac_mfa!$C:$C,Data_mfa!$B$53,env_ac_mfa!$D:$D,Data_mfa!$B$54,env_ac_mfa!$E:$E,Data_mfa!$B$55)</f>
        <v>31.510999999999999</v>
      </c>
      <c r="T84" s="175">
        <f>SUMIFS(env_ac_mfa!$F:$F,env_ac_mfa!$A:$A,T57,env_ac_mfa!$B:$B,Data_mfa!$A$84,env_ac_mfa!$C:$C,Data_mfa!$B$53,env_ac_mfa!$D:$D,Data_mfa!$B$54,env_ac_mfa!$E:$E,Data_mfa!$B$55)</f>
        <v>33.002000000000002</v>
      </c>
      <c r="U84" s="175">
        <f>SUMIFS(env_ac_mfa!$F:$F,env_ac_mfa!$A:$A,U57,env_ac_mfa!$B:$B,Data_mfa!$A$84,env_ac_mfa!$C:$C,Data_mfa!$B$53,env_ac_mfa!$D:$D,Data_mfa!$B$54,env_ac_mfa!$E:$E,Data_mfa!$B$55)</f>
        <v>34.567</v>
      </c>
      <c r="V84" s="175">
        <f>SUMIFS(env_ac_mfa!$F:$F,env_ac_mfa!$A:$A,V57,env_ac_mfa!$B:$B,Data_mfa!$A$84,env_ac_mfa!$C:$C,Data_mfa!$B$53,env_ac_mfa!$D:$D,Data_mfa!$B$54,env_ac_mfa!$E:$E,Data_mfa!$B$55)</f>
        <v>31.581</v>
      </c>
      <c r="W84" s="175">
        <f>SUMIFS(env_ac_mfa!$F:$F,env_ac_mfa!$A:$A,W57,env_ac_mfa!$B:$B,Data_mfa!$A$84,env_ac_mfa!$C:$C,Data_mfa!$B$53,env_ac_mfa!$D:$D,Data_mfa!$B$54,env_ac_mfa!$E:$E,Data_mfa!$B$55)</f>
        <v>31.347000000000001</v>
      </c>
    </row>
    <row r="85" spans="1:25" x14ac:dyDescent="0.2">
      <c r="A85" s="165" t="s">
        <v>59</v>
      </c>
      <c r="B85" s="165" t="s">
        <v>26</v>
      </c>
      <c r="C85" s="175">
        <f>SUMIFS(env_ac_mfa!$F:$F,env_ac_mfa!$A:$A,C57,env_ac_mfa!$B:$B,Data_mfa!$A$85,env_ac_mfa!$C:$C,Data_mfa!$B$53,env_ac_mfa!$D:$D,Data_mfa!$B$54,env_ac_mfa!$E:$E,Data_mfa!$B$55)</f>
        <v>20.265999999999998</v>
      </c>
      <c r="D85" s="175">
        <f>SUMIFS(env_ac_mfa!$F:$F,env_ac_mfa!$A:$A,D57,env_ac_mfa!$B:$B,Data_mfa!$A$85,env_ac_mfa!$C:$C,Data_mfa!$B$53,env_ac_mfa!$D:$D,Data_mfa!$B$54,env_ac_mfa!$E:$E,Data_mfa!$B$55)</f>
        <v>19.885000000000002</v>
      </c>
      <c r="E85" s="175">
        <f>SUMIFS(env_ac_mfa!$F:$F,env_ac_mfa!$A:$A,E57,env_ac_mfa!$B:$B,Data_mfa!$A$85,env_ac_mfa!$C:$C,Data_mfa!$B$53,env_ac_mfa!$D:$D,Data_mfa!$B$54,env_ac_mfa!$E:$E,Data_mfa!$B$55)</f>
        <v>20.187999999999999</v>
      </c>
      <c r="F85" s="175">
        <f>SUMIFS(env_ac_mfa!$F:$F,env_ac_mfa!$A:$A,F57,env_ac_mfa!$B:$B,Data_mfa!$A$85,env_ac_mfa!$C:$C,Data_mfa!$B$53,env_ac_mfa!$D:$D,Data_mfa!$B$54,env_ac_mfa!$E:$E,Data_mfa!$B$55)</f>
        <v>20.303000000000001</v>
      </c>
      <c r="G85" s="175">
        <f>SUMIFS(env_ac_mfa!$F:$F,env_ac_mfa!$A:$A,G57,env_ac_mfa!$B:$B,Data_mfa!$A$85,env_ac_mfa!$C:$C,Data_mfa!$B$53,env_ac_mfa!$D:$D,Data_mfa!$B$54,env_ac_mfa!$E:$E,Data_mfa!$B$55)</f>
        <v>20.872</v>
      </c>
      <c r="H85" s="175">
        <f>SUMIFS(env_ac_mfa!$F:$F,env_ac_mfa!$A:$A,H57,env_ac_mfa!$B:$B,Data_mfa!$A$85,env_ac_mfa!$C:$C,Data_mfa!$B$53,env_ac_mfa!$D:$D,Data_mfa!$B$54,env_ac_mfa!$E:$E,Data_mfa!$B$55)</f>
        <v>22.552</v>
      </c>
      <c r="I85" s="175">
        <f>SUMIFS(env_ac_mfa!$F:$F,env_ac_mfa!$A:$A,I57,env_ac_mfa!$B:$B,Data_mfa!$A$85,env_ac_mfa!$C:$C,Data_mfa!$B$53,env_ac_mfa!$D:$D,Data_mfa!$B$54,env_ac_mfa!$E:$E,Data_mfa!$B$55)</f>
        <v>21.015000000000001</v>
      </c>
      <c r="J85" s="175">
        <f>SUMIFS(env_ac_mfa!$F:$F,env_ac_mfa!$A:$A,J57,env_ac_mfa!$B:$B,Data_mfa!$A$85,env_ac_mfa!$C:$C,Data_mfa!$B$53,env_ac_mfa!$D:$D,Data_mfa!$B$54,env_ac_mfa!$E:$E,Data_mfa!$B$55)</f>
        <v>22.902999999999999</v>
      </c>
      <c r="K85" s="175">
        <f>SUMIFS(env_ac_mfa!$F:$F,env_ac_mfa!$A:$A,K57,env_ac_mfa!$B:$B,Data_mfa!$A$85,env_ac_mfa!$C:$C,Data_mfa!$B$53,env_ac_mfa!$D:$D,Data_mfa!$B$54,env_ac_mfa!$E:$E,Data_mfa!$B$55)</f>
        <v>22.617000000000001</v>
      </c>
      <c r="L85" s="175">
        <f>SUMIFS(env_ac_mfa!$F:$F,env_ac_mfa!$A:$A,L57,env_ac_mfa!$B:$B,Data_mfa!$A$85,env_ac_mfa!$C:$C,Data_mfa!$B$53,env_ac_mfa!$D:$D,Data_mfa!$B$54,env_ac_mfa!$E:$E,Data_mfa!$B$55)</f>
        <v>19.507999999999999</v>
      </c>
      <c r="M85" s="175">
        <f>SUMIFS(env_ac_mfa!$F:$F,env_ac_mfa!$A:$A,M57,env_ac_mfa!$B:$B,Data_mfa!$A$85,env_ac_mfa!$C:$C,Data_mfa!$B$53,env_ac_mfa!$D:$D,Data_mfa!$B$54,env_ac_mfa!$E:$E,Data_mfa!$B$55)</f>
        <v>21.954000000000001</v>
      </c>
      <c r="N85" s="175">
        <f>SUMIFS(env_ac_mfa!$F:$F,env_ac_mfa!$A:$A,N57,env_ac_mfa!$B:$B,Data_mfa!$A$85,env_ac_mfa!$C:$C,Data_mfa!$B$53,env_ac_mfa!$D:$D,Data_mfa!$B$54,env_ac_mfa!$E:$E,Data_mfa!$B$55)</f>
        <v>22.939</v>
      </c>
      <c r="O85" s="175">
        <f>SUMIFS(env_ac_mfa!$F:$F,env_ac_mfa!$A:$A,O57,env_ac_mfa!$B:$B,Data_mfa!$A$85,env_ac_mfa!$C:$C,Data_mfa!$B$53,env_ac_mfa!$D:$D,Data_mfa!$B$54,env_ac_mfa!$E:$E,Data_mfa!$B$55)</f>
        <v>22.693999999999999</v>
      </c>
      <c r="P85" s="175">
        <f>SUMIFS(env_ac_mfa!$F:$F,env_ac_mfa!$A:$A,P57,env_ac_mfa!$B:$B,Data_mfa!$A$85,env_ac_mfa!$C:$C,Data_mfa!$B$53,env_ac_mfa!$D:$D,Data_mfa!$B$54,env_ac_mfa!$E:$E,Data_mfa!$B$55)</f>
        <v>23.167000000000002</v>
      </c>
      <c r="Q85" s="175">
        <f>SUMIFS(env_ac_mfa!$F:$F,env_ac_mfa!$A:$A,Q57,env_ac_mfa!$B:$B,Data_mfa!$A$85,env_ac_mfa!$C:$C,Data_mfa!$B$53,env_ac_mfa!$D:$D,Data_mfa!$B$54,env_ac_mfa!$E:$E,Data_mfa!$B$55)</f>
        <v>23.498000000000001</v>
      </c>
      <c r="R85" s="175">
        <f>SUMIFS(env_ac_mfa!$F:$F,env_ac_mfa!$A:$A,R57,env_ac_mfa!$B:$B,Data_mfa!$A$85,env_ac_mfa!$C:$C,Data_mfa!$B$53,env_ac_mfa!$D:$D,Data_mfa!$B$54,env_ac_mfa!$E:$E,Data_mfa!$B$55)</f>
        <v>23.038</v>
      </c>
      <c r="S85" s="175">
        <f>SUMIFS(env_ac_mfa!$F:$F,env_ac_mfa!$A:$A,S57,env_ac_mfa!$B:$B,Data_mfa!$A$85,env_ac_mfa!$C:$C,Data_mfa!$B$53,env_ac_mfa!$D:$D,Data_mfa!$B$54,env_ac_mfa!$E:$E,Data_mfa!$B$55)</f>
        <v>23.247</v>
      </c>
      <c r="T85" s="175">
        <f>SUMIFS(env_ac_mfa!$F:$F,env_ac_mfa!$A:$A,T57,env_ac_mfa!$B:$B,Data_mfa!$A$85,env_ac_mfa!$C:$C,Data_mfa!$B$53,env_ac_mfa!$D:$D,Data_mfa!$B$54,env_ac_mfa!$E:$E,Data_mfa!$B$55)</f>
        <v>24.141999999999999</v>
      </c>
      <c r="U85" s="175">
        <f>SUMIFS(env_ac_mfa!$F:$F,env_ac_mfa!$A:$A,U57,env_ac_mfa!$B:$B,Data_mfa!$A$85,env_ac_mfa!$C:$C,Data_mfa!$B$53,env_ac_mfa!$D:$D,Data_mfa!$B$54,env_ac_mfa!$E:$E,Data_mfa!$B$55)</f>
        <v>24.63</v>
      </c>
      <c r="V85" s="175">
        <f>SUMIFS(env_ac_mfa!$F:$F,env_ac_mfa!$A:$A,V57,env_ac_mfa!$B:$B,Data_mfa!$A$85,env_ac_mfa!$C:$C,Data_mfa!$B$53,env_ac_mfa!$D:$D,Data_mfa!$B$54,env_ac_mfa!$E:$E,Data_mfa!$B$55)</f>
        <v>25.843</v>
      </c>
      <c r="W85" s="175">
        <f>SUMIFS(env_ac_mfa!$F:$F,env_ac_mfa!$A:$A,W57,env_ac_mfa!$B:$B,Data_mfa!$A$85,env_ac_mfa!$C:$C,Data_mfa!$B$53,env_ac_mfa!$D:$D,Data_mfa!$B$54,env_ac_mfa!$E:$E,Data_mfa!$B$55)</f>
        <v>24.963000000000001</v>
      </c>
    </row>
    <row r="86" spans="1:25" x14ac:dyDescent="0.2">
      <c r="A86" s="165" t="s">
        <v>156</v>
      </c>
      <c r="B86" s="169" t="s">
        <v>157</v>
      </c>
      <c r="C86" s="175">
        <f>SUMIFS(env_ac_mfa!$F:$F,env_ac_mfa!$A:$A,C57,env_ac_mfa!$B:$B,Data_mfa!$A$86,env_ac_mfa!$C:$C,Data_mfa!$B$53,env_ac_mfa!$D:$D,Data_mfa!$B$54,env_ac_mfa!$E:$E,Data_mfa!$B$55)</f>
        <v>27.565000000000001</v>
      </c>
      <c r="D86" s="175">
        <f>SUMIFS(env_ac_mfa!$F:$F,env_ac_mfa!$A:$A,D57,env_ac_mfa!$B:$B,Data_mfa!$A$86,env_ac_mfa!$C:$C,Data_mfa!$B$53,env_ac_mfa!$D:$D,Data_mfa!$B$54,env_ac_mfa!$E:$E,Data_mfa!$B$55)</f>
        <v>25.41</v>
      </c>
      <c r="E86" s="175">
        <f>SUMIFS(env_ac_mfa!$F:$F,env_ac_mfa!$A:$A,E57,env_ac_mfa!$B:$B,Data_mfa!$A$86,env_ac_mfa!$C:$C,Data_mfa!$B$53,env_ac_mfa!$D:$D,Data_mfa!$B$54,env_ac_mfa!$E:$E,Data_mfa!$B$55)</f>
        <v>22.808</v>
      </c>
      <c r="F86" s="175">
        <f>SUMIFS(env_ac_mfa!$F:$F,env_ac_mfa!$A:$A,F57,env_ac_mfa!$B:$B,Data_mfa!$A$86,env_ac_mfa!$C:$C,Data_mfa!$B$53,env_ac_mfa!$D:$D,Data_mfa!$B$54,env_ac_mfa!$E:$E,Data_mfa!$B$55)</f>
        <v>25.103999999999999</v>
      </c>
      <c r="G86" s="175">
        <f>SUMIFS(env_ac_mfa!$F:$F,env_ac_mfa!$A:$A,G57,env_ac_mfa!$B:$B,Data_mfa!$A$86,env_ac_mfa!$C:$C,Data_mfa!$B$53,env_ac_mfa!$D:$D,Data_mfa!$B$54,env_ac_mfa!$E:$E,Data_mfa!$B$55)</f>
        <v>59.603999999999999</v>
      </c>
      <c r="H86" s="175">
        <f>SUMIFS(env_ac_mfa!$F:$F,env_ac_mfa!$A:$A,H57,env_ac_mfa!$B:$B,Data_mfa!$A$86,env_ac_mfa!$C:$C,Data_mfa!$B$53,env_ac_mfa!$D:$D,Data_mfa!$B$54,env_ac_mfa!$E:$E,Data_mfa!$B$55)</f>
        <v>44.284999999999997</v>
      </c>
      <c r="I86" s="175">
        <f>SUMIFS(env_ac_mfa!$F:$F,env_ac_mfa!$A:$A,I57,env_ac_mfa!$B:$B,Data_mfa!$A$86,env_ac_mfa!$C:$C,Data_mfa!$B$53,env_ac_mfa!$D:$D,Data_mfa!$B$54,env_ac_mfa!$E:$E,Data_mfa!$B$55)</f>
        <v>52.405999999999999</v>
      </c>
      <c r="J86" s="175">
        <f>SUMIFS(env_ac_mfa!$F:$F,env_ac_mfa!$A:$A,J57,env_ac_mfa!$B:$B,Data_mfa!$A$86,env_ac_mfa!$C:$C,Data_mfa!$B$53,env_ac_mfa!$D:$D,Data_mfa!$B$54,env_ac_mfa!$E:$E,Data_mfa!$B$55)</f>
        <v>51.683</v>
      </c>
      <c r="K86" s="175">
        <f>SUMIFS(env_ac_mfa!$F:$F,env_ac_mfa!$A:$A,K57,env_ac_mfa!$B:$B,Data_mfa!$A$86,env_ac_mfa!$C:$C,Data_mfa!$B$53,env_ac_mfa!$D:$D,Data_mfa!$B$54,env_ac_mfa!$E:$E,Data_mfa!$B$55)</f>
        <v>56.966999999999999</v>
      </c>
      <c r="L86" s="175">
        <f>SUMIFS(env_ac_mfa!$F:$F,env_ac_mfa!$A:$A,L57,env_ac_mfa!$B:$B,Data_mfa!$A$86,env_ac_mfa!$C:$C,Data_mfa!$B$53,env_ac_mfa!$D:$D,Data_mfa!$B$54,env_ac_mfa!$E:$E,Data_mfa!$B$55)</f>
        <v>52.792000000000002</v>
      </c>
      <c r="M86" s="175">
        <f>SUMIFS(env_ac_mfa!$F:$F,env_ac_mfa!$A:$A,M57,env_ac_mfa!$B:$B,Data_mfa!$A$86,env_ac_mfa!$C:$C,Data_mfa!$B$53,env_ac_mfa!$D:$D,Data_mfa!$B$54,env_ac_mfa!$E:$E,Data_mfa!$B$55)</f>
        <v>33.21</v>
      </c>
      <c r="N86" s="175">
        <f>SUMIFS(env_ac_mfa!$F:$F,env_ac_mfa!$A:$A,N57,env_ac_mfa!$B:$B,Data_mfa!$A$86,env_ac_mfa!$C:$C,Data_mfa!$B$53,env_ac_mfa!$D:$D,Data_mfa!$B$54,env_ac_mfa!$E:$E,Data_mfa!$B$55)</f>
        <v>21.451000000000001</v>
      </c>
      <c r="O86" s="175">
        <f>SUMIFS(env_ac_mfa!$F:$F,env_ac_mfa!$A:$A,O57,env_ac_mfa!$B:$B,Data_mfa!$A$86,env_ac_mfa!$C:$C,Data_mfa!$B$53,env_ac_mfa!$D:$D,Data_mfa!$B$54,env_ac_mfa!$E:$E,Data_mfa!$B$55)</f>
        <v>24.846</v>
      </c>
      <c r="P86" s="175">
        <f>SUMIFS(env_ac_mfa!$F:$F,env_ac_mfa!$A:$A,P57,env_ac_mfa!$B:$B,Data_mfa!$A$86,env_ac_mfa!$C:$C,Data_mfa!$B$53,env_ac_mfa!$D:$D,Data_mfa!$B$54,env_ac_mfa!$E:$E,Data_mfa!$B$55)</f>
        <v>30.346</v>
      </c>
      <c r="Q86" s="175">
        <f>SUMIFS(env_ac_mfa!$F:$F,env_ac_mfa!$A:$A,Q57,env_ac_mfa!$B:$B,Data_mfa!$A$86,env_ac_mfa!$C:$C,Data_mfa!$B$53,env_ac_mfa!$D:$D,Data_mfa!$B$54,env_ac_mfa!$E:$E,Data_mfa!$B$55)</f>
        <v>22.94</v>
      </c>
      <c r="R86" s="175">
        <f>SUMIFS(env_ac_mfa!$F:$F,env_ac_mfa!$A:$A,R57,env_ac_mfa!$B:$B,Data_mfa!$A$86,env_ac_mfa!$C:$C,Data_mfa!$B$53,env_ac_mfa!$D:$D,Data_mfa!$B$54,env_ac_mfa!$E:$E,Data_mfa!$B$55)</f>
        <v>23.289000000000001</v>
      </c>
      <c r="S86" s="175">
        <f>SUMIFS(env_ac_mfa!$F:$F,env_ac_mfa!$A:$A,S57,env_ac_mfa!$B:$B,Data_mfa!$A$86,env_ac_mfa!$C:$C,Data_mfa!$B$53,env_ac_mfa!$D:$D,Data_mfa!$B$54,env_ac_mfa!$E:$E,Data_mfa!$B$55)</f>
        <v>30.568999999999999</v>
      </c>
      <c r="T86" s="175">
        <f>SUMIFS(env_ac_mfa!$F:$F,env_ac_mfa!$A:$A,T57,env_ac_mfa!$B:$B,Data_mfa!$A$86,env_ac_mfa!$C:$C,Data_mfa!$B$53,env_ac_mfa!$D:$D,Data_mfa!$B$54,env_ac_mfa!$E:$E,Data_mfa!$B$55)</f>
        <v>32.523000000000003</v>
      </c>
      <c r="U86" s="175">
        <f>SUMIFS(env_ac_mfa!$F:$F,env_ac_mfa!$A:$A,U57,env_ac_mfa!$B:$B,Data_mfa!$A$86,env_ac_mfa!$C:$C,Data_mfa!$B$53,env_ac_mfa!$D:$D,Data_mfa!$B$54,env_ac_mfa!$E:$E,Data_mfa!$B$55)</f>
        <v>32.098999999999997</v>
      </c>
      <c r="V86" s="175">
        <f>SUMIFS(env_ac_mfa!$F:$F,env_ac_mfa!$A:$A,V57,env_ac_mfa!$B:$B,Data_mfa!$A$86,env_ac_mfa!$C:$C,Data_mfa!$B$53,env_ac_mfa!$D:$D,Data_mfa!$B$54,env_ac_mfa!$E:$E,Data_mfa!$B$55)</f>
        <v>30.231000000000002</v>
      </c>
      <c r="W86" s="175" t="s">
        <v>72</v>
      </c>
      <c r="Y86" s="171"/>
    </row>
    <row r="87" spans="1:25" x14ac:dyDescent="0.2">
      <c r="A87" s="165" t="s">
        <v>67</v>
      </c>
      <c r="B87" s="165" t="s">
        <v>75</v>
      </c>
      <c r="C87" s="175" t="s">
        <v>72</v>
      </c>
      <c r="D87" s="175" t="s">
        <v>72</v>
      </c>
      <c r="E87" s="175" t="s">
        <v>72</v>
      </c>
      <c r="F87" s="175" t="s">
        <v>72</v>
      </c>
      <c r="G87" s="175" t="s">
        <v>72</v>
      </c>
      <c r="H87" s="175" t="s">
        <v>72</v>
      </c>
      <c r="I87" s="175">
        <f>SUMIFS(env_ac_mfa!$F:$F,env_ac_mfa!$A:$A,I57,env_ac_mfa!$B:$B,Data_mfa!$A$87,env_ac_mfa!$C:$C,Data_mfa!$B$53,env_ac_mfa!$D:$D,Data_mfa!$B$54,env_ac_mfa!$E:$E,Data_mfa!$B$55)</f>
        <v>23.533000000000001</v>
      </c>
      <c r="J87" s="175">
        <f>SUMIFS(env_ac_mfa!$F:$F,env_ac_mfa!$A:$A,J57,env_ac_mfa!$B:$B,Data_mfa!$A$87,env_ac_mfa!$C:$C,Data_mfa!$B$53,env_ac_mfa!$D:$D,Data_mfa!$B$54,env_ac_mfa!$E:$E,Data_mfa!$B$55)</f>
        <v>23.24</v>
      </c>
      <c r="K87" s="175">
        <f>SUMIFS(env_ac_mfa!$F:$F,env_ac_mfa!$A:$A,K57,env_ac_mfa!$B:$B,Data_mfa!$A$87,env_ac_mfa!$C:$C,Data_mfa!$B$53,env_ac_mfa!$D:$D,Data_mfa!$B$54,env_ac_mfa!$E:$E,Data_mfa!$B$55)</f>
        <v>27.167000000000002</v>
      </c>
      <c r="L87" s="175">
        <f>SUMIFS(env_ac_mfa!$F:$F,env_ac_mfa!$A:$A,L57,env_ac_mfa!$B:$B,Data_mfa!$A$87,env_ac_mfa!$C:$C,Data_mfa!$B$53,env_ac_mfa!$D:$D,Data_mfa!$B$54,env_ac_mfa!$E:$E,Data_mfa!$B$55)</f>
        <v>24.818999999999999</v>
      </c>
      <c r="M87" s="175">
        <f>SUMIFS(env_ac_mfa!$F:$F,env_ac_mfa!$A:$A,M57,env_ac_mfa!$B:$B,Data_mfa!$A$87,env_ac_mfa!$C:$C,Data_mfa!$B$53,env_ac_mfa!$D:$D,Data_mfa!$B$54,env_ac_mfa!$E:$E,Data_mfa!$B$55)</f>
        <v>25.949000000000002</v>
      </c>
      <c r="N87" s="175">
        <f>SUMIFS(env_ac_mfa!$F:$F,env_ac_mfa!$A:$A,N57,env_ac_mfa!$B:$B,Data_mfa!$A$87,env_ac_mfa!$C:$C,Data_mfa!$B$53,env_ac_mfa!$D:$D,Data_mfa!$B$54,env_ac_mfa!$E:$E,Data_mfa!$B$55)</f>
        <v>26.151</v>
      </c>
      <c r="O87" s="175">
        <f>SUMIFS(env_ac_mfa!$F:$F,env_ac_mfa!$A:$A,O57,env_ac_mfa!$B:$B,Data_mfa!$A$87,env_ac_mfa!$C:$C,Data_mfa!$B$53,env_ac_mfa!$D:$D,Data_mfa!$B$54,env_ac_mfa!$E:$E,Data_mfa!$B$55)</f>
        <v>27.376999999999999</v>
      </c>
      <c r="P87" s="175">
        <f>SUMIFS(env_ac_mfa!$F:$F,env_ac_mfa!$A:$A,P57,env_ac_mfa!$B:$B,Data_mfa!$A$87,env_ac_mfa!$C:$C,Data_mfa!$B$53,env_ac_mfa!$D:$D,Data_mfa!$B$54,env_ac_mfa!$E:$E,Data_mfa!$B$55)</f>
        <v>27.114000000000001</v>
      </c>
      <c r="Q87" s="175">
        <f>SUMIFS(env_ac_mfa!$F:$F,env_ac_mfa!$A:$A,Q57,env_ac_mfa!$B:$B,Data_mfa!$A$87,env_ac_mfa!$C:$C,Data_mfa!$B$53,env_ac_mfa!$D:$D,Data_mfa!$B$54,env_ac_mfa!$E:$E,Data_mfa!$B$55)</f>
        <v>26.117999999999999</v>
      </c>
      <c r="R87" s="175">
        <f>SUMIFS(env_ac_mfa!$F:$F,env_ac_mfa!$A:$A,R57,env_ac_mfa!$B:$B,Data_mfa!$A$87,env_ac_mfa!$C:$C,Data_mfa!$B$53,env_ac_mfa!$D:$D,Data_mfa!$B$54,env_ac_mfa!$E:$E,Data_mfa!$B$55)</f>
        <v>29.981000000000002</v>
      </c>
      <c r="S87" s="175">
        <f>SUMIFS(env_ac_mfa!$F:$F,env_ac_mfa!$A:$A,S57,env_ac_mfa!$B:$B,Data_mfa!$A$87,env_ac_mfa!$C:$C,Data_mfa!$B$53,env_ac_mfa!$D:$D,Data_mfa!$B$54,env_ac_mfa!$E:$E,Data_mfa!$B$55)</f>
        <v>24.457000000000001</v>
      </c>
      <c r="T87" s="175">
        <f>SUMIFS(env_ac_mfa!$F:$F,env_ac_mfa!$A:$A,T57,env_ac_mfa!$B:$B,Data_mfa!$A$87,env_ac_mfa!$C:$C,Data_mfa!$B$53,env_ac_mfa!$D:$D,Data_mfa!$B$54,env_ac_mfa!$E:$E,Data_mfa!$B$55)</f>
        <v>24.15</v>
      </c>
      <c r="U87" s="175">
        <f>SUMIFS(env_ac_mfa!$F:$F,env_ac_mfa!$A:$A,U57,env_ac_mfa!$B:$B,Data_mfa!$A$87,env_ac_mfa!$C:$C,Data_mfa!$B$53,env_ac_mfa!$D:$D,Data_mfa!$B$54,env_ac_mfa!$E:$E,Data_mfa!$B$55)</f>
        <v>26.431000000000001</v>
      </c>
      <c r="V87" s="175">
        <f>SUMIFS(env_ac_mfa!$F:$F,env_ac_mfa!$A:$A,V57,env_ac_mfa!$B:$B,Data_mfa!$A$87,env_ac_mfa!$C:$C,Data_mfa!$B$53,env_ac_mfa!$D:$D,Data_mfa!$B$54,env_ac_mfa!$E:$E,Data_mfa!$B$55)</f>
        <v>30.786000000000001</v>
      </c>
      <c r="W87" s="175" t="s">
        <v>72</v>
      </c>
    </row>
    <row r="88" spans="1:25" x14ac:dyDescent="0.2">
      <c r="A88" s="165" t="s">
        <v>68</v>
      </c>
      <c r="B88" s="165" t="s">
        <v>76</v>
      </c>
      <c r="C88" s="175">
        <f>SUMIFS(env_ac_mfa!$F:$F,env_ac_mfa!$A:$A,C57,env_ac_mfa!$B:$B,Data_mfa!$A$88,env_ac_mfa!$C:$C,Data_mfa!$B$53,env_ac_mfa!$D:$D,Data_mfa!$B$54,env_ac_mfa!$E:$E,Data_mfa!$B$55)</f>
        <v>12.629</v>
      </c>
      <c r="D88" s="175">
        <f>SUMIFS(env_ac_mfa!$F:$F,env_ac_mfa!$A:$A,D57,env_ac_mfa!$B:$B,Data_mfa!$A$88,env_ac_mfa!$C:$C,Data_mfa!$B$53,env_ac_mfa!$D:$D,Data_mfa!$B$54,env_ac_mfa!$E:$E,Data_mfa!$B$55)</f>
        <v>12.557</v>
      </c>
      <c r="E88" s="175">
        <f>SUMIFS(env_ac_mfa!$F:$F,env_ac_mfa!$A:$A,E57,env_ac_mfa!$B:$B,Data_mfa!$A$88,env_ac_mfa!$C:$C,Data_mfa!$B$53,env_ac_mfa!$D:$D,Data_mfa!$B$54,env_ac_mfa!$E:$E,Data_mfa!$B$55)</f>
        <v>12.212</v>
      </c>
      <c r="F88" s="175">
        <f>SUMIFS(env_ac_mfa!$F:$F,env_ac_mfa!$A:$A,F57,env_ac_mfa!$B:$B,Data_mfa!$A$88,env_ac_mfa!$C:$C,Data_mfa!$B$53,env_ac_mfa!$D:$D,Data_mfa!$B$54,env_ac_mfa!$E:$E,Data_mfa!$B$55)</f>
        <v>11.811999999999999</v>
      </c>
      <c r="G88" s="175">
        <f>SUMIFS(env_ac_mfa!$F:$F,env_ac_mfa!$A:$A,G57,env_ac_mfa!$B:$B,Data_mfa!$A$88,env_ac_mfa!$C:$C,Data_mfa!$B$53,env_ac_mfa!$D:$D,Data_mfa!$B$54,env_ac_mfa!$E:$E,Data_mfa!$B$55)</f>
        <v>12.401999999999999</v>
      </c>
      <c r="H88" s="175">
        <f>SUMIFS(env_ac_mfa!$F:$F,env_ac_mfa!$A:$A,H57,env_ac_mfa!$B:$B,Data_mfa!$A$88,env_ac_mfa!$C:$C,Data_mfa!$B$53,env_ac_mfa!$D:$D,Data_mfa!$B$54,env_ac_mfa!$E:$E,Data_mfa!$B$55)</f>
        <v>12.488</v>
      </c>
      <c r="I88" s="175">
        <f>SUMIFS(env_ac_mfa!$F:$F,env_ac_mfa!$A:$A,I57,env_ac_mfa!$B:$B,Data_mfa!$A$88,env_ac_mfa!$C:$C,Data_mfa!$B$53,env_ac_mfa!$D:$D,Data_mfa!$B$54,env_ac_mfa!$E:$E,Data_mfa!$B$55)</f>
        <v>12.714</v>
      </c>
      <c r="J88" s="175">
        <f>SUMIFS(env_ac_mfa!$F:$F,env_ac_mfa!$A:$A,J57,env_ac_mfa!$B:$B,Data_mfa!$A$88,env_ac_mfa!$C:$C,Data_mfa!$B$53,env_ac_mfa!$D:$D,Data_mfa!$B$54,env_ac_mfa!$E:$E,Data_mfa!$B$55)</f>
        <v>12.417999999999999</v>
      </c>
      <c r="K88" s="175">
        <f>SUMIFS(env_ac_mfa!$F:$F,env_ac_mfa!$A:$A,K57,env_ac_mfa!$B:$B,Data_mfa!$A$88,env_ac_mfa!$C:$C,Data_mfa!$B$53,env_ac_mfa!$D:$D,Data_mfa!$B$54,env_ac_mfa!$E:$E,Data_mfa!$B$55)</f>
        <v>12.48</v>
      </c>
      <c r="L88" s="175">
        <f>SUMIFS(env_ac_mfa!$F:$F,env_ac_mfa!$A:$A,L57,env_ac_mfa!$B:$B,Data_mfa!$A$88,env_ac_mfa!$C:$C,Data_mfa!$B$53,env_ac_mfa!$D:$D,Data_mfa!$B$54,env_ac_mfa!$E:$E,Data_mfa!$B$55)</f>
        <v>12.346</v>
      </c>
      <c r="M88" s="175">
        <f>SUMIFS(env_ac_mfa!$F:$F,env_ac_mfa!$A:$A,M57,env_ac_mfa!$B:$B,Data_mfa!$A$88,env_ac_mfa!$C:$C,Data_mfa!$B$53,env_ac_mfa!$D:$D,Data_mfa!$B$54,env_ac_mfa!$E:$E,Data_mfa!$B$55)</f>
        <v>12.569000000000001</v>
      </c>
      <c r="N88" s="175">
        <f>SUMIFS(env_ac_mfa!$F:$F,env_ac_mfa!$A:$A,N57,env_ac_mfa!$B:$B,Data_mfa!$A$88,env_ac_mfa!$C:$C,Data_mfa!$B$53,env_ac_mfa!$D:$D,Data_mfa!$B$54,env_ac_mfa!$E:$E,Data_mfa!$B$55)</f>
        <v>12.696</v>
      </c>
      <c r="O88" s="175">
        <f>SUMIFS(env_ac_mfa!$F:$F,env_ac_mfa!$A:$A,O57,env_ac_mfa!$B:$B,Data_mfa!$A$88,env_ac_mfa!$C:$C,Data_mfa!$B$53,env_ac_mfa!$D:$D,Data_mfa!$B$54,env_ac_mfa!$E:$E,Data_mfa!$B$55)</f>
        <v>12.215999999999999</v>
      </c>
      <c r="P88" s="175">
        <f>SUMIFS(env_ac_mfa!$F:$F,env_ac_mfa!$A:$A,P57,env_ac_mfa!$B:$B,Data_mfa!$A$88,env_ac_mfa!$C:$C,Data_mfa!$B$53,env_ac_mfa!$D:$D,Data_mfa!$B$54,env_ac_mfa!$E:$E,Data_mfa!$B$55)</f>
        <v>12.449</v>
      </c>
      <c r="Q88" s="175">
        <f>SUMIFS(env_ac_mfa!$F:$F,env_ac_mfa!$A:$A,Q57,env_ac_mfa!$B:$B,Data_mfa!$A$88,env_ac_mfa!$C:$C,Data_mfa!$B$53,env_ac_mfa!$D:$D,Data_mfa!$B$54,env_ac_mfa!$E:$E,Data_mfa!$B$55)</f>
        <v>12.416</v>
      </c>
      <c r="R88" s="175">
        <f>SUMIFS(env_ac_mfa!$F:$F,env_ac_mfa!$A:$A,R57,env_ac_mfa!$B:$B,Data_mfa!$A$88,env_ac_mfa!$C:$C,Data_mfa!$B$53,env_ac_mfa!$D:$D,Data_mfa!$B$54,env_ac_mfa!$E:$E,Data_mfa!$B$55)</f>
        <v>11.663</v>
      </c>
      <c r="S88" s="175">
        <f>SUMIFS(env_ac_mfa!$F:$F,env_ac_mfa!$A:$A,S57,env_ac_mfa!$B:$B,Data_mfa!$A$88,env_ac_mfa!$C:$C,Data_mfa!$B$53,env_ac_mfa!$D:$D,Data_mfa!$B$54,env_ac_mfa!$E:$E,Data_mfa!$B$55)</f>
        <v>11.67</v>
      </c>
      <c r="T88" s="175">
        <f>SUMIFS(env_ac_mfa!$F:$F,env_ac_mfa!$A:$A,T57,env_ac_mfa!$B:$B,Data_mfa!$A$88,env_ac_mfa!$C:$C,Data_mfa!$B$53,env_ac_mfa!$D:$D,Data_mfa!$B$54,env_ac_mfa!$E:$E,Data_mfa!$B$55)</f>
        <v>11.369</v>
      </c>
      <c r="U88" s="175">
        <f>SUMIFS(env_ac_mfa!$F:$F,env_ac_mfa!$A:$A,U57,env_ac_mfa!$B:$B,Data_mfa!$A$88,env_ac_mfa!$C:$C,Data_mfa!$B$53,env_ac_mfa!$D:$D,Data_mfa!$B$54,env_ac_mfa!$E:$E,Data_mfa!$B$55)</f>
        <v>11.034000000000001</v>
      </c>
      <c r="V88" s="175">
        <f>SUMIFS(env_ac_mfa!$F:$F,env_ac_mfa!$A:$A,V57,env_ac_mfa!$B:$B,Data_mfa!$A$88,env_ac_mfa!$C:$C,Data_mfa!$B$53,env_ac_mfa!$D:$D,Data_mfa!$B$54,env_ac_mfa!$E:$E,Data_mfa!$B$55)</f>
        <v>11.018000000000001</v>
      </c>
      <c r="W88" s="175" t="s">
        <v>72</v>
      </c>
    </row>
    <row r="89" spans="1:25" x14ac:dyDescent="0.2">
      <c r="A89" s="165" t="s">
        <v>60</v>
      </c>
      <c r="B89" s="165" t="s">
        <v>27</v>
      </c>
      <c r="C89" s="175">
        <f>SUMIFS(env_ac_mfa!$F:$F,env_ac_mfa!$A:$A,C57,env_ac_mfa!$B:$B,Data_mfa!$A$89,env_ac_mfa!$C:$C,Data_mfa!$B$53,env_ac_mfa!$D:$D,Data_mfa!$B$54,env_ac_mfa!$E:$E,Data_mfa!$B$55)</f>
        <v>12.545999999999999</v>
      </c>
      <c r="D89" s="175">
        <f>SUMIFS(env_ac_mfa!$F:$F,env_ac_mfa!$A:$A,D57,env_ac_mfa!$B:$B,Data_mfa!$A$89,env_ac_mfa!$C:$C,Data_mfa!$B$53,env_ac_mfa!$D:$D,Data_mfa!$B$54,env_ac_mfa!$E:$E,Data_mfa!$B$55)</f>
        <v>12.571999999999999</v>
      </c>
      <c r="E89" s="175">
        <f>SUMIFS(env_ac_mfa!$F:$F,env_ac_mfa!$A:$A,E57,env_ac_mfa!$B:$B,Data_mfa!$A$89,env_ac_mfa!$C:$C,Data_mfa!$B$53,env_ac_mfa!$D:$D,Data_mfa!$B$54,env_ac_mfa!$E:$E,Data_mfa!$B$55)</f>
        <v>12.16</v>
      </c>
      <c r="F89" s="175">
        <f>SUMIFS(env_ac_mfa!$F:$F,env_ac_mfa!$A:$A,F57,env_ac_mfa!$B:$B,Data_mfa!$A$89,env_ac_mfa!$C:$C,Data_mfa!$B$53,env_ac_mfa!$D:$D,Data_mfa!$B$54,env_ac_mfa!$E:$E,Data_mfa!$B$55)</f>
        <v>12.122</v>
      </c>
      <c r="G89" s="175">
        <f>SUMIFS(env_ac_mfa!$F:$F,env_ac_mfa!$A:$A,G57,env_ac_mfa!$B:$B,Data_mfa!$A$89,env_ac_mfa!$C:$C,Data_mfa!$B$53,env_ac_mfa!$D:$D,Data_mfa!$B$54,env_ac_mfa!$E:$E,Data_mfa!$B$55)</f>
        <v>12.535</v>
      </c>
      <c r="H89" s="175">
        <f>SUMIFS(env_ac_mfa!$F:$F,env_ac_mfa!$A:$A,H57,env_ac_mfa!$B:$B,Data_mfa!$A$89,env_ac_mfa!$C:$C,Data_mfa!$B$53,env_ac_mfa!$D:$D,Data_mfa!$B$54,env_ac_mfa!$E:$E,Data_mfa!$B$55)</f>
        <v>12.13</v>
      </c>
      <c r="I89" s="175">
        <f>SUMIFS(env_ac_mfa!$F:$F,env_ac_mfa!$A:$A,I57,env_ac_mfa!$B:$B,Data_mfa!$A$89,env_ac_mfa!$C:$C,Data_mfa!$B$53,env_ac_mfa!$D:$D,Data_mfa!$B$54,env_ac_mfa!$E:$E,Data_mfa!$B$55)</f>
        <v>11.903</v>
      </c>
      <c r="J89" s="175">
        <f>SUMIFS(env_ac_mfa!$F:$F,env_ac_mfa!$A:$A,J57,env_ac_mfa!$B:$B,Data_mfa!$A$89,env_ac_mfa!$C:$C,Data_mfa!$B$53,env_ac_mfa!$D:$D,Data_mfa!$B$54,env_ac_mfa!$E:$E,Data_mfa!$B$55)</f>
        <v>11.724</v>
      </c>
      <c r="K89" s="175">
        <f>SUMIFS(env_ac_mfa!$F:$F,env_ac_mfa!$A:$A,K57,env_ac_mfa!$B:$B,Data_mfa!$A$89,env_ac_mfa!$C:$C,Data_mfa!$B$53,env_ac_mfa!$D:$D,Data_mfa!$B$54,env_ac_mfa!$E:$E,Data_mfa!$B$55)</f>
        <v>10.92</v>
      </c>
      <c r="L89" s="175">
        <f>SUMIFS(env_ac_mfa!$F:$F,env_ac_mfa!$A:$A,L57,env_ac_mfa!$B:$B,Data_mfa!$A$89,env_ac_mfa!$C:$C,Data_mfa!$B$53,env_ac_mfa!$D:$D,Data_mfa!$B$54,env_ac_mfa!$E:$E,Data_mfa!$B$55)</f>
        <v>9.5</v>
      </c>
      <c r="M89" s="175">
        <f>SUMIFS(env_ac_mfa!$F:$F,env_ac_mfa!$A:$A,M57,env_ac_mfa!$B:$B,Data_mfa!$A$89,env_ac_mfa!$C:$C,Data_mfa!$B$53,env_ac_mfa!$D:$D,Data_mfa!$B$54,env_ac_mfa!$E:$E,Data_mfa!$B$55)</f>
        <v>9.1660000000000004</v>
      </c>
      <c r="N89" s="175">
        <f>SUMIFS(env_ac_mfa!$F:$F,env_ac_mfa!$A:$A,N57,env_ac_mfa!$B:$B,Data_mfa!$A$89,env_ac_mfa!$C:$C,Data_mfa!$B$53,env_ac_mfa!$D:$D,Data_mfa!$B$54,env_ac_mfa!$E:$E,Data_mfa!$B$55)</f>
        <v>9.0980000000000008</v>
      </c>
      <c r="O89" s="175">
        <f>SUMIFS(env_ac_mfa!$F:$F,env_ac_mfa!$A:$A,O57,env_ac_mfa!$B:$B,Data_mfa!$A$89,env_ac_mfa!$C:$C,Data_mfa!$B$53,env_ac_mfa!$D:$D,Data_mfa!$B$54,env_ac_mfa!$E:$E,Data_mfa!$B$55)</f>
        <v>8.8140000000000001</v>
      </c>
      <c r="P89" s="175">
        <f>SUMIFS(env_ac_mfa!$F:$F,env_ac_mfa!$A:$A,P57,env_ac_mfa!$B:$B,Data_mfa!$A$89,env_ac_mfa!$C:$C,Data_mfa!$B$53,env_ac_mfa!$D:$D,Data_mfa!$B$54,env_ac_mfa!$E:$E,Data_mfa!$B$55)</f>
        <v>8.98</v>
      </c>
      <c r="Q89" s="175">
        <f>SUMIFS(env_ac_mfa!$F:$F,env_ac_mfa!$A:$A,Q57,env_ac_mfa!$B:$B,Data_mfa!$A$89,env_ac_mfa!$C:$C,Data_mfa!$B$53,env_ac_mfa!$D:$D,Data_mfa!$B$54,env_ac_mfa!$E:$E,Data_mfa!$B$55)</f>
        <v>9.1240000000000006</v>
      </c>
      <c r="R89" s="175">
        <f>SUMIFS(env_ac_mfa!$F:$F,env_ac_mfa!$A:$A,R57,env_ac_mfa!$B:$B,Data_mfa!$A$89,env_ac_mfa!$C:$C,Data_mfa!$B$53,env_ac_mfa!$D:$D,Data_mfa!$B$54,env_ac_mfa!$E:$E,Data_mfa!$B$55)</f>
        <v>8.6809999999999992</v>
      </c>
      <c r="S89" s="175">
        <f>SUMIFS(env_ac_mfa!$F:$F,env_ac_mfa!$A:$A,S57,env_ac_mfa!$B:$B,Data_mfa!$A$89,env_ac_mfa!$C:$C,Data_mfa!$B$53,env_ac_mfa!$D:$D,Data_mfa!$B$54,env_ac_mfa!$E:$E,Data_mfa!$B$55)</f>
        <v>8.51</v>
      </c>
      <c r="T89" s="175">
        <f>SUMIFS(env_ac_mfa!$F:$F,env_ac_mfa!$A:$A,T57,env_ac_mfa!$B:$B,Data_mfa!$A$89,env_ac_mfa!$C:$C,Data_mfa!$B$53,env_ac_mfa!$D:$D,Data_mfa!$B$54,env_ac_mfa!$E:$E,Data_mfa!$B$55)</f>
        <v>8.6219999999999999</v>
      </c>
      <c r="U89" s="175">
        <f>SUMIFS(env_ac_mfa!$F:$F,env_ac_mfa!$A:$A,U57,env_ac_mfa!$B:$B,Data_mfa!$A$89,env_ac_mfa!$C:$C,Data_mfa!$B$53,env_ac_mfa!$D:$D,Data_mfa!$B$54,env_ac_mfa!$E:$E,Data_mfa!$B$55)</f>
        <v>8.5679999999999996</v>
      </c>
      <c r="V89" s="175">
        <f>SUMIFS(env_ac_mfa!$F:$F,env_ac_mfa!$A:$A,V57,env_ac_mfa!$B:$B,Data_mfa!$A$89,env_ac_mfa!$C:$C,Data_mfa!$B$53,env_ac_mfa!$D:$D,Data_mfa!$B$54,env_ac_mfa!$E:$E,Data_mfa!$B$55)</f>
        <v>8.48</v>
      </c>
      <c r="W89" s="175" t="s">
        <v>72</v>
      </c>
    </row>
    <row r="90" spans="1:25" x14ac:dyDescent="0.2">
      <c r="A90" s="165" t="s">
        <v>69</v>
      </c>
      <c r="B90" s="165" t="s">
        <v>140</v>
      </c>
      <c r="C90" s="175" t="s">
        <v>72</v>
      </c>
      <c r="D90" s="175" t="s">
        <v>72</v>
      </c>
      <c r="E90" s="175" t="s">
        <v>72</v>
      </c>
      <c r="F90" s="175" t="s">
        <v>72</v>
      </c>
      <c r="G90" s="175" t="s">
        <v>72</v>
      </c>
      <c r="H90" s="175" t="s">
        <v>72</v>
      </c>
      <c r="I90" s="175" t="s">
        <v>72</v>
      </c>
      <c r="J90" s="175" t="s">
        <v>72</v>
      </c>
      <c r="K90" s="175" t="s">
        <v>72</v>
      </c>
      <c r="L90" s="175" t="s">
        <v>72</v>
      </c>
      <c r="M90" s="175">
        <f>SUMIFS(env_ac_mfa!$F:$F,env_ac_mfa!$A:$A,M57,env_ac_mfa!$B:$B,Data_mfa!$A$90,env_ac_mfa!$C:$C,Data_mfa!$B$53,env_ac_mfa!$D:$D,Data_mfa!$B$54,env_ac_mfa!$E:$E,Data_mfa!$B$55)</f>
        <v>8.9879999999999995</v>
      </c>
      <c r="N90" s="175">
        <f>SUMIFS(env_ac_mfa!$F:$F,env_ac_mfa!$A:$A,N57,env_ac_mfa!$B:$B,Data_mfa!$A$90,env_ac_mfa!$C:$C,Data_mfa!$B$53,env_ac_mfa!$D:$D,Data_mfa!$B$54,env_ac_mfa!$E:$E,Data_mfa!$B$55)</f>
        <v>9.8719999999999999</v>
      </c>
      <c r="O90" s="175">
        <f>SUMIFS(env_ac_mfa!$F:$F,env_ac_mfa!$A:$A,O57,env_ac_mfa!$B:$B,Data_mfa!$A$90,env_ac_mfa!$C:$C,Data_mfa!$B$53,env_ac_mfa!$D:$D,Data_mfa!$B$54,env_ac_mfa!$E:$E,Data_mfa!$B$55)</f>
        <v>9.4559999999999995</v>
      </c>
      <c r="P90" s="175">
        <f>SUMIFS(env_ac_mfa!$F:$F,env_ac_mfa!$A:$A,P57,env_ac_mfa!$B:$B,Data_mfa!$A$90,env_ac_mfa!$C:$C,Data_mfa!$B$53,env_ac_mfa!$D:$D,Data_mfa!$B$54,env_ac_mfa!$E:$E,Data_mfa!$B$55)</f>
        <v>9.2089999999999996</v>
      </c>
      <c r="Q90" s="175">
        <f>SUMIFS(env_ac_mfa!$F:$F,env_ac_mfa!$A:$A,Q57,env_ac_mfa!$B:$B,Data_mfa!$A$90,env_ac_mfa!$C:$C,Data_mfa!$B$53,env_ac_mfa!$D:$D,Data_mfa!$B$54,env_ac_mfa!$E:$E,Data_mfa!$B$55)</f>
        <v>9.282</v>
      </c>
      <c r="R90" s="175">
        <f>SUMIFS(env_ac_mfa!$F:$F,env_ac_mfa!$A:$A,R57,env_ac_mfa!$B:$B,Data_mfa!$A$90,env_ac_mfa!$C:$C,Data_mfa!$B$53,env_ac_mfa!$D:$D,Data_mfa!$B$54,env_ac_mfa!$E:$E,Data_mfa!$B$55)</f>
        <v>9.2910000000000004</v>
      </c>
      <c r="S90" s="175">
        <f>SUMIFS(env_ac_mfa!$F:$F,env_ac_mfa!$A:$A,S57,env_ac_mfa!$B:$B,Data_mfa!$A$90,env_ac_mfa!$C:$C,Data_mfa!$B$53,env_ac_mfa!$D:$D,Data_mfa!$B$54,env_ac_mfa!$E:$E,Data_mfa!$B$55)</f>
        <v>9.0709999999999997</v>
      </c>
      <c r="T90" s="175">
        <f>SUMIFS(env_ac_mfa!$F:$F,env_ac_mfa!$A:$A,T57,env_ac_mfa!$B:$B,Data_mfa!$A$90,env_ac_mfa!$C:$C,Data_mfa!$B$53,env_ac_mfa!$D:$D,Data_mfa!$B$54,env_ac_mfa!$E:$E,Data_mfa!$B$55)</f>
        <v>8.4719999999999995</v>
      </c>
      <c r="U90" s="175">
        <f>SUMIFS(env_ac_mfa!$F:$F,env_ac_mfa!$A:$A,U57,env_ac_mfa!$B:$B,Data_mfa!$A$90,env_ac_mfa!$C:$C,Data_mfa!$B$53,env_ac_mfa!$D:$D,Data_mfa!$B$54,env_ac_mfa!$E:$E,Data_mfa!$B$55)</f>
        <v>8.5530000000000008</v>
      </c>
      <c r="V90" s="175">
        <f>SUMIFS(env_ac_mfa!$F:$F,env_ac_mfa!$A:$A,V57,env_ac_mfa!$B:$B,Data_mfa!$A$90,env_ac_mfa!$C:$C,Data_mfa!$B$53,env_ac_mfa!$D:$D,Data_mfa!$B$54,env_ac_mfa!$E:$E,Data_mfa!$B$55)</f>
        <v>9.3350000000000009</v>
      </c>
      <c r="W90" s="175" t="s">
        <v>72</v>
      </c>
    </row>
    <row r="91" spans="1:25" x14ac:dyDescent="0.2">
      <c r="A91" s="165" t="s">
        <v>84</v>
      </c>
      <c r="B91" s="165" t="s">
        <v>83</v>
      </c>
      <c r="C91" s="175" t="s">
        <v>72</v>
      </c>
      <c r="D91" s="175" t="s">
        <v>72</v>
      </c>
      <c r="E91" s="175" t="s">
        <v>72</v>
      </c>
      <c r="F91" s="175" t="s">
        <v>72</v>
      </c>
      <c r="G91" s="175" t="s">
        <v>72</v>
      </c>
      <c r="H91" s="175" t="s">
        <v>72</v>
      </c>
      <c r="I91" s="175" t="s">
        <v>72</v>
      </c>
      <c r="J91" s="175" t="s">
        <v>72</v>
      </c>
      <c r="K91" s="175" t="s">
        <v>72</v>
      </c>
      <c r="L91" s="175" t="s">
        <v>72</v>
      </c>
      <c r="M91" s="175">
        <f>SUMIFS(env_ac_mfa!$F:$F,env_ac_mfa!$A:$A,M57,env_ac_mfa!$B:$B,Data_mfa!$A$91,env_ac_mfa!$C:$C,Data_mfa!$B$53,env_ac_mfa!$D:$D,Data_mfa!$B$54,env_ac_mfa!$E:$E,Data_mfa!$B$55)</f>
        <v>7.0170000000000003</v>
      </c>
      <c r="N91" s="175">
        <f>SUMIFS(env_ac_mfa!$F:$F,env_ac_mfa!$A:$A,N57,env_ac_mfa!$B:$B,Data_mfa!$A$91,env_ac_mfa!$C:$C,Data_mfa!$B$53,env_ac_mfa!$D:$D,Data_mfa!$B$54,env_ac_mfa!$E:$E,Data_mfa!$B$55)</f>
        <v>7.149</v>
      </c>
      <c r="O91" s="175">
        <f>SUMIFS(env_ac_mfa!$F:$F,env_ac_mfa!$A:$A,O57,env_ac_mfa!$B:$B,Data_mfa!$A$91,env_ac_mfa!$C:$C,Data_mfa!$B$53,env_ac_mfa!$D:$D,Data_mfa!$B$54,env_ac_mfa!$E:$E,Data_mfa!$B$55)</f>
        <v>7.226</v>
      </c>
      <c r="P91" s="175">
        <f>SUMIFS(env_ac_mfa!$F:$F,env_ac_mfa!$A:$A,P57,env_ac_mfa!$B:$B,Data_mfa!$A$91,env_ac_mfa!$C:$C,Data_mfa!$B$53,env_ac_mfa!$D:$D,Data_mfa!$B$54,env_ac_mfa!$E:$E,Data_mfa!$B$55)</f>
        <v>7.9640000000000004</v>
      </c>
      <c r="Q91" s="175">
        <f>SUMIFS(env_ac_mfa!$F:$F,env_ac_mfa!$A:$A,Q57,env_ac_mfa!$B:$B,Data_mfa!$A$91,env_ac_mfa!$C:$C,Data_mfa!$B$53,env_ac_mfa!$D:$D,Data_mfa!$B$54,env_ac_mfa!$E:$E,Data_mfa!$B$55)</f>
        <v>7.851</v>
      </c>
      <c r="R91" s="175">
        <f>SUMIFS(env_ac_mfa!$F:$F,env_ac_mfa!$A:$A,R57,env_ac_mfa!$B:$B,Data_mfa!$A$91,env_ac_mfa!$C:$C,Data_mfa!$B$53,env_ac_mfa!$D:$D,Data_mfa!$B$54,env_ac_mfa!$E:$E,Data_mfa!$B$55)</f>
        <v>9.07</v>
      </c>
      <c r="S91" s="175">
        <f>SUMIFS(env_ac_mfa!$F:$F,env_ac_mfa!$A:$A,S57,env_ac_mfa!$B:$B,Data_mfa!$A$91,env_ac_mfa!$C:$C,Data_mfa!$B$53,env_ac_mfa!$D:$D,Data_mfa!$B$54,env_ac_mfa!$E:$E,Data_mfa!$B$55)</f>
        <v>9.9359999999999999</v>
      </c>
      <c r="T91" s="175">
        <f>SUMIFS(env_ac_mfa!$F:$F,env_ac_mfa!$A:$A,T57,env_ac_mfa!$B:$B,Data_mfa!$A$91,env_ac_mfa!$C:$C,Data_mfa!$B$53,env_ac_mfa!$D:$D,Data_mfa!$B$54,env_ac_mfa!$E:$E,Data_mfa!$B$55)</f>
        <v>7.569</v>
      </c>
      <c r="U91" s="175">
        <f>SUMIFS(env_ac_mfa!$F:$F,env_ac_mfa!$A:$A,U57,env_ac_mfa!$B:$B,Data_mfa!$A$91,env_ac_mfa!$C:$C,Data_mfa!$B$53,env_ac_mfa!$D:$D,Data_mfa!$B$54,env_ac_mfa!$E:$E,Data_mfa!$B$55)</f>
        <v>8.0020000000000007</v>
      </c>
      <c r="V91" s="175" t="s">
        <v>72</v>
      </c>
      <c r="W91" s="175" t="s">
        <v>72</v>
      </c>
    </row>
    <row r="92" spans="1:25" x14ac:dyDescent="0.2">
      <c r="A92" s="165" t="s">
        <v>70</v>
      </c>
      <c r="B92" s="165" t="s">
        <v>77</v>
      </c>
      <c r="C92" s="175" t="s">
        <v>72</v>
      </c>
      <c r="D92" s="175">
        <f>SUMIFS(env_ac_mfa!$F:$F,env_ac_mfa!$A:$A,D57,env_ac_mfa!$B:$B,Data_mfa!$A$92,env_ac_mfa!$C:$C,Data_mfa!$B$53,env_ac_mfa!$D:$D,Data_mfa!$B$54,env_ac_mfa!$E:$E,Data_mfa!$B$55)</f>
        <v>12.975</v>
      </c>
      <c r="E92" s="175">
        <f>SUMIFS(env_ac_mfa!$F:$F,env_ac_mfa!$A:$A,E57,env_ac_mfa!$B:$B,Data_mfa!$A$92,env_ac_mfa!$C:$C,Data_mfa!$B$53,env_ac_mfa!$D:$D,Data_mfa!$B$54,env_ac_mfa!$E:$E,Data_mfa!$B$55)</f>
        <v>13.83</v>
      </c>
      <c r="F92" s="175">
        <f>SUMIFS(env_ac_mfa!$F:$F,env_ac_mfa!$A:$A,F57,env_ac_mfa!$B:$B,Data_mfa!$A$92,env_ac_mfa!$C:$C,Data_mfa!$B$53,env_ac_mfa!$D:$D,Data_mfa!$B$54,env_ac_mfa!$E:$E,Data_mfa!$B$55)</f>
        <v>12.972</v>
      </c>
      <c r="G92" s="175">
        <f>SUMIFS(env_ac_mfa!$F:$F,env_ac_mfa!$A:$A,G57,env_ac_mfa!$B:$B,Data_mfa!$A$92,env_ac_mfa!$C:$C,Data_mfa!$B$53,env_ac_mfa!$D:$D,Data_mfa!$B$54,env_ac_mfa!$E:$E,Data_mfa!$B$55)</f>
        <v>14.583</v>
      </c>
      <c r="H92" s="175">
        <f>SUMIFS(env_ac_mfa!$F:$F,env_ac_mfa!$A:$A,H57,env_ac_mfa!$B:$B,Data_mfa!$A$92,env_ac_mfa!$C:$C,Data_mfa!$B$53,env_ac_mfa!$D:$D,Data_mfa!$B$54,env_ac_mfa!$E:$E,Data_mfa!$B$55)</f>
        <v>14.788</v>
      </c>
      <c r="I92" s="175">
        <f>SUMIFS(env_ac_mfa!$F:$F,env_ac_mfa!$A:$A,I57,env_ac_mfa!$B:$B,Data_mfa!$A$92,env_ac_mfa!$C:$C,Data_mfa!$B$53,env_ac_mfa!$D:$D,Data_mfa!$B$54,env_ac_mfa!$E:$E,Data_mfa!$B$55)</f>
        <v>15.214</v>
      </c>
      <c r="J92" s="175">
        <f>SUMIFS(env_ac_mfa!$F:$F,env_ac_mfa!$A:$A,J57,env_ac_mfa!$B:$B,Data_mfa!$A$92,env_ac_mfa!$C:$C,Data_mfa!$B$53,env_ac_mfa!$D:$D,Data_mfa!$B$54,env_ac_mfa!$E:$E,Data_mfa!$B$55)</f>
        <v>14.513999999999999</v>
      </c>
      <c r="K92" s="175">
        <f>SUMIFS(env_ac_mfa!$F:$F,env_ac_mfa!$A:$A,K57,env_ac_mfa!$B:$B,Data_mfa!$A$92,env_ac_mfa!$C:$C,Data_mfa!$B$53,env_ac_mfa!$D:$D,Data_mfa!$B$54,env_ac_mfa!$E:$E,Data_mfa!$B$55)</f>
        <v>15.571</v>
      </c>
      <c r="L92" s="175">
        <f>SUMIFS(env_ac_mfa!$F:$F,env_ac_mfa!$A:$A,L57,env_ac_mfa!$B:$B,Data_mfa!$A$92,env_ac_mfa!$C:$C,Data_mfa!$B$53,env_ac_mfa!$D:$D,Data_mfa!$B$54,env_ac_mfa!$E:$E,Data_mfa!$B$55)</f>
        <v>14.257</v>
      </c>
      <c r="M92" s="175">
        <f>SUMIFS(env_ac_mfa!$F:$F,env_ac_mfa!$A:$A,M57,env_ac_mfa!$B:$B,Data_mfa!$A$92,env_ac_mfa!$C:$C,Data_mfa!$B$53,env_ac_mfa!$D:$D,Data_mfa!$B$54,env_ac_mfa!$E:$E,Data_mfa!$B$55)</f>
        <v>15.193</v>
      </c>
      <c r="N92" s="175">
        <f>SUMIFS(env_ac_mfa!$F:$F,env_ac_mfa!$A:$A,N57,env_ac_mfa!$B:$B,Data_mfa!$A$92,env_ac_mfa!$C:$C,Data_mfa!$B$53,env_ac_mfa!$D:$D,Data_mfa!$B$54,env_ac_mfa!$E:$E,Data_mfa!$B$55)</f>
        <v>15.432</v>
      </c>
      <c r="O92" s="175">
        <f>SUMIFS(env_ac_mfa!$F:$F,env_ac_mfa!$A:$A,O57,env_ac_mfa!$B:$B,Data_mfa!$A$92,env_ac_mfa!$C:$C,Data_mfa!$B$53,env_ac_mfa!$D:$D,Data_mfa!$B$54,env_ac_mfa!$E:$E,Data_mfa!$B$55)</f>
        <v>14.022</v>
      </c>
      <c r="P92" s="175">
        <f>SUMIFS(env_ac_mfa!$F:$F,env_ac_mfa!$A:$A,P57,env_ac_mfa!$B:$B,Data_mfa!$A$92,env_ac_mfa!$C:$C,Data_mfa!$B$53,env_ac_mfa!$D:$D,Data_mfa!$B$54,env_ac_mfa!$E:$E,Data_mfa!$B$55)</f>
        <v>15.266999999999999</v>
      </c>
      <c r="Q92" s="175">
        <f>SUMIFS(env_ac_mfa!$F:$F,env_ac_mfa!$A:$A,Q57,env_ac_mfa!$B:$B,Data_mfa!$A$92,env_ac_mfa!$C:$C,Data_mfa!$B$53,env_ac_mfa!$D:$D,Data_mfa!$B$54,env_ac_mfa!$E:$E,Data_mfa!$B$55)</f>
        <v>14.474</v>
      </c>
      <c r="R92" s="175">
        <f>SUMIFS(env_ac_mfa!$F:$F,env_ac_mfa!$A:$A,R57,env_ac_mfa!$B:$B,Data_mfa!$A$92,env_ac_mfa!$C:$C,Data_mfa!$B$53,env_ac_mfa!$D:$D,Data_mfa!$B$54,env_ac_mfa!$E:$E,Data_mfa!$B$55)</f>
        <v>15.46</v>
      </c>
      <c r="S92" s="175">
        <f>SUMIFS(env_ac_mfa!$F:$F,env_ac_mfa!$A:$A,S57,env_ac_mfa!$B:$B,Data_mfa!$A$92,env_ac_mfa!$C:$C,Data_mfa!$B$53,env_ac_mfa!$D:$D,Data_mfa!$B$54,env_ac_mfa!$E:$E,Data_mfa!$B$55)</f>
        <v>16.936</v>
      </c>
      <c r="T92" s="175">
        <f>SUMIFS(env_ac_mfa!$F:$F,env_ac_mfa!$A:$A,T57,env_ac_mfa!$B:$B,Data_mfa!$A$92,env_ac_mfa!$C:$C,Data_mfa!$B$53,env_ac_mfa!$D:$D,Data_mfa!$B$54,env_ac_mfa!$E:$E,Data_mfa!$B$55)</f>
        <v>16.222000000000001</v>
      </c>
      <c r="U92" s="175">
        <f>SUMIFS(env_ac_mfa!$F:$F,env_ac_mfa!$A:$A,U57,env_ac_mfa!$B:$B,Data_mfa!$A$92,env_ac_mfa!$C:$C,Data_mfa!$B$53,env_ac_mfa!$D:$D,Data_mfa!$B$54,env_ac_mfa!$E:$E,Data_mfa!$B$55)</f>
        <v>17.021000000000001</v>
      </c>
      <c r="V92" s="175">
        <f>SUMIFS(env_ac_mfa!$F:$F,env_ac_mfa!$A:$A,V57,env_ac_mfa!$B:$B,Data_mfa!$A$92,env_ac_mfa!$C:$C,Data_mfa!$B$53,env_ac_mfa!$D:$D,Data_mfa!$B$54,env_ac_mfa!$E:$E,Data_mfa!$B$55)</f>
        <v>18.231999999999999</v>
      </c>
      <c r="W92" s="175" t="s">
        <v>72</v>
      </c>
    </row>
    <row r="93" spans="1:25" x14ac:dyDescent="0.2">
      <c r="A93" s="165" t="s">
        <v>71</v>
      </c>
      <c r="B93" s="165" t="s">
        <v>78</v>
      </c>
      <c r="C93" s="175">
        <f>SUMIFS(env_ac_mfa!$F:$F,env_ac_mfa!$A:$A,C57,env_ac_mfa!$B:$B,Data_mfa!$A$93,env_ac_mfa!$C:$C,Data_mfa!$B$53,env_ac_mfa!$D:$D,Data_mfa!$B$54,env_ac_mfa!$E:$E,Data_mfa!$B$55)</f>
        <v>9.5749999999999993</v>
      </c>
      <c r="D93" s="175">
        <f>SUMIFS(env_ac_mfa!$F:$F,env_ac_mfa!$A:$A,D57,env_ac_mfa!$B:$B,Data_mfa!$A$93,env_ac_mfa!$C:$C,Data_mfa!$B$53,env_ac_mfa!$D:$D,Data_mfa!$B$54,env_ac_mfa!$E:$E,Data_mfa!$B$55)</f>
        <v>8.0670000000000002</v>
      </c>
      <c r="E93" s="175">
        <f>SUMIFS(env_ac_mfa!$F:$F,env_ac_mfa!$A:$A,E57,env_ac_mfa!$B:$B,Data_mfa!$A$93,env_ac_mfa!$C:$C,Data_mfa!$B$53,env_ac_mfa!$D:$D,Data_mfa!$B$54,env_ac_mfa!$E:$E,Data_mfa!$B$55)</f>
        <v>8.2170000000000005</v>
      </c>
      <c r="F93" s="175">
        <f>SUMIFS(env_ac_mfa!$F:$F,env_ac_mfa!$A:$A,F57,env_ac_mfa!$B:$B,Data_mfa!$A$93,env_ac_mfa!$C:$C,Data_mfa!$B$53,env_ac_mfa!$D:$D,Data_mfa!$B$54,env_ac_mfa!$E:$E,Data_mfa!$B$55)</f>
        <v>8.44</v>
      </c>
      <c r="G93" s="175">
        <f>SUMIFS(env_ac_mfa!$F:$F,env_ac_mfa!$A:$A,G57,env_ac_mfa!$B:$B,Data_mfa!$A$93,env_ac_mfa!$C:$C,Data_mfa!$B$53,env_ac_mfa!$D:$D,Data_mfa!$B$54,env_ac_mfa!$E:$E,Data_mfa!$B$55)</f>
        <v>8.73</v>
      </c>
      <c r="H93" s="175">
        <f>SUMIFS(env_ac_mfa!$F:$F,env_ac_mfa!$A:$A,H57,env_ac_mfa!$B:$B,Data_mfa!$A$93,env_ac_mfa!$C:$C,Data_mfa!$B$53,env_ac_mfa!$D:$D,Data_mfa!$B$54,env_ac_mfa!$E:$E,Data_mfa!$B$55)</f>
        <v>10.183</v>
      </c>
      <c r="I93" s="175">
        <f>SUMIFS(env_ac_mfa!$F:$F,env_ac_mfa!$A:$A,I57,env_ac_mfa!$B:$B,Data_mfa!$A$93,env_ac_mfa!$C:$C,Data_mfa!$B$53,env_ac_mfa!$D:$D,Data_mfa!$B$54,env_ac_mfa!$E:$E,Data_mfa!$B$55)</f>
        <v>11.494</v>
      </c>
      <c r="J93" s="175">
        <f>SUMIFS(env_ac_mfa!$F:$F,env_ac_mfa!$A:$A,J57,env_ac_mfa!$B:$B,Data_mfa!$A$93,env_ac_mfa!$C:$C,Data_mfa!$B$53,env_ac_mfa!$D:$D,Data_mfa!$B$54,env_ac_mfa!$E:$E,Data_mfa!$B$55)</f>
        <v>11.586</v>
      </c>
      <c r="K93" s="175">
        <f>SUMIFS(env_ac_mfa!$F:$F,env_ac_mfa!$A:$A,K57,env_ac_mfa!$B:$B,Data_mfa!$A$93,env_ac_mfa!$C:$C,Data_mfa!$B$53,env_ac_mfa!$D:$D,Data_mfa!$B$54,env_ac_mfa!$E:$E,Data_mfa!$B$55)</f>
        <v>11.359</v>
      </c>
      <c r="L93" s="175">
        <f>SUMIFS(env_ac_mfa!$F:$F,env_ac_mfa!$A:$A,L57,env_ac_mfa!$B:$B,Data_mfa!$A$93,env_ac_mfa!$C:$C,Data_mfa!$B$53,env_ac_mfa!$D:$D,Data_mfa!$B$54,env_ac_mfa!$E:$E,Data_mfa!$B$55)</f>
        <v>10.920999999999999</v>
      </c>
      <c r="M93" s="175">
        <f>SUMIFS(env_ac_mfa!$F:$F,env_ac_mfa!$A:$A,M57,env_ac_mfa!$B:$B,Data_mfa!$A$93,env_ac_mfa!$C:$C,Data_mfa!$B$53,env_ac_mfa!$D:$D,Data_mfa!$B$54,env_ac_mfa!$E:$E,Data_mfa!$B$55)</f>
        <v>12.901999999999999</v>
      </c>
      <c r="N93" s="175">
        <f>SUMIFS(env_ac_mfa!$F:$F,env_ac_mfa!$A:$A,N57,env_ac_mfa!$B:$B,Data_mfa!$A$93,env_ac_mfa!$C:$C,Data_mfa!$B$53,env_ac_mfa!$D:$D,Data_mfa!$B$54,env_ac_mfa!$E:$E,Data_mfa!$B$55)</f>
        <v>13.446999999999999</v>
      </c>
      <c r="O93" s="175">
        <f>SUMIFS(env_ac_mfa!$F:$F,env_ac_mfa!$A:$A,O57,env_ac_mfa!$B:$B,Data_mfa!$A$93,env_ac_mfa!$C:$C,Data_mfa!$B$53,env_ac_mfa!$D:$D,Data_mfa!$B$54,env_ac_mfa!$E:$E,Data_mfa!$B$55)</f>
        <v>11.861000000000001</v>
      </c>
      <c r="P93" s="175">
        <f>SUMIFS(env_ac_mfa!$F:$F,env_ac_mfa!$A:$A,P57,env_ac_mfa!$B:$B,Data_mfa!$A$93,env_ac_mfa!$C:$C,Data_mfa!$B$53,env_ac_mfa!$D:$D,Data_mfa!$B$54,env_ac_mfa!$E:$E,Data_mfa!$B$55)</f>
        <v>11.782999999999999</v>
      </c>
      <c r="Q93" s="175">
        <f>SUMIFS(env_ac_mfa!$F:$F,env_ac_mfa!$A:$A,Q57,env_ac_mfa!$B:$B,Data_mfa!$A$93,env_ac_mfa!$C:$C,Data_mfa!$B$53,env_ac_mfa!$D:$D,Data_mfa!$B$54,env_ac_mfa!$E:$E,Data_mfa!$B$55)</f>
        <v>12.076000000000001</v>
      </c>
      <c r="R93" s="175">
        <f>SUMIFS(env_ac_mfa!$F:$F,env_ac_mfa!$A:$A,R57,env_ac_mfa!$B:$B,Data_mfa!$A$93,env_ac_mfa!$C:$C,Data_mfa!$B$53,env_ac_mfa!$D:$D,Data_mfa!$B$54,env_ac_mfa!$E:$E,Data_mfa!$B$55)</f>
        <v>12.849</v>
      </c>
      <c r="S93" s="175">
        <f>SUMIFS(env_ac_mfa!$F:$F,env_ac_mfa!$A:$A,S57,env_ac_mfa!$B:$B,Data_mfa!$A$93,env_ac_mfa!$C:$C,Data_mfa!$B$53,env_ac_mfa!$D:$D,Data_mfa!$B$54,env_ac_mfa!$E:$E,Data_mfa!$B$55)</f>
        <v>12.898</v>
      </c>
      <c r="T93" s="175">
        <f>SUMIFS(env_ac_mfa!$F:$F,env_ac_mfa!$A:$A,T57,env_ac_mfa!$B:$B,Data_mfa!$A$93,env_ac_mfa!$C:$C,Data_mfa!$B$53,env_ac_mfa!$D:$D,Data_mfa!$B$54,env_ac_mfa!$E:$E,Data_mfa!$B$55)</f>
        <v>13.378</v>
      </c>
      <c r="U93" s="175">
        <f>SUMIFS(env_ac_mfa!$F:$F,env_ac_mfa!$A:$A,U57,env_ac_mfa!$B:$B,Data_mfa!$A$93,env_ac_mfa!$C:$C,Data_mfa!$B$53,env_ac_mfa!$D:$D,Data_mfa!$B$54,env_ac_mfa!$E:$E,Data_mfa!$B$55)</f>
        <v>12.134</v>
      </c>
      <c r="V93" s="175" t="s">
        <v>72</v>
      </c>
      <c r="W93" s="175" t="s">
        <v>72</v>
      </c>
    </row>
    <row r="94" spans="1:25" x14ac:dyDescent="0.2">
      <c r="A94" s="165" t="s">
        <v>82</v>
      </c>
      <c r="B94" s="165" t="s">
        <v>81</v>
      </c>
      <c r="C94" s="175" t="s">
        <v>72</v>
      </c>
      <c r="D94" s="175" t="s">
        <v>72</v>
      </c>
      <c r="E94" s="175" t="s">
        <v>72</v>
      </c>
      <c r="F94" s="175" t="s">
        <v>72</v>
      </c>
      <c r="G94" s="175" t="s">
        <v>72</v>
      </c>
      <c r="H94" s="175" t="s">
        <v>72</v>
      </c>
      <c r="I94" s="175" t="s">
        <v>72</v>
      </c>
      <c r="J94" s="175" t="s">
        <v>72</v>
      </c>
      <c r="K94" s="175" t="s">
        <v>72</v>
      </c>
      <c r="L94" s="175" t="s">
        <v>72</v>
      </c>
      <c r="M94" s="175" t="s">
        <v>72</v>
      </c>
      <c r="N94" s="175" t="s">
        <v>72</v>
      </c>
      <c r="O94" s="175" t="s">
        <v>72</v>
      </c>
      <c r="P94" s="175" t="s">
        <v>72</v>
      </c>
      <c r="Q94" s="175" t="s">
        <v>72</v>
      </c>
      <c r="R94" s="175">
        <f>SUMIFS(env_ac_mfa!$F:$F,env_ac_mfa!$A:$A,R57,env_ac_mfa!$B:$B,Data_mfa!$A$94,env_ac_mfa!$C:$C,Data_mfa!$B$53,env_ac_mfa!$D:$D,Data_mfa!$B$54,env_ac_mfa!$E:$E,Data_mfa!$B$55)</f>
        <v>9.6660000000000004</v>
      </c>
      <c r="S94" s="175">
        <f>SUMIFS(env_ac_mfa!$F:$F,env_ac_mfa!$A:$A,S57,env_ac_mfa!$B:$B,Data_mfa!$A$94,env_ac_mfa!$C:$C,Data_mfa!$B$53,env_ac_mfa!$D:$D,Data_mfa!$B$54,env_ac_mfa!$E:$E,Data_mfa!$B$55)</f>
        <v>11.775</v>
      </c>
      <c r="T94" s="175">
        <f>SUMIFS(env_ac_mfa!$F:$F,env_ac_mfa!$A:$A,T57,env_ac_mfa!$B:$B,Data_mfa!$A$94,env_ac_mfa!$C:$C,Data_mfa!$B$53,env_ac_mfa!$D:$D,Data_mfa!$B$54,env_ac_mfa!$E:$E,Data_mfa!$B$55)</f>
        <v>10.343999999999999</v>
      </c>
      <c r="U94" s="175" t="s">
        <v>72</v>
      </c>
      <c r="V94" s="175" t="s">
        <v>72</v>
      </c>
      <c r="W94" s="175" t="s">
        <v>72</v>
      </c>
    </row>
    <row r="95" spans="1:25" x14ac:dyDescent="0.2">
      <c r="Y95" s="178"/>
    </row>
    <row r="96" spans="1:25" x14ac:dyDescent="0.2">
      <c r="A96" s="161" t="s">
        <v>80</v>
      </c>
    </row>
    <row r="97" spans="1:26" x14ac:dyDescent="0.2">
      <c r="A97" s="161" t="s">
        <v>72</v>
      </c>
      <c r="B97" s="161" t="s">
        <v>79</v>
      </c>
    </row>
    <row r="99" spans="1:26" x14ac:dyDescent="0.2">
      <c r="A99" s="161" t="s">
        <v>110</v>
      </c>
      <c r="B99" s="161" t="s">
        <v>198</v>
      </c>
      <c r="C99" s="162" t="s">
        <v>209</v>
      </c>
      <c r="Y99" s="179"/>
      <c r="Z99" s="178"/>
    </row>
    <row r="100" spans="1:26" x14ac:dyDescent="0.2">
      <c r="A100" s="161" t="s">
        <v>109</v>
      </c>
      <c r="B100" s="161" t="s">
        <v>195</v>
      </c>
      <c r="C100" s="162" t="s">
        <v>206</v>
      </c>
    </row>
    <row r="101" spans="1:26" x14ac:dyDescent="0.2">
      <c r="A101" s="161" t="s">
        <v>108</v>
      </c>
      <c r="B101" s="161" t="s">
        <v>1</v>
      </c>
      <c r="C101" s="162" t="s">
        <v>207</v>
      </c>
    </row>
    <row r="103" spans="1:26" x14ac:dyDescent="0.2">
      <c r="A103" s="165" t="s">
        <v>107</v>
      </c>
      <c r="B103" s="165" t="s">
        <v>106</v>
      </c>
      <c r="C103" s="165" t="s">
        <v>105</v>
      </c>
      <c r="D103" s="165" t="s">
        <v>104</v>
      </c>
      <c r="E103" s="165" t="s">
        <v>103</v>
      </c>
      <c r="F103" s="165" t="s">
        <v>102</v>
      </c>
      <c r="G103" s="165" t="s">
        <v>101</v>
      </c>
      <c r="H103" s="165" t="s">
        <v>100</v>
      </c>
      <c r="I103" s="165" t="s">
        <v>99</v>
      </c>
      <c r="J103" s="165" t="s">
        <v>98</v>
      </c>
      <c r="K103" s="165" t="s">
        <v>97</v>
      </c>
      <c r="L103" s="165" t="s">
        <v>96</v>
      </c>
      <c r="M103" s="165" t="s">
        <v>95</v>
      </c>
      <c r="N103" s="165" t="s">
        <v>94</v>
      </c>
      <c r="O103" s="165" t="s">
        <v>93</v>
      </c>
      <c r="P103" s="165" t="s">
        <v>92</v>
      </c>
      <c r="Q103" s="165" t="s">
        <v>91</v>
      </c>
      <c r="R103" s="165" t="s">
        <v>90</v>
      </c>
      <c r="S103" s="165" t="s">
        <v>89</v>
      </c>
      <c r="T103" s="165" t="s">
        <v>88</v>
      </c>
      <c r="U103" s="165" t="s">
        <v>87</v>
      </c>
      <c r="V103" s="165" t="s">
        <v>189</v>
      </c>
      <c r="W103" s="165" t="s">
        <v>230</v>
      </c>
      <c r="Y103" s="180" t="s">
        <v>131</v>
      </c>
    </row>
    <row r="104" spans="1:26" x14ac:dyDescent="0.2">
      <c r="A104" s="169" t="s">
        <v>154</v>
      </c>
      <c r="B104" s="165" t="s">
        <v>155</v>
      </c>
      <c r="C104" s="175">
        <f>SUMIFS(env_ac_mfa!$F:$F,env_ac_mfa!$A:$A,C103,env_ac_mfa!$B:$B,Data_mfa!$A$104,env_ac_mfa!$C:$C,Data_mfa!$B$99,env_ac_mfa!$D:$D,Data_mfa!$B$100,env_ac_mfa!$E:$E,Data_mfa!$B$101)</f>
        <v>100</v>
      </c>
      <c r="D104" s="175">
        <f>SUMIFS(env_ac_mfa!$F:$F,env_ac_mfa!$A:$A,D103,env_ac_mfa!$B:$B,Data_mfa!$A$104,env_ac_mfa!$C:$C,Data_mfa!$B$99,env_ac_mfa!$D:$D,Data_mfa!$B$100,env_ac_mfa!$E:$E,Data_mfa!$B$101)</f>
        <v>100.377</v>
      </c>
      <c r="E104" s="175">
        <f>SUMIFS(env_ac_mfa!$F:$F,env_ac_mfa!$A:$A,E103,env_ac_mfa!$B:$B,Data_mfa!$A$104,env_ac_mfa!$C:$C,Data_mfa!$B$99,env_ac_mfa!$D:$D,Data_mfa!$B$100,env_ac_mfa!$E:$E,Data_mfa!$B$101)</f>
        <v>101.292</v>
      </c>
      <c r="F104" s="175">
        <f>SUMIFS(env_ac_mfa!$F:$F,env_ac_mfa!$A:$A,F103,env_ac_mfa!$B:$B,Data_mfa!$A$104,env_ac_mfa!$C:$C,Data_mfa!$B$99,env_ac_mfa!$D:$D,Data_mfa!$B$100,env_ac_mfa!$E:$E,Data_mfa!$B$101)</f>
        <v>102.28700000000001</v>
      </c>
      <c r="G104" s="175">
        <f>SUMIFS(env_ac_mfa!$F:$F,env_ac_mfa!$A:$A,G103,env_ac_mfa!$B:$B,Data_mfa!$A$104,env_ac_mfa!$C:$C,Data_mfa!$B$99,env_ac_mfa!$D:$D,Data_mfa!$B$100,env_ac_mfa!$E:$E,Data_mfa!$B$101)</f>
        <v>107.023</v>
      </c>
      <c r="H104" s="175">
        <f>SUMIFS(env_ac_mfa!$F:$F,env_ac_mfa!$A:$A,H103,env_ac_mfa!$B:$B,Data_mfa!$A$104,env_ac_mfa!$C:$C,Data_mfa!$B$99,env_ac_mfa!$D:$D,Data_mfa!$B$100,env_ac_mfa!$E:$E,Data_mfa!$B$101)</f>
        <v>107.90900000000001</v>
      </c>
      <c r="I104" s="175">
        <f>SUMIFS(env_ac_mfa!$F:$F,env_ac_mfa!$A:$A,I103,env_ac_mfa!$B:$B,Data_mfa!$A$104,env_ac_mfa!$C:$C,Data_mfa!$B$99,env_ac_mfa!$D:$D,Data_mfa!$B$100,env_ac_mfa!$E:$E,Data_mfa!$B$101)</f>
        <v>110.54900000000001</v>
      </c>
      <c r="J104" s="175">
        <f>SUMIFS(env_ac_mfa!$F:$F,env_ac_mfa!$A:$A,J103,env_ac_mfa!$B:$B,Data_mfa!$A$104,env_ac_mfa!$C:$C,Data_mfa!$B$99,env_ac_mfa!$D:$D,Data_mfa!$B$100,env_ac_mfa!$E:$E,Data_mfa!$B$101)</f>
        <v>114.715</v>
      </c>
      <c r="K104" s="175">
        <f>SUMIFS(env_ac_mfa!$F:$F,env_ac_mfa!$A:$A,K103,env_ac_mfa!$B:$B,Data_mfa!$A$104,env_ac_mfa!$C:$C,Data_mfa!$B$99,env_ac_mfa!$D:$D,Data_mfa!$B$100,env_ac_mfa!$E:$E,Data_mfa!$B$101)</f>
        <v>112.527</v>
      </c>
      <c r="L104" s="175">
        <f>SUMIFS(env_ac_mfa!$F:$F,env_ac_mfa!$A:$A,L103,env_ac_mfa!$B:$B,Data_mfa!$A$104,env_ac_mfa!$C:$C,Data_mfa!$B$99,env_ac_mfa!$D:$D,Data_mfa!$B$100,env_ac_mfa!$E:$E,Data_mfa!$B$101)</f>
        <v>98.790999999999997</v>
      </c>
      <c r="M104" s="175">
        <f>SUMIFS(env_ac_mfa!$F:$F,env_ac_mfa!$A:$A,M103,env_ac_mfa!$B:$B,Data_mfa!$A$104,env_ac_mfa!$C:$C,Data_mfa!$B$99,env_ac_mfa!$D:$D,Data_mfa!$B$100,env_ac_mfa!$E:$E,Data_mfa!$B$101)</f>
        <v>95.88</v>
      </c>
      <c r="N104" s="175">
        <f>SUMIFS(env_ac_mfa!$F:$F,env_ac_mfa!$A:$A,N103,env_ac_mfa!$B:$B,Data_mfa!$A$104,env_ac_mfa!$C:$C,Data_mfa!$B$99,env_ac_mfa!$D:$D,Data_mfa!$B$100,env_ac_mfa!$E:$E,Data_mfa!$B$101)</f>
        <v>100.93899999999999</v>
      </c>
      <c r="O104" s="175">
        <f>SUMIFS(env_ac_mfa!$F:$F,env_ac_mfa!$A:$A,O103,env_ac_mfa!$B:$B,Data_mfa!$A$104,env_ac_mfa!$C:$C,Data_mfa!$B$99,env_ac_mfa!$D:$D,Data_mfa!$B$100,env_ac_mfa!$E:$E,Data_mfa!$B$101)</f>
        <v>93.15</v>
      </c>
      <c r="P104" s="175">
        <f>SUMIFS(env_ac_mfa!$F:$F,env_ac_mfa!$A:$A,P103,env_ac_mfa!$B:$B,Data_mfa!$A$104,env_ac_mfa!$C:$C,Data_mfa!$B$99,env_ac_mfa!$D:$D,Data_mfa!$B$100,env_ac_mfa!$E:$E,Data_mfa!$B$101)</f>
        <v>90.772000000000006</v>
      </c>
      <c r="Q104" s="175">
        <f>SUMIFS(env_ac_mfa!$F:$F,env_ac_mfa!$A:$A,Q103,env_ac_mfa!$B:$B,Data_mfa!$A$104,env_ac_mfa!$C:$C,Data_mfa!$B$99,env_ac_mfa!$D:$D,Data_mfa!$B$100,env_ac_mfa!$E:$E,Data_mfa!$B$101)</f>
        <v>91.736999999999995</v>
      </c>
      <c r="R104" s="175">
        <f>SUMIFS(env_ac_mfa!$F:$F,env_ac_mfa!$A:$A,R103,env_ac_mfa!$B:$B,Data_mfa!$A$104,env_ac_mfa!$C:$C,Data_mfa!$B$99,env_ac_mfa!$D:$D,Data_mfa!$B$100,env_ac_mfa!$E:$E,Data_mfa!$B$101)</f>
        <v>91.622</v>
      </c>
      <c r="S104" s="175">
        <f>SUMIFS(env_ac_mfa!$F:$F,env_ac_mfa!$A:$A,S103,env_ac_mfa!$B:$B,Data_mfa!$A$104,env_ac_mfa!$C:$C,Data_mfa!$B$99,env_ac_mfa!$D:$D,Data_mfa!$B$100,env_ac_mfa!$E:$E,Data_mfa!$B$101)</f>
        <v>91.478999999999999</v>
      </c>
      <c r="T104" s="175">
        <f>SUMIFS(env_ac_mfa!$F:$F,env_ac_mfa!$A:$A,T103,env_ac_mfa!$B:$B,Data_mfa!$A$104,env_ac_mfa!$C:$C,Data_mfa!$B$99,env_ac_mfa!$D:$D,Data_mfa!$B$100,env_ac_mfa!$E:$E,Data_mfa!$B$101)</f>
        <v>94.460999999999999</v>
      </c>
      <c r="U104" s="175">
        <f>SUMIFS(env_ac_mfa!$F:$F,env_ac_mfa!$A:$A,U103,env_ac_mfa!$B:$B,Data_mfa!$A$104,env_ac_mfa!$C:$C,Data_mfa!$B$99,env_ac_mfa!$D:$D,Data_mfa!$B$100,env_ac_mfa!$E:$E,Data_mfa!$B$101)</f>
        <v>95.850999999999999</v>
      </c>
      <c r="V104" s="175">
        <f>SUMIFS(env_ac_mfa!$F:$F,env_ac_mfa!$A:$A,V103,env_ac_mfa!$B:$B,Data_mfa!$A$104,env_ac_mfa!$C:$C,Data_mfa!$B$99,env_ac_mfa!$D:$D,Data_mfa!$B$100,env_ac_mfa!$E:$E,Data_mfa!$B$101)</f>
        <v>95.200999999999993</v>
      </c>
      <c r="W104" s="175">
        <f>SUMIFS(env_ac_mfa!$F:$F,env_ac_mfa!$A:$A,W103,env_ac_mfa!$B:$B,Data_mfa!$A$104,env_ac_mfa!$C:$C,Data_mfa!$B$99,env_ac_mfa!$D:$D,Data_mfa!$B$100,env_ac_mfa!$E:$E,Data_mfa!$B$101)</f>
        <v>90.606999999999999</v>
      </c>
      <c r="Y104" s="171">
        <f>((W104-C104)/W104)/(W$103-C$103)</f>
        <v>-5.1833743529749367E-3</v>
      </c>
      <c r="Z104" s="178"/>
    </row>
    <row r="105" spans="1:26" x14ac:dyDescent="0.2">
      <c r="A105" s="165" t="s">
        <v>35</v>
      </c>
      <c r="B105" s="165" t="s">
        <v>2</v>
      </c>
      <c r="C105" s="175">
        <f>SUMIFS(env_ac_mfa!$F:$F,env_ac_mfa!$A:$A,C103,env_ac_mfa!$B:$B,Data_mfa!$A$105,env_ac_mfa!$C:$C,Data_mfa!$B$99,env_ac_mfa!$D:$D,Data_mfa!$B$100,env_ac_mfa!$E:$E,Data_mfa!$B$101)</f>
        <v>100</v>
      </c>
      <c r="D105" s="175">
        <f>SUMIFS(env_ac_mfa!$F:$F,env_ac_mfa!$A:$A,D103,env_ac_mfa!$B:$B,Data_mfa!$A$105,env_ac_mfa!$C:$C,Data_mfa!$B$99,env_ac_mfa!$D:$D,Data_mfa!$B$100,env_ac_mfa!$E:$E,Data_mfa!$B$101)</f>
        <v>115.3</v>
      </c>
      <c r="E105" s="175">
        <f>SUMIFS(env_ac_mfa!$F:$F,env_ac_mfa!$A:$A,E103,env_ac_mfa!$B:$B,Data_mfa!$A$105,env_ac_mfa!$C:$C,Data_mfa!$B$99,env_ac_mfa!$D:$D,Data_mfa!$B$100,env_ac_mfa!$E:$E,Data_mfa!$B$101)</f>
        <v>105.17700000000001</v>
      </c>
      <c r="F105" s="175">
        <f>SUMIFS(env_ac_mfa!$F:$F,env_ac_mfa!$A:$A,F103,env_ac_mfa!$B:$B,Data_mfa!$A$105,env_ac_mfa!$C:$C,Data_mfa!$B$99,env_ac_mfa!$D:$D,Data_mfa!$B$100,env_ac_mfa!$E:$E,Data_mfa!$B$101)</f>
        <v>103.586</v>
      </c>
      <c r="G105" s="175">
        <f>SUMIFS(env_ac_mfa!$F:$F,env_ac_mfa!$A:$A,G103,env_ac_mfa!$B:$B,Data_mfa!$A$105,env_ac_mfa!$C:$C,Data_mfa!$B$99,env_ac_mfa!$D:$D,Data_mfa!$B$100,env_ac_mfa!$E:$E,Data_mfa!$B$101)</f>
        <v>102.79</v>
      </c>
      <c r="H105" s="175">
        <f>SUMIFS(env_ac_mfa!$F:$F,env_ac_mfa!$A:$A,H103,env_ac_mfa!$B:$B,Data_mfa!$A$105,env_ac_mfa!$C:$C,Data_mfa!$B$99,env_ac_mfa!$D:$D,Data_mfa!$B$100,env_ac_mfa!$E:$E,Data_mfa!$B$101)</f>
        <v>98.316000000000003</v>
      </c>
      <c r="I105" s="175">
        <f>SUMIFS(env_ac_mfa!$F:$F,env_ac_mfa!$A:$A,I103,env_ac_mfa!$B:$B,Data_mfa!$A$105,env_ac_mfa!$C:$C,Data_mfa!$B$99,env_ac_mfa!$D:$D,Data_mfa!$B$100,env_ac_mfa!$E:$E,Data_mfa!$B$101)</f>
        <v>102.551</v>
      </c>
      <c r="J105" s="175">
        <f>SUMIFS(env_ac_mfa!$F:$F,env_ac_mfa!$A:$A,J103,env_ac_mfa!$B:$B,Data_mfa!$A$105,env_ac_mfa!$C:$C,Data_mfa!$B$99,env_ac_mfa!$D:$D,Data_mfa!$B$100,env_ac_mfa!$E:$E,Data_mfa!$B$101)</f>
        <v>109.941</v>
      </c>
      <c r="K105" s="175">
        <f>SUMIFS(env_ac_mfa!$F:$F,env_ac_mfa!$A:$A,K103,env_ac_mfa!$B:$B,Data_mfa!$A$105,env_ac_mfa!$C:$C,Data_mfa!$B$99,env_ac_mfa!$D:$D,Data_mfa!$B$100,env_ac_mfa!$E:$E,Data_mfa!$B$101)</f>
        <v>109.556</v>
      </c>
      <c r="L105" s="175">
        <f>SUMIFS(env_ac_mfa!$F:$F,env_ac_mfa!$A:$A,L103,env_ac_mfa!$B:$B,Data_mfa!$A$105,env_ac_mfa!$C:$C,Data_mfa!$B$99,env_ac_mfa!$D:$D,Data_mfa!$B$100,env_ac_mfa!$E:$E,Data_mfa!$B$101)</f>
        <v>98.307000000000002</v>
      </c>
      <c r="M105" s="175">
        <f>SUMIFS(env_ac_mfa!$F:$F,env_ac_mfa!$A:$A,M103,env_ac_mfa!$B:$B,Data_mfa!$A$105,env_ac_mfa!$C:$C,Data_mfa!$B$99,env_ac_mfa!$D:$D,Data_mfa!$B$100,env_ac_mfa!$E:$E,Data_mfa!$B$101)</f>
        <v>98.637</v>
      </c>
      <c r="N105" s="175">
        <f>SUMIFS(env_ac_mfa!$F:$F,env_ac_mfa!$A:$A,N103,env_ac_mfa!$B:$B,Data_mfa!$A$105,env_ac_mfa!$C:$C,Data_mfa!$B$99,env_ac_mfa!$D:$D,Data_mfa!$B$100,env_ac_mfa!$E:$E,Data_mfa!$B$101)</f>
        <v>104.824</v>
      </c>
      <c r="O105" s="175">
        <f>SUMIFS(env_ac_mfa!$F:$F,env_ac_mfa!$A:$A,O103,env_ac_mfa!$B:$B,Data_mfa!$A$105,env_ac_mfa!$C:$C,Data_mfa!$B$99,env_ac_mfa!$D:$D,Data_mfa!$B$100,env_ac_mfa!$E:$E,Data_mfa!$B$101)</f>
        <v>96.825999999999993</v>
      </c>
      <c r="P105" s="175">
        <f>SUMIFS(env_ac_mfa!$F:$F,env_ac_mfa!$A:$A,P103,env_ac_mfa!$B:$B,Data_mfa!$A$105,env_ac_mfa!$C:$C,Data_mfa!$B$99,env_ac_mfa!$D:$D,Data_mfa!$B$100,env_ac_mfa!$E:$E,Data_mfa!$B$101)</f>
        <v>96.016999999999996</v>
      </c>
      <c r="Q105" s="175">
        <f>SUMIFS(env_ac_mfa!$F:$F,env_ac_mfa!$A:$A,Q103,env_ac_mfa!$B:$B,Data_mfa!$A$105,env_ac_mfa!$C:$C,Data_mfa!$B$99,env_ac_mfa!$D:$D,Data_mfa!$B$100,env_ac_mfa!$E:$E,Data_mfa!$B$101)</f>
        <v>94.915000000000006</v>
      </c>
      <c r="R105" s="175">
        <f>SUMIFS(env_ac_mfa!$F:$F,env_ac_mfa!$A:$A,R103,env_ac_mfa!$B:$B,Data_mfa!$A$105,env_ac_mfa!$C:$C,Data_mfa!$B$99,env_ac_mfa!$D:$D,Data_mfa!$B$100,env_ac_mfa!$E:$E,Data_mfa!$B$101)</f>
        <v>94.245000000000005</v>
      </c>
      <c r="S105" s="175">
        <f>SUMIFS(env_ac_mfa!$F:$F,env_ac_mfa!$A:$A,S103,env_ac_mfa!$B:$B,Data_mfa!$A$105,env_ac_mfa!$C:$C,Data_mfa!$B$99,env_ac_mfa!$D:$D,Data_mfa!$B$100,env_ac_mfa!$E:$E,Data_mfa!$B$101)</f>
        <v>94.647000000000006</v>
      </c>
      <c r="T105" s="175">
        <f>SUMIFS(env_ac_mfa!$F:$F,env_ac_mfa!$A:$A,T103,env_ac_mfa!$B:$B,Data_mfa!$A$105,env_ac_mfa!$C:$C,Data_mfa!$B$99,env_ac_mfa!$D:$D,Data_mfa!$B$100,env_ac_mfa!$E:$E,Data_mfa!$B$101)</f>
        <v>97.33</v>
      </c>
      <c r="U105" s="175">
        <f>SUMIFS(env_ac_mfa!$F:$F,env_ac_mfa!$A:$A,U103,env_ac_mfa!$B:$B,Data_mfa!$A$105,env_ac_mfa!$C:$C,Data_mfa!$B$99,env_ac_mfa!$D:$D,Data_mfa!$B$100,env_ac_mfa!$E:$E,Data_mfa!$B$101)</f>
        <v>94.965000000000003</v>
      </c>
      <c r="V105" s="175">
        <f>SUMIFS(env_ac_mfa!$F:$F,env_ac_mfa!$A:$A,V103,env_ac_mfa!$B:$B,Data_mfa!$A$105,env_ac_mfa!$C:$C,Data_mfa!$B$99,env_ac_mfa!$D:$D,Data_mfa!$B$100,env_ac_mfa!$E:$E,Data_mfa!$B$101)</f>
        <v>79.733000000000004</v>
      </c>
      <c r="W105" s="175">
        <f>SUMIFS(env_ac_mfa!$F:$F,env_ac_mfa!$A:$A,W103,env_ac_mfa!$B:$B,Data_mfa!$A$105,env_ac_mfa!$C:$C,Data_mfa!$B$99,env_ac_mfa!$D:$D,Data_mfa!$B$100,env_ac_mfa!$E:$E,Data_mfa!$B$101)</f>
        <v>85.381</v>
      </c>
      <c r="Y105" s="171">
        <f t="shared" ref="Y105:Y131" si="1">((W105-C105)/W105)/(W$103-C$103)</f>
        <v>-8.561038170084679E-3</v>
      </c>
    </row>
    <row r="106" spans="1:26" x14ac:dyDescent="0.2">
      <c r="A106" s="165" t="s">
        <v>36</v>
      </c>
      <c r="B106" s="165" t="s">
        <v>3</v>
      </c>
      <c r="C106" s="175">
        <f>SUMIFS(env_ac_mfa!$F:$F,env_ac_mfa!$A:$A,C103,env_ac_mfa!$B:$B,Data_mfa!$A$106,env_ac_mfa!$C:$C,Data_mfa!$B$99,env_ac_mfa!$D:$D,Data_mfa!$B$100,env_ac_mfa!$E:$E,Data_mfa!$B$101)</f>
        <v>100</v>
      </c>
      <c r="D106" s="175">
        <f>SUMIFS(env_ac_mfa!$F:$F,env_ac_mfa!$A:$A,D103,env_ac_mfa!$B:$B,Data_mfa!$A$106,env_ac_mfa!$C:$C,Data_mfa!$B$99,env_ac_mfa!$D:$D,Data_mfa!$B$100,env_ac_mfa!$E:$E,Data_mfa!$B$101)</f>
        <v>106.818</v>
      </c>
      <c r="E106" s="175">
        <f>SUMIFS(env_ac_mfa!$F:$F,env_ac_mfa!$A:$A,E103,env_ac_mfa!$B:$B,Data_mfa!$A$106,env_ac_mfa!$C:$C,Data_mfa!$B$99,env_ac_mfa!$D:$D,Data_mfa!$B$100,env_ac_mfa!$E:$E,Data_mfa!$B$101)</f>
        <v>109.03400000000001</v>
      </c>
      <c r="F106" s="175">
        <f>SUMIFS(env_ac_mfa!$F:$F,env_ac_mfa!$A:$A,F103,env_ac_mfa!$B:$B,Data_mfa!$A$106,env_ac_mfa!$C:$C,Data_mfa!$B$99,env_ac_mfa!$D:$D,Data_mfa!$B$100,env_ac_mfa!$E:$E,Data_mfa!$B$101)</f>
        <v>110.264</v>
      </c>
      <c r="G106" s="175">
        <f>SUMIFS(env_ac_mfa!$F:$F,env_ac_mfa!$A:$A,G103,env_ac_mfa!$B:$B,Data_mfa!$A$106,env_ac_mfa!$C:$C,Data_mfa!$B$99,env_ac_mfa!$D:$D,Data_mfa!$B$100,env_ac_mfa!$E:$E,Data_mfa!$B$101)</f>
        <v>123.834</v>
      </c>
      <c r="H106" s="175">
        <f>SUMIFS(env_ac_mfa!$F:$F,env_ac_mfa!$A:$A,H103,env_ac_mfa!$B:$B,Data_mfa!$A$106,env_ac_mfa!$C:$C,Data_mfa!$B$99,env_ac_mfa!$D:$D,Data_mfa!$B$100,env_ac_mfa!$E:$E,Data_mfa!$B$101)</f>
        <v>125.504</v>
      </c>
      <c r="I106" s="175">
        <f>SUMIFS(env_ac_mfa!$F:$F,env_ac_mfa!$A:$A,I103,env_ac_mfa!$B:$B,Data_mfa!$A$106,env_ac_mfa!$C:$C,Data_mfa!$B$99,env_ac_mfa!$D:$D,Data_mfa!$B$100,env_ac_mfa!$E:$E,Data_mfa!$B$101)</f>
        <v>136.358</v>
      </c>
      <c r="J106" s="175">
        <f>SUMIFS(env_ac_mfa!$F:$F,env_ac_mfa!$A:$A,J103,env_ac_mfa!$B:$B,Data_mfa!$A$106,env_ac_mfa!$C:$C,Data_mfa!$B$99,env_ac_mfa!$D:$D,Data_mfa!$B$100,env_ac_mfa!$E:$E,Data_mfa!$B$101)</f>
        <v>140.834</v>
      </c>
      <c r="K106" s="175">
        <f>SUMIFS(env_ac_mfa!$F:$F,env_ac_mfa!$A:$A,K103,env_ac_mfa!$B:$B,Data_mfa!$A$106,env_ac_mfa!$C:$C,Data_mfa!$B$99,env_ac_mfa!$D:$D,Data_mfa!$B$100,env_ac_mfa!$E:$E,Data_mfa!$B$101)</f>
        <v>151.79499999999999</v>
      </c>
      <c r="L106" s="175">
        <f>SUMIFS(env_ac_mfa!$F:$F,env_ac_mfa!$A:$A,L103,env_ac_mfa!$B:$B,Data_mfa!$A$106,env_ac_mfa!$C:$C,Data_mfa!$B$99,env_ac_mfa!$D:$D,Data_mfa!$B$100,env_ac_mfa!$E:$E,Data_mfa!$B$101)</f>
        <v>121.29</v>
      </c>
      <c r="M106" s="175">
        <f>SUMIFS(env_ac_mfa!$F:$F,env_ac_mfa!$A:$A,M103,env_ac_mfa!$B:$B,Data_mfa!$A$106,env_ac_mfa!$C:$C,Data_mfa!$B$99,env_ac_mfa!$D:$D,Data_mfa!$B$100,env_ac_mfa!$E:$E,Data_mfa!$B$101)</f>
        <v>119.637</v>
      </c>
      <c r="N106" s="175">
        <f>SUMIFS(env_ac_mfa!$F:$F,env_ac_mfa!$A:$A,N103,env_ac_mfa!$B:$B,Data_mfa!$A$106,env_ac_mfa!$C:$C,Data_mfa!$B$99,env_ac_mfa!$D:$D,Data_mfa!$B$100,env_ac_mfa!$E:$E,Data_mfa!$B$101)</f>
        <v>132.48599999999999</v>
      </c>
      <c r="O106" s="175">
        <f>SUMIFS(env_ac_mfa!$F:$F,env_ac_mfa!$A:$A,O103,env_ac_mfa!$B:$B,Data_mfa!$A$106,env_ac_mfa!$C:$C,Data_mfa!$B$99,env_ac_mfa!$D:$D,Data_mfa!$B$100,env_ac_mfa!$E:$E,Data_mfa!$B$101)</f>
        <v>127.34099999999999</v>
      </c>
      <c r="P106" s="175">
        <f>SUMIFS(env_ac_mfa!$F:$F,env_ac_mfa!$A:$A,P103,env_ac_mfa!$B:$B,Data_mfa!$A$106,env_ac_mfa!$C:$C,Data_mfa!$B$99,env_ac_mfa!$D:$D,Data_mfa!$B$100,env_ac_mfa!$E:$E,Data_mfa!$B$101)</f>
        <v>122.944</v>
      </c>
      <c r="Q106" s="175">
        <f>SUMIFS(env_ac_mfa!$F:$F,env_ac_mfa!$A:$A,Q103,env_ac_mfa!$B:$B,Data_mfa!$A$106,env_ac_mfa!$C:$C,Data_mfa!$B$99,env_ac_mfa!$D:$D,Data_mfa!$B$100,env_ac_mfa!$E:$E,Data_mfa!$B$101)</f>
        <v>134.74299999999999</v>
      </c>
      <c r="R106" s="175">
        <f>SUMIFS(env_ac_mfa!$F:$F,env_ac_mfa!$A:$A,R103,env_ac_mfa!$B:$B,Data_mfa!$A$106,env_ac_mfa!$C:$C,Data_mfa!$B$99,env_ac_mfa!$D:$D,Data_mfa!$B$100,env_ac_mfa!$E:$E,Data_mfa!$B$101)</f>
        <v>151.548</v>
      </c>
      <c r="S106" s="175">
        <f>SUMIFS(env_ac_mfa!$F:$F,env_ac_mfa!$A:$A,S103,env_ac_mfa!$B:$B,Data_mfa!$A$106,env_ac_mfa!$C:$C,Data_mfa!$B$99,env_ac_mfa!$D:$D,Data_mfa!$B$100,env_ac_mfa!$E:$E,Data_mfa!$B$101)</f>
        <v>133.696</v>
      </c>
      <c r="T106" s="175">
        <f>SUMIFS(env_ac_mfa!$F:$F,env_ac_mfa!$A:$A,T103,env_ac_mfa!$B:$B,Data_mfa!$A$106,env_ac_mfa!$C:$C,Data_mfa!$B$99,env_ac_mfa!$D:$D,Data_mfa!$B$100,env_ac_mfa!$E:$E,Data_mfa!$B$101)</f>
        <v>137.94499999999999</v>
      </c>
      <c r="U106" s="175">
        <f>SUMIFS(env_ac_mfa!$F:$F,env_ac_mfa!$A:$A,U103,env_ac_mfa!$B:$B,Data_mfa!$A$106,env_ac_mfa!$C:$C,Data_mfa!$B$99,env_ac_mfa!$D:$D,Data_mfa!$B$100,env_ac_mfa!$E:$E,Data_mfa!$B$101)</f>
        <v>141.86600000000001</v>
      </c>
      <c r="V106" s="175">
        <f>SUMIFS(env_ac_mfa!$F:$F,env_ac_mfa!$A:$A,V103,env_ac_mfa!$B:$B,Data_mfa!$A$106,env_ac_mfa!$C:$C,Data_mfa!$B$99,env_ac_mfa!$D:$D,Data_mfa!$B$100,env_ac_mfa!$E:$E,Data_mfa!$B$101)</f>
        <v>145.68</v>
      </c>
      <c r="W106" s="175">
        <f>SUMIFS(env_ac_mfa!$F:$F,env_ac_mfa!$A:$A,W103,env_ac_mfa!$B:$B,Data_mfa!$A$106,env_ac_mfa!$C:$C,Data_mfa!$B$99,env_ac_mfa!$D:$D,Data_mfa!$B$100,env_ac_mfa!$E:$E,Data_mfa!$B$101)</f>
        <v>136.58799999999999</v>
      </c>
      <c r="Y106" s="171">
        <f t="shared" si="1"/>
        <v>1.3393563124139746E-2</v>
      </c>
    </row>
    <row r="107" spans="1:26" x14ac:dyDescent="0.2">
      <c r="A107" s="165" t="s">
        <v>37</v>
      </c>
      <c r="B107" s="165" t="s">
        <v>139</v>
      </c>
      <c r="C107" s="175">
        <f>SUMIFS(env_ac_mfa!$F:$F,env_ac_mfa!$A:$A,C103,env_ac_mfa!$B:$B,Data_mfa!$A$107,env_ac_mfa!$C:$C,Data_mfa!$B$99,env_ac_mfa!$D:$D,Data_mfa!$B$100,env_ac_mfa!$E:$E,Data_mfa!$B$101)</f>
        <v>100</v>
      </c>
      <c r="D107" s="175">
        <f>SUMIFS(env_ac_mfa!$F:$F,env_ac_mfa!$A:$A,D103,env_ac_mfa!$B:$B,Data_mfa!$A$107,env_ac_mfa!$C:$C,Data_mfa!$B$99,env_ac_mfa!$D:$D,Data_mfa!$B$100,env_ac_mfa!$E:$E,Data_mfa!$B$101)</f>
        <v>101.084</v>
      </c>
      <c r="E107" s="175">
        <f>SUMIFS(env_ac_mfa!$F:$F,env_ac_mfa!$A:$A,E103,env_ac_mfa!$B:$B,Data_mfa!$A$107,env_ac_mfa!$C:$C,Data_mfa!$B$99,env_ac_mfa!$D:$D,Data_mfa!$B$100,env_ac_mfa!$E:$E,Data_mfa!$B$101)</f>
        <v>96.451999999999998</v>
      </c>
      <c r="F107" s="175">
        <f>SUMIFS(env_ac_mfa!$F:$F,env_ac_mfa!$A:$A,F103,env_ac_mfa!$B:$B,Data_mfa!$A$107,env_ac_mfa!$C:$C,Data_mfa!$B$99,env_ac_mfa!$D:$D,Data_mfa!$B$100,env_ac_mfa!$E:$E,Data_mfa!$B$101)</f>
        <v>99.191000000000003</v>
      </c>
      <c r="G107" s="175">
        <f>SUMIFS(env_ac_mfa!$F:$F,env_ac_mfa!$A:$A,G103,env_ac_mfa!$B:$B,Data_mfa!$A$107,env_ac_mfa!$C:$C,Data_mfa!$B$99,env_ac_mfa!$D:$D,Data_mfa!$B$100,env_ac_mfa!$E:$E,Data_mfa!$B$101)</f>
        <v>105.30500000000001</v>
      </c>
      <c r="H107" s="175">
        <f>SUMIFS(env_ac_mfa!$F:$F,env_ac_mfa!$A:$A,H103,env_ac_mfa!$B:$B,Data_mfa!$A$107,env_ac_mfa!$C:$C,Data_mfa!$B$99,env_ac_mfa!$D:$D,Data_mfa!$B$100,env_ac_mfa!$E:$E,Data_mfa!$B$101)</f>
        <v>104.459</v>
      </c>
      <c r="I107" s="175">
        <f>SUMIFS(env_ac_mfa!$F:$F,env_ac_mfa!$A:$A,I103,env_ac_mfa!$B:$B,Data_mfa!$A$107,env_ac_mfa!$C:$C,Data_mfa!$B$99,env_ac_mfa!$D:$D,Data_mfa!$B$100,env_ac_mfa!$E:$E,Data_mfa!$B$101)</f>
        <v>107.745</v>
      </c>
      <c r="J107" s="175">
        <f>SUMIFS(env_ac_mfa!$F:$F,env_ac_mfa!$A:$A,J103,env_ac_mfa!$B:$B,Data_mfa!$A$107,env_ac_mfa!$C:$C,Data_mfa!$B$99,env_ac_mfa!$D:$D,Data_mfa!$B$100,env_ac_mfa!$E:$E,Data_mfa!$B$101)</f>
        <v>109.32299999999999</v>
      </c>
      <c r="K107" s="175">
        <f>SUMIFS(env_ac_mfa!$F:$F,env_ac_mfa!$A:$A,K103,env_ac_mfa!$B:$B,Data_mfa!$A$107,env_ac_mfa!$C:$C,Data_mfa!$B$99,env_ac_mfa!$D:$D,Data_mfa!$B$100,env_ac_mfa!$E:$E,Data_mfa!$B$101)</f>
        <v>107.61</v>
      </c>
      <c r="L107" s="175">
        <f>SUMIFS(env_ac_mfa!$F:$F,env_ac_mfa!$A:$A,L103,env_ac_mfa!$B:$B,Data_mfa!$A$107,env_ac_mfa!$C:$C,Data_mfa!$B$99,env_ac_mfa!$D:$D,Data_mfa!$B$100,env_ac_mfa!$E:$E,Data_mfa!$B$101)</f>
        <v>98.222999999999999</v>
      </c>
      <c r="M107" s="175">
        <f>SUMIFS(env_ac_mfa!$F:$F,env_ac_mfa!$A:$A,M103,env_ac_mfa!$B:$B,Data_mfa!$A$107,env_ac_mfa!$C:$C,Data_mfa!$B$99,env_ac_mfa!$D:$D,Data_mfa!$B$100,env_ac_mfa!$E:$E,Data_mfa!$B$101)</f>
        <v>93.293000000000006</v>
      </c>
      <c r="N107" s="175">
        <f>SUMIFS(env_ac_mfa!$F:$F,env_ac_mfa!$A:$A,N103,env_ac_mfa!$B:$B,Data_mfa!$A$107,env_ac_mfa!$C:$C,Data_mfa!$B$99,env_ac_mfa!$D:$D,Data_mfa!$B$100,env_ac_mfa!$E:$E,Data_mfa!$B$101)</f>
        <v>98.477999999999994</v>
      </c>
      <c r="O107" s="175">
        <f>SUMIFS(env_ac_mfa!$F:$F,env_ac_mfa!$A:$A,O103,env_ac_mfa!$B:$B,Data_mfa!$A$107,env_ac_mfa!$C:$C,Data_mfa!$B$99,env_ac_mfa!$D:$D,Data_mfa!$B$100,env_ac_mfa!$E:$E,Data_mfa!$B$101)</f>
        <v>87.581000000000003</v>
      </c>
      <c r="P107" s="175">
        <f>SUMIFS(env_ac_mfa!$F:$F,env_ac_mfa!$A:$A,P103,env_ac_mfa!$B:$B,Data_mfa!$A$107,env_ac_mfa!$C:$C,Data_mfa!$B$99,env_ac_mfa!$D:$D,Data_mfa!$B$100,env_ac_mfa!$E:$E,Data_mfa!$B$101)</f>
        <v>86.224000000000004</v>
      </c>
      <c r="Q107" s="175">
        <f>SUMIFS(env_ac_mfa!$F:$F,env_ac_mfa!$A:$A,Q103,env_ac_mfa!$B:$B,Data_mfa!$A$107,env_ac_mfa!$C:$C,Data_mfa!$B$99,env_ac_mfa!$D:$D,Data_mfa!$B$100,env_ac_mfa!$E:$E,Data_mfa!$B$101)</f>
        <v>89.156999999999996</v>
      </c>
      <c r="R107" s="175">
        <f>SUMIFS(env_ac_mfa!$F:$F,env_ac_mfa!$A:$A,R103,env_ac_mfa!$B:$B,Data_mfa!$A$107,env_ac_mfa!$C:$C,Data_mfa!$B$99,env_ac_mfa!$D:$D,Data_mfa!$B$100,env_ac_mfa!$E:$E,Data_mfa!$B$101)</f>
        <v>92.936999999999998</v>
      </c>
      <c r="S107" s="175">
        <f>SUMIFS(env_ac_mfa!$F:$F,env_ac_mfa!$A:$A,S103,env_ac_mfa!$B:$B,Data_mfa!$A$107,env_ac_mfa!$C:$C,Data_mfa!$B$99,env_ac_mfa!$D:$D,Data_mfa!$B$100,env_ac_mfa!$E:$E,Data_mfa!$B$101)</f>
        <v>91.682000000000002</v>
      </c>
      <c r="T107" s="175">
        <f>SUMIFS(env_ac_mfa!$F:$F,env_ac_mfa!$A:$A,T103,env_ac_mfa!$B:$B,Data_mfa!$A$107,env_ac_mfa!$C:$C,Data_mfa!$B$99,env_ac_mfa!$D:$D,Data_mfa!$B$100,env_ac_mfa!$E:$E,Data_mfa!$B$101)</f>
        <v>92.3</v>
      </c>
      <c r="U107" s="175">
        <f>SUMIFS(env_ac_mfa!$F:$F,env_ac_mfa!$A:$A,U103,env_ac_mfa!$B:$B,Data_mfa!$A$107,env_ac_mfa!$C:$C,Data_mfa!$B$99,env_ac_mfa!$D:$D,Data_mfa!$B$100,env_ac_mfa!$E:$E,Data_mfa!$B$101)</f>
        <v>93.972999999999999</v>
      </c>
      <c r="V107" s="175">
        <f>SUMIFS(env_ac_mfa!$F:$F,env_ac_mfa!$A:$A,V103,env_ac_mfa!$B:$B,Data_mfa!$A$107,env_ac_mfa!$C:$C,Data_mfa!$B$99,env_ac_mfa!$D:$D,Data_mfa!$B$100,env_ac_mfa!$E:$E,Data_mfa!$B$101)</f>
        <v>94.665000000000006</v>
      </c>
      <c r="W107" s="175">
        <f>SUMIFS(env_ac_mfa!$F:$F,env_ac_mfa!$A:$A,W103,env_ac_mfa!$B:$B,Data_mfa!$A$107,env_ac_mfa!$C:$C,Data_mfa!$B$99,env_ac_mfa!$D:$D,Data_mfa!$B$100,env_ac_mfa!$E:$E,Data_mfa!$B$101)</f>
        <v>85.03</v>
      </c>
      <c r="Y107" s="171">
        <f t="shared" si="1"/>
        <v>-8.8027754910031744E-3</v>
      </c>
    </row>
    <row r="108" spans="1:26" x14ac:dyDescent="0.2">
      <c r="A108" s="165" t="s">
        <v>38</v>
      </c>
      <c r="B108" s="165" t="s">
        <v>4</v>
      </c>
      <c r="C108" s="175">
        <f>SUMIFS(env_ac_mfa!$F:$F,env_ac_mfa!$A:$A,C103,env_ac_mfa!$B:$B,Data_mfa!$A$108,env_ac_mfa!$C:$C,Data_mfa!$B$99,env_ac_mfa!$D:$D,Data_mfa!$B$100,env_ac_mfa!$E:$E,Data_mfa!$B$101)</f>
        <v>100</v>
      </c>
      <c r="D108" s="175">
        <f>SUMIFS(env_ac_mfa!$F:$F,env_ac_mfa!$A:$A,D103,env_ac_mfa!$B:$B,Data_mfa!$A$108,env_ac_mfa!$C:$C,Data_mfa!$B$99,env_ac_mfa!$D:$D,Data_mfa!$B$100,env_ac_mfa!$E:$E,Data_mfa!$B$101)</f>
        <v>98.141999999999996</v>
      </c>
      <c r="E108" s="175">
        <f>SUMIFS(env_ac_mfa!$F:$F,env_ac_mfa!$A:$A,E103,env_ac_mfa!$B:$B,Data_mfa!$A$108,env_ac_mfa!$C:$C,Data_mfa!$B$99,env_ac_mfa!$D:$D,Data_mfa!$B$100,env_ac_mfa!$E:$E,Data_mfa!$B$101)</f>
        <v>93.988</v>
      </c>
      <c r="F108" s="175">
        <f>SUMIFS(env_ac_mfa!$F:$F,env_ac_mfa!$A:$A,F103,env_ac_mfa!$B:$B,Data_mfa!$A$108,env_ac_mfa!$C:$C,Data_mfa!$B$99,env_ac_mfa!$D:$D,Data_mfa!$B$100,env_ac_mfa!$E:$E,Data_mfa!$B$101)</f>
        <v>96.707999999999998</v>
      </c>
      <c r="G108" s="175">
        <f>SUMIFS(env_ac_mfa!$F:$F,env_ac_mfa!$A:$A,G103,env_ac_mfa!$B:$B,Data_mfa!$A$108,env_ac_mfa!$C:$C,Data_mfa!$B$99,env_ac_mfa!$D:$D,Data_mfa!$B$100,env_ac_mfa!$E:$E,Data_mfa!$B$101)</f>
        <v>101.753</v>
      </c>
      <c r="H108" s="175">
        <f>SUMIFS(env_ac_mfa!$F:$F,env_ac_mfa!$A:$A,H103,env_ac_mfa!$B:$B,Data_mfa!$A$108,env_ac_mfa!$C:$C,Data_mfa!$B$99,env_ac_mfa!$D:$D,Data_mfa!$B$100,env_ac_mfa!$E:$E,Data_mfa!$B$101)</f>
        <v>110.319</v>
      </c>
      <c r="I108" s="175">
        <f>SUMIFS(env_ac_mfa!$F:$F,env_ac_mfa!$A:$A,I103,env_ac_mfa!$B:$B,Data_mfa!$A$108,env_ac_mfa!$C:$C,Data_mfa!$B$99,env_ac_mfa!$D:$D,Data_mfa!$B$100,env_ac_mfa!$E:$E,Data_mfa!$B$101)</f>
        <v>117.349</v>
      </c>
      <c r="J108" s="175">
        <f>SUMIFS(env_ac_mfa!$F:$F,env_ac_mfa!$A:$A,J103,env_ac_mfa!$B:$B,Data_mfa!$A$108,env_ac_mfa!$C:$C,Data_mfa!$B$99,env_ac_mfa!$D:$D,Data_mfa!$B$100,env_ac_mfa!$E:$E,Data_mfa!$B$101)</f>
        <v>113.741</v>
      </c>
      <c r="K108" s="175">
        <f>SUMIFS(env_ac_mfa!$F:$F,env_ac_mfa!$A:$A,K103,env_ac_mfa!$B:$B,Data_mfa!$A$108,env_ac_mfa!$C:$C,Data_mfa!$B$99,env_ac_mfa!$D:$D,Data_mfa!$B$100,env_ac_mfa!$E:$E,Data_mfa!$B$101)</f>
        <v>109.02</v>
      </c>
      <c r="L108" s="175">
        <f>SUMIFS(env_ac_mfa!$F:$F,env_ac_mfa!$A:$A,L103,env_ac_mfa!$B:$B,Data_mfa!$A$108,env_ac_mfa!$C:$C,Data_mfa!$B$99,env_ac_mfa!$D:$D,Data_mfa!$B$100,env_ac_mfa!$E:$E,Data_mfa!$B$101)</f>
        <v>91.680999999999997</v>
      </c>
      <c r="M108" s="175">
        <f>SUMIFS(env_ac_mfa!$F:$F,env_ac_mfa!$A:$A,M103,env_ac_mfa!$B:$B,Data_mfa!$A$108,env_ac_mfa!$C:$C,Data_mfa!$B$99,env_ac_mfa!$D:$D,Data_mfa!$B$100,env_ac_mfa!$E:$E,Data_mfa!$B$101)</f>
        <v>85.944000000000003</v>
      </c>
      <c r="N108" s="175">
        <f>SUMIFS(env_ac_mfa!$F:$F,env_ac_mfa!$A:$A,N103,env_ac_mfa!$B:$B,Data_mfa!$A$108,env_ac_mfa!$C:$C,Data_mfa!$B$99,env_ac_mfa!$D:$D,Data_mfa!$B$100,env_ac_mfa!$E:$E,Data_mfa!$B$101)</f>
        <v>95.781999999999996</v>
      </c>
      <c r="O108" s="175">
        <f>SUMIFS(env_ac_mfa!$F:$F,env_ac_mfa!$A:$A,O103,env_ac_mfa!$B:$B,Data_mfa!$A$108,env_ac_mfa!$C:$C,Data_mfa!$B$99,env_ac_mfa!$D:$D,Data_mfa!$B$100,env_ac_mfa!$E:$E,Data_mfa!$B$101)</f>
        <v>96.162000000000006</v>
      </c>
      <c r="P108" s="175">
        <f>SUMIFS(env_ac_mfa!$F:$F,env_ac_mfa!$A:$A,P103,env_ac_mfa!$B:$B,Data_mfa!$A$108,env_ac_mfa!$C:$C,Data_mfa!$B$99,env_ac_mfa!$D:$D,Data_mfa!$B$100,env_ac_mfa!$E:$E,Data_mfa!$B$101)</f>
        <v>90.81</v>
      </c>
      <c r="Q108" s="175">
        <f>SUMIFS(env_ac_mfa!$F:$F,env_ac_mfa!$A:$A,Q103,env_ac_mfa!$B:$B,Data_mfa!$A$108,env_ac_mfa!$C:$C,Data_mfa!$B$99,env_ac_mfa!$D:$D,Data_mfa!$B$100,env_ac_mfa!$E:$E,Data_mfa!$B$101)</f>
        <v>91.254000000000005</v>
      </c>
      <c r="R108" s="175">
        <f>SUMIFS(env_ac_mfa!$F:$F,env_ac_mfa!$A:$A,R103,env_ac_mfa!$B:$B,Data_mfa!$A$108,env_ac_mfa!$C:$C,Data_mfa!$B$99,env_ac_mfa!$D:$D,Data_mfa!$B$100,env_ac_mfa!$E:$E,Data_mfa!$B$101)</f>
        <v>94.975999999999999</v>
      </c>
      <c r="S108" s="175">
        <f>SUMIFS(env_ac_mfa!$F:$F,env_ac_mfa!$A:$A,S103,env_ac_mfa!$B:$B,Data_mfa!$A$108,env_ac_mfa!$C:$C,Data_mfa!$B$99,env_ac_mfa!$D:$D,Data_mfa!$B$100,env_ac_mfa!$E:$E,Data_mfa!$B$101)</f>
        <v>97.784999999999997</v>
      </c>
      <c r="T108" s="175">
        <f>SUMIFS(env_ac_mfa!$F:$F,env_ac_mfa!$A:$A,T103,env_ac_mfa!$B:$B,Data_mfa!$A$108,env_ac_mfa!$C:$C,Data_mfa!$B$99,env_ac_mfa!$D:$D,Data_mfa!$B$100,env_ac_mfa!$E:$E,Data_mfa!$B$101)</f>
        <v>101.33799999999999</v>
      </c>
      <c r="U108" s="175">
        <f>SUMIFS(env_ac_mfa!$F:$F,env_ac_mfa!$A:$A,U103,env_ac_mfa!$B:$B,Data_mfa!$A$108,env_ac_mfa!$C:$C,Data_mfa!$B$99,env_ac_mfa!$D:$D,Data_mfa!$B$100,env_ac_mfa!$E:$E,Data_mfa!$B$101)</f>
        <v>101.73399999999999</v>
      </c>
      <c r="V108" s="175">
        <f>SUMIFS(env_ac_mfa!$F:$F,env_ac_mfa!$A:$A,V103,env_ac_mfa!$B:$B,Data_mfa!$A$108,env_ac_mfa!$C:$C,Data_mfa!$B$99,env_ac_mfa!$D:$D,Data_mfa!$B$100,env_ac_mfa!$E:$E,Data_mfa!$B$101)</f>
        <v>106.03100000000001</v>
      </c>
      <c r="W108" s="175">
        <f>SUMIFS(env_ac_mfa!$F:$F,env_ac_mfa!$A:$A,W103,env_ac_mfa!$B:$B,Data_mfa!$A$108,env_ac_mfa!$C:$C,Data_mfa!$B$99,env_ac_mfa!$D:$D,Data_mfa!$B$100,env_ac_mfa!$E:$E,Data_mfa!$B$101)</f>
        <v>105.732</v>
      </c>
      <c r="Y108" s="171">
        <f t="shared" si="1"/>
        <v>2.7106268679302384E-3</v>
      </c>
    </row>
    <row r="109" spans="1:26" x14ac:dyDescent="0.2">
      <c r="A109" s="165" t="s">
        <v>39</v>
      </c>
      <c r="B109" s="165" t="s">
        <v>85</v>
      </c>
      <c r="C109" s="175">
        <f>SUMIFS(env_ac_mfa!$F:$F,env_ac_mfa!$A:$A,C103,env_ac_mfa!$B:$B,Data_mfa!$A$109,env_ac_mfa!$C:$C,Data_mfa!$B$99,env_ac_mfa!$D:$D,Data_mfa!$B$100,env_ac_mfa!$E:$E,Data_mfa!$B$101)</f>
        <v>100</v>
      </c>
      <c r="D109" s="175">
        <f>SUMIFS(env_ac_mfa!$F:$F,env_ac_mfa!$A:$A,D103,env_ac_mfa!$B:$B,Data_mfa!$A$109,env_ac_mfa!$C:$C,Data_mfa!$B$99,env_ac_mfa!$D:$D,Data_mfa!$B$100,env_ac_mfa!$E:$E,Data_mfa!$B$101)</f>
        <v>94.474000000000004</v>
      </c>
      <c r="E109" s="175">
        <f>SUMIFS(env_ac_mfa!$F:$F,env_ac_mfa!$A:$A,E103,env_ac_mfa!$B:$B,Data_mfa!$A$109,env_ac_mfa!$C:$C,Data_mfa!$B$99,env_ac_mfa!$D:$D,Data_mfa!$B$100,env_ac_mfa!$E:$E,Data_mfa!$B$101)</f>
        <v>91.793000000000006</v>
      </c>
      <c r="F109" s="175">
        <f>SUMIFS(env_ac_mfa!$F:$F,env_ac_mfa!$A:$A,F103,env_ac_mfa!$B:$B,Data_mfa!$A$109,env_ac_mfa!$C:$C,Data_mfa!$B$99,env_ac_mfa!$D:$D,Data_mfa!$B$100,env_ac_mfa!$E:$E,Data_mfa!$B$101)</f>
        <v>91.015000000000001</v>
      </c>
      <c r="G109" s="175">
        <f>SUMIFS(env_ac_mfa!$F:$F,env_ac_mfa!$A:$A,G103,env_ac_mfa!$B:$B,Data_mfa!$A$109,env_ac_mfa!$C:$C,Data_mfa!$B$99,env_ac_mfa!$D:$D,Data_mfa!$B$100,env_ac_mfa!$E:$E,Data_mfa!$B$101)</f>
        <v>91.888000000000005</v>
      </c>
      <c r="H109" s="175">
        <f>SUMIFS(env_ac_mfa!$F:$F,env_ac_mfa!$A:$A,H103,env_ac_mfa!$B:$B,Data_mfa!$A$109,env_ac_mfa!$C:$C,Data_mfa!$B$99,env_ac_mfa!$D:$D,Data_mfa!$B$100,env_ac_mfa!$E:$E,Data_mfa!$B$101)</f>
        <v>88.790999999999997</v>
      </c>
      <c r="I109" s="175">
        <f>SUMIFS(env_ac_mfa!$F:$F,env_ac_mfa!$A:$A,I103,env_ac_mfa!$B:$B,Data_mfa!$A$109,env_ac_mfa!$C:$C,Data_mfa!$B$99,env_ac_mfa!$D:$D,Data_mfa!$B$100,env_ac_mfa!$E:$E,Data_mfa!$B$101)</f>
        <v>91.491</v>
      </c>
      <c r="J109" s="175">
        <f>SUMIFS(env_ac_mfa!$F:$F,env_ac_mfa!$A:$A,J103,env_ac_mfa!$B:$B,Data_mfa!$A$109,env_ac_mfa!$C:$C,Data_mfa!$B$99,env_ac_mfa!$D:$D,Data_mfa!$B$100,env_ac_mfa!$E:$E,Data_mfa!$B$101)</f>
        <v>90.81</v>
      </c>
      <c r="K109" s="175">
        <f>SUMIFS(env_ac_mfa!$F:$F,env_ac_mfa!$A:$A,K103,env_ac_mfa!$B:$B,Data_mfa!$A$109,env_ac_mfa!$C:$C,Data_mfa!$B$99,env_ac_mfa!$D:$D,Data_mfa!$B$100,env_ac_mfa!$E:$E,Data_mfa!$B$101)</f>
        <v>89.959000000000003</v>
      </c>
      <c r="L109" s="175">
        <f>SUMIFS(env_ac_mfa!$F:$F,env_ac_mfa!$A:$A,L103,env_ac_mfa!$B:$B,Data_mfa!$A$109,env_ac_mfa!$C:$C,Data_mfa!$B$99,env_ac_mfa!$D:$D,Data_mfa!$B$100,env_ac_mfa!$E:$E,Data_mfa!$B$101)</f>
        <v>85.399000000000001</v>
      </c>
      <c r="M109" s="175">
        <f>SUMIFS(env_ac_mfa!$F:$F,env_ac_mfa!$A:$A,M103,env_ac_mfa!$B:$B,Data_mfa!$A$109,env_ac_mfa!$C:$C,Data_mfa!$B$99,env_ac_mfa!$D:$D,Data_mfa!$B$100,env_ac_mfa!$E:$E,Data_mfa!$B$101)</f>
        <v>85.495999999999995</v>
      </c>
      <c r="N109" s="175">
        <f>SUMIFS(env_ac_mfa!$F:$F,env_ac_mfa!$A:$A,N103,env_ac_mfa!$B:$B,Data_mfa!$A$109,env_ac_mfa!$C:$C,Data_mfa!$B$99,env_ac_mfa!$D:$D,Data_mfa!$B$100,env_ac_mfa!$E:$E,Data_mfa!$B$101)</f>
        <v>91.465999999999994</v>
      </c>
      <c r="O109" s="175">
        <f>SUMIFS(env_ac_mfa!$F:$F,env_ac_mfa!$A:$A,O103,env_ac_mfa!$B:$B,Data_mfa!$A$109,env_ac_mfa!$C:$C,Data_mfa!$B$99,env_ac_mfa!$D:$D,Data_mfa!$B$100,env_ac_mfa!$E:$E,Data_mfa!$B$101)</f>
        <v>88.385000000000005</v>
      </c>
      <c r="P109" s="175">
        <f>SUMIFS(env_ac_mfa!$F:$F,env_ac_mfa!$A:$A,P103,env_ac_mfa!$B:$B,Data_mfa!$A$109,env_ac_mfa!$C:$C,Data_mfa!$B$99,env_ac_mfa!$D:$D,Data_mfa!$B$100,env_ac_mfa!$E:$E,Data_mfa!$B$101)</f>
        <v>88.608000000000004</v>
      </c>
      <c r="Q109" s="175">
        <f>SUMIFS(env_ac_mfa!$F:$F,env_ac_mfa!$A:$A,Q103,env_ac_mfa!$B:$B,Data_mfa!$A$109,env_ac_mfa!$C:$C,Data_mfa!$B$99,env_ac_mfa!$D:$D,Data_mfa!$B$100,env_ac_mfa!$E:$E,Data_mfa!$B$101)</f>
        <v>90.168000000000006</v>
      </c>
      <c r="R109" s="175">
        <f>SUMIFS(env_ac_mfa!$F:$F,env_ac_mfa!$A:$A,R103,env_ac_mfa!$B:$B,Data_mfa!$A$109,env_ac_mfa!$C:$C,Data_mfa!$B$99,env_ac_mfa!$D:$D,Data_mfa!$B$100,env_ac_mfa!$E:$E,Data_mfa!$B$101)</f>
        <v>85.045000000000002</v>
      </c>
      <c r="S109" s="175">
        <f>SUMIFS(env_ac_mfa!$F:$F,env_ac_mfa!$A:$A,S103,env_ac_mfa!$B:$B,Data_mfa!$A$109,env_ac_mfa!$C:$C,Data_mfa!$B$99,env_ac_mfa!$D:$D,Data_mfa!$B$100,env_ac_mfa!$E:$E,Data_mfa!$B$101)</f>
        <v>85.775999999999996</v>
      </c>
      <c r="T109" s="175">
        <f>SUMIFS(env_ac_mfa!$F:$F,env_ac_mfa!$A:$A,T103,env_ac_mfa!$B:$B,Data_mfa!$A$109,env_ac_mfa!$C:$C,Data_mfa!$B$99,env_ac_mfa!$D:$D,Data_mfa!$B$100,env_ac_mfa!$E:$E,Data_mfa!$B$101)</f>
        <v>88.66</v>
      </c>
      <c r="U109" s="175">
        <f>SUMIFS(env_ac_mfa!$F:$F,env_ac_mfa!$A:$A,U103,env_ac_mfa!$B:$B,Data_mfa!$A$109,env_ac_mfa!$C:$C,Data_mfa!$B$99,env_ac_mfa!$D:$D,Data_mfa!$B$100,env_ac_mfa!$E:$E,Data_mfa!$B$101)</f>
        <v>84.265000000000001</v>
      </c>
      <c r="V109" s="175">
        <f>SUMIFS(env_ac_mfa!$F:$F,env_ac_mfa!$A:$A,V103,env_ac_mfa!$B:$B,Data_mfa!$A$109,env_ac_mfa!$C:$C,Data_mfa!$B$99,env_ac_mfa!$D:$D,Data_mfa!$B$100,env_ac_mfa!$E:$E,Data_mfa!$B$101)</f>
        <v>81.081000000000003</v>
      </c>
      <c r="W109" s="175">
        <f>SUMIFS(env_ac_mfa!$F:$F,env_ac_mfa!$A:$A,W103,env_ac_mfa!$B:$B,Data_mfa!$A$109,env_ac_mfa!$C:$C,Data_mfa!$B$99,env_ac_mfa!$D:$D,Data_mfa!$B$100,env_ac_mfa!$E:$E,Data_mfa!$B$101)</f>
        <v>78.641999999999996</v>
      </c>
      <c r="Y109" s="171">
        <f t="shared" si="1"/>
        <v>-1.3579257902901761E-2</v>
      </c>
    </row>
    <row r="110" spans="1:26" x14ac:dyDescent="0.2">
      <c r="A110" s="165" t="s">
        <v>40</v>
      </c>
      <c r="B110" s="165" t="s">
        <v>6</v>
      </c>
      <c r="C110" s="175">
        <f>SUMIFS(env_ac_mfa!$F:$F,env_ac_mfa!$A:$A,C103,env_ac_mfa!$B:$B,Data_mfa!$A$110,env_ac_mfa!$C:$C,Data_mfa!$B$99,env_ac_mfa!$D:$D,Data_mfa!$B$100,env_ac_mfa!$E:$E,Data_mfa!$B$101)</f>
        <v>100</v>
      </c>
      <c r="D110" s="175">
        <f>SUMIFS(env_ac_mfa!$F:$F,env_ac_mfa!$A:$A,D103,env_ac_mfa!$B:$B,Data_mfa!$A$110,env_ac_mfa!$C:$C,Data_mfa!$B$99,env_ac_mfa!$D:$D,Data_mfa!$B$100,env_ac_mfa!$E:$E,Data_mfa!$B$101)</f>
        <v>97.662999999999997</v>
      </c>
      <c r="E110" s="175">
        <f>SUMIFS(env_ac_mfa!$F:$F,env_ac_mfa!$A:$A,E103,env_ac_mfa!$B:$B,Data_mfa!$A$110,env_ac_mfa!$C:$C,Data_mfa!$B$99,env_ac_mfa!$D:$D,Data_mfa!$B$100,env_ac_mfa!$E:$E,Data_mfa!$B$101)</f>
        <v>116.31</v>
      </c>
      <c r="F110" s="175">
        <f>SUMIFS(env_ac_mfa!$F:$F,env_ac_mfa!$A:$A,F103,env_ac_mfa!$B:$B,Data_mfa!$A$110,env_ac_mfa!$C:$C,Data_mfa!$B$99,env_ac_mfa!$D:$D,Data_mfa!$B$100,env_ac_mfa!$E:$E,Data_mfa!$B$101)</f>
        <v>155.095</v>
      </c>
      <c r="G110" s="175">
        <f>SUMIFS(env_ac_mfa!$F:$F,env_ac_mfa!$A:$A,G103,env_ac_mfa!$B:$B,Data_mfa!$A$110,env_ac_mfa!$C:$C,Data_mfa!$B$99,env_ac_mfa!$D:$D,Data_mfa!$B$100,env_ac_mfa!$E:$E,Data_mfa!$B$101)</f>
        <v>150.25899999999999</v>
      </c>
      <c r="H110" s="175">
        <f>SUMIFS(env_ac_mfa!$F:$F,env_ac_mfa!$A:$A,H103,env_ac_mfa!$B:$B,Data_mfa!$A$110,env_ac_mfa!$C:$C,Data_mfa!$B$99,env_ac_mfa!$D:$D,Data_mfa!$B$100,env_ac_mfa!$E:$E,Data_mfa!$B$101)</f>
        <v>147.048</v>
      </c>
      <c r="I110" s="175">
        <f>SUMIFS(env_ac_mfa!$F:$F,env_ac_mfa!$A:$A,I103,env_ac_mfa!$B:$B,Data_mfa!$A$110,env_ac_mfa!$C:$C,Data_mfa!$B$99,env_ac_mfa!$D:$D,Data_mfa!$B$100,env_ac_mfa!$E:$E,Data_mfa!$B$101)</f>
        <v>163.39599999999999</v>
      </c>
      <c r="J110" s="175">
        <f>SUMIFS(env_ac_mfa!$F:$F,env_ac_mfa!$A:$A,J103,env_ac_mfa!$B:$B,Data_mfa!$A$110,env_ac_mfa!$C:$C,Data_mfa!$B$99,env_ac_mfa!$D:$D,Data_mfa!$B$100,env_ac_mfa!$E:$E,Data_mfa!$B$101)</f>
        <v>198.29300000000001</v>
      </c>
      <c r="K110" s="175">
        <f>SUMIFS(env_ac_mfa!$F:$F,env_ac_mfa!$A:$A,K103,env_ac_mfa!$B:$B,Data_mfa!$A$110,env_ac_mfa!$C:$C,Data_mfa!$B$99,env_ac_mfa!$D:$D,Data_mfa!$B$100,env_ac_mfa!$E:$E,Data_mfa!$B$101)</f>
        <v>179.88800000000001</v>
      </c>
      <c r="L110" s="175">
        <f>SUMIFS(env_ac_mfa!$F:$F,env_ac_mfa!$A:$A,L103,env_ac_mfa!$B:$B,Data_mfa!$A$110,env_ac_mfa!$C:$C,Data_mfa!$B$99,env_ac_mfa!$D:$D,Data_mfa!$B$100,env_ac_mfa!$E:$E,Data_mfa!$B$101)</f>
        <v>168.131</v>
      </c>
      <c r="M110" s="175">
        <f>SUMIFS(env_ac_mfa!$F:$F,env_ac_mfa!$A:$A,M103,env_ac_mfa!$B:$B,Data_mfa!$A$110,env_ac_mfa!$C:$C,Data_mfa!$B$99,env_ac_mfa!$D:$D,Data_mfa!$B$100,env_ac_mfa!$E:$E,Data_mfa!$B$101)</f>
        <v>169.68700000000001</v>
      </c>
      <c r="N110" s="175">
        <f>SUMIFS(env_ac_mfa!$F:$F,env_ac_mfa!$A:$A,N103,env_ac_mfa!$B:$B,Data_mfa!$A$110,env_ac_mfa!$C:$C,Data_mfa!$B$99,env_ac_mfa!$D:$D,Data_mfa!$B$100,env_ac_mfa!$E:$E,Data_mfa!$B$101)</f>
        <v>182.21799999999999</v>
      </c>
      <c r="O110" s="175">
        <f>SUMIFS(env_ac_mfa!$F:$F,env_ac_mfa!$A:$A,O103,env_ac_mfa!$B:$B,Data_mfa!$A$110,env_ac_mfa!$C:$C,Data_mfa!$B$99,env_ac_mfa!$D:$D,Data_mfa!$B$100,env_ac_mfa!$E:$E,Data_mfa!$B$101)</f>
        <v>182.11</v>
      </c>
      <c r="P110" s="175">
        <f>SUMIFS(env_ac_mfa!$F:$F,env_ac_mfa!$A:$A,P103,env_ac_mfa!$B:$B,Data_mfa!$A$110,env_ac_mfa!$C:$C,Data_mfa!$B$99,env_ac_mfa!$D:$D,Data_mfa!$B$100,env_ac_mfa!$E:$E,Data_mfa!$B$101)</f>
        <v>193.34200000000001</v>
      </c>
      <c r="Q110" s="175">
        <f>SUMIFS(env_ac_mfa!$F:$F,env_ac_mfa!$A:$A,Q103,env_ac_mfa!$B:$B,Data_mfa!$A$110,env_ac_mfa!$C:$C,Data_mfa!$B$99,env_ac_mfa!$D:$D,Data_mfa!$B$100,env_ac_mfa!$E:$E,Data_mfa!$B$101)</f>
        <v>189.61699999999999</v>
      </c>
      <c r="R110" s="175">
        <f>SUMIFS(env_ac_mfa!$F:$F,env_ac_mfa!$A:$A,R103,env_ac_mfa!$B:$B,Data_mfa!$A$110,env_ac_mfa!$C:$C,Data_mfa!$B$99,env_ac_mfa!$D:$D,Data_mfa!$B$100,env_ac_mfa!$E:$E,Data_mfa!$B$101)</f>
        <v>181.35599999999999</v>
      </c>
      <c r="S110" s="175">
        <f>SUMIFS(env_ac_mfa!$F:$F,env_ac_mfa!$A:$A,S103,env_ac_mfa!$B:$B,Data_mfa!$A$110,env_ac_mfa!$C:$C,Data_mfa!$B$99,env_ac_mfa!$D:$D,Data_mfa!$B$100,env_ac_mfa!$E:$E,Data_mfa!$B$101)</f>
        <v>180.45500000000001</v>
      </c>
      <c r="T110" s="175">
        <f>SUMIFS(env_ac_mfa!$F:$F,env_ac_mfa!$A:$A,T103,env_ac_mfa!$B:$B,Data_mfa!$A$110,env_ac_mfa!$C:$C,Data_mfa!$B$99,env_ac_mfa!$D:$D,Data_mfa!$B$100,env_ac_mfa!$E:$E,Data_mfa!$B$101)</f>
        <v>208.13499999999999</v>
      </c>
      <c r="U110" s="175">
        <f>SUMIFS(env_ac_mfa!$F:$F,env_ac_mfa!$A:$A,U103,env_ac_mfa!$B:$B,Data_mfa!$A$110,env_ac_mfa!$C:$C,Data_mfa!$B$99,env_ac_mfa!$D:$D,Data_mfa!$B$100,env_ac_mfa!$E:$E,Data_mfa!$B$101)</f>
        <v>220.12299999999999</v>
      </c>
      <c r="V110" s="175">
        <f>SUMIFS(env_ac_mfa!$F:$F,env_ac_mfa!$A:$A,V103,env_ac_mfa!$B:$B,Data_mfa!$A$110,env_ac_mfa!$C:$C,Data_mfa!$B$99,env_ac_mfa!$D:$D,Data_mfa!$B$100,env_ac_mfa!$E:$E,Data_mfa!$B$101)</f>
        <v>197.959</v>
      </c>
      <c r="W110" s="175">
        <f>SUMIFS(env_ac_mfa!$F:$F,env_ac_mfa!$A:$A,W103,env_ac_mfa!$B:$B,Data_mfa!$A$110,env_ac_mfa!$C:$C,Data_mfa!$B$99,env_ac_mfa!$D:$D,Data_mfa!$B$100,env_ac_mfa!$E:$E,Data_mfa!$B$101)</f>
        <v>187.554</v>
      </c>
      <c r="Y110" s="171">
        <f t="shared" si="1"/>
        <v>2.3341011122130158E-2</v>
      </c>
    </row>
    <row r="111" spans="1:26" x14ac:dyDescent="0.2">
      <c r="A111" s="165" t="s">
        <v>41</v>
      </c>
      <c r="B111" s="165" t="s">
        <v>7</v>
      </c>
      <c r="C111" s="175">
        <f>SUMIFS(env_ac_mfa!$F:$F,env_ac_mfa!$A:$A,C103,env_ac_mfa!$B:$B,Data_mfa!$A$111,env_ac_mfa!$C:$C,Data_mfa!$B$99,env_ac_mfa!$D:$D,Data_mfa!$B$100,env_ac_mfa!$E:$E,Data_mfa!$B$101)</f>
        <v>100</v>
      </c>
      <c r="D111" s="175">
        <f>SUMIFS(env_ac_mfa!$F:$F,env_ac_mfa!$A:$A,D103,env_ac_mfa!$B:$B,Data_mfa!$A$111,env_ac_mfa!$C:$C,Data_mfa!$B$99,env_ac_mfa!$D:$D,Data_mfa!$B$100,env_ac_mfa!$E:$E,Data_mfa!$B$101)</f>
        <v>101.036</v>
      </c>
      <c r="E111" s="175">
        <f>SUMIFS(env_ac_mfa!$F:$F,env_ac_mfa!$A:$A,E103,env_ac_mfa!$B:$B,Data_mfa!$A$111,env_ac_mfa!$C:$C,Data_mfa!$B$99,env_ac_mfa!$D:$D,Data_mfa!$B$100,env_ac_mfa!$E:$E,Data_mfa!$B$101)</f>
        <v>102.17700000000001</v>
      </c>
      <c r="F111" s="175">
        <f>SUMIFS(env_ac_mfa!$F:$F,env_ac_mfa!$A:$A,F103,env_ac_mfa!$B:$B,Data_mfa!$A$111,env_ac_mfa!$C:$C,Data_mfa!$B$99,env_ac_mfa!$D:$D,Data_mfa!$B$100,env_ac_mfa!$E:$E,Data_mfa!$B$101)</f>
        <v>115.71899999999999</v>
      </c>
      <c r="G111" s="175">
        <f>SUMIFS(env_ac_mfa!$F:$F,env_ac_mfa!$A:$A,G103,env_ac_mfa!$B:$B,Data_mfa!$A$111,env_ac_mfa!$C:$C,Data_mfa!$B$99,env_ac_mfa!$D:$D,Data_mfa!$B$100,env_ac_mfa!$E:$E,Data_mfa!$B$101)</f>
        <v>125.977</v>
      </c>
      <c r="H111" s="175">
        <f>SUMIFS(env_ac_mfa!$F:$F,env_ac_mfa!$A:$A,H103,env_ac_mfa!$B:$B,Data_mfa!$A$111,env_ac_mfa!$C:$C,Data_mfa!$B$99,env_ac_mfa!$D:$D,Data_mfa!$B$100,env_ac_mfa!$E:$E,Data_mfa!$B$101)</f>
        <v>127.351</v>
      </c>
      <c r="I111" s="175">
        <f>SUMIFS(env_ac_mfa!$F:$F,env_ac_mfa!$A:$A,I103,env_ac_mfa!$B:$B,Data_mfa!$A$111,env_ac_mfa!$C:$C,Data_mfa!$B$99,env_ac_mfa!$D:$D,Data_mfa!$B$100,env_ac_mfa!$E:$E,Data_mfa!$B$101)</f>
        <v>137.024</v>
      </c>
      <c r="J111" s="175">
        <f>SUMIFS(env_ac_mfa!$F:$F,env_ac_mfa!$A:$A,J103,env_ac_mfa!$B:$B,Data_mfa!$A$111,env_ac_mfa!$C:$C,Data_mfa!$B$99,env_ac_mfa!$D:$D,Data_mfa!$B$100,env_ac_mfa!$E:$E,Data_mfa!$B$101)</f>
        <v>141.12100000000001</v>
      </c>
      <c r="K111" s="175">
        <f>SUMIFS(env_ac_mfa!$F:$F,env_ac_mfa!$A:$A,K103,env_ac_mfa!$B:$B,Data_mfa!$A$111,env_ac_mfa!$C:$C,Data_mfa!$B$99,env_ac_mfa!$D:$D,Data_mfa!$B$100,env_ac_mfa!$E:$E,Data_mfa!$B$101)</f>
        <v>124.14400000000001</v>
      </c>
      <c r="L111" s="175">
        <f>SUMIFS(env_ac_mfa!$F:$F,env_ac_mfa!$A:$A,L103,env_ac_mfa!$B:$B,Data_mfa!$A$111,env_ac_mfa!$C:$C,Data_mfa!$B$99,env_ac_mfa!$D:$D,Data_mfa!$B$100,env_ac_mfa!$E:$E,Data_mfa!$B$101)</f>
        <v>94.076999999999998</v>
      </c>
      <c r="M111" s="175">
        <f>SUMIFS(env_ac_mfa!$F:$F,env_ac_mfa!$A:$A,M103,env_ac_mfa!$B:$B,Data_mfa!$A$111,env_ac_mfa!$C:$C,Data_mfa!$B$99,env_ac_mfa!$D:$D,Data_mfa!$B$100,env_ac_mfa!$E:$E,Data_mfa!$B$101)</f>
        <v>81.167000000000002</v>
      </c>
      <c r="N111" s="175">
        <f>SUMIFS(env_ac_mfa!$F:$F,env_ac_mfa!$A:$A,N103,env_ac_mfa!$B:$B,Data_mfa!$A$111,env_ac_mfa!$C:$C,Data_mfa!$B$99,env_ac_mfa!$D:$D,Data_mfa!$B$100,env_ac_mfa!$E:$E,Data_mfa!$B$101)</f>
        <v>69.343999999999994</v>
      </c>
      <c r="O111" s="175">
        <f>SUMIFS(env_ac_mfa!$F:$F,env_ac_mfa!$A:$A,O103,env_ac_mfa!$B:$B,Data_mfa!$A$111,env_ac_mfa!$C:$C,Data_mfa!$B$99,env_ac_mfa!$D:$D,Data_mfa!$B$100,env_ac_mfa!$E:$E,Data_mfa!$B$101)</f>
        <v>69.591999999999999</v>
      </c>
      <c r="P111" s="175">
        <f>SUMIFS(env_ac_mfa!$F:$F,env_ac_mfa!$A:$A,P103,env_ac_mfa!$B:$B,Data_mfa!$A$111,env_ac_mfa!$C:$C,Data_mfa!$B$99,env_ac_mfa!$D:$D,Data_mfa!$B$100,env_ac_mfa!$E:$E,Data_mfa!$B$101)</f>
        <v>75.111999999999995</v>
      </c>
      <c r="Q111" s="175">
        <f>SUMIFS(env_ac_mfa!$F:$F,env_ac_mfa!$A:$A,Q103,env_ac_mfa!$B:$B,Data_mfa!$A$111,env_ac_mfa!$C:$C,Data_mfa!$B$99,env_ac_mfa!$D:$D,Data_mfa!$B$100,env_ac_mfa!$E:$E,Data_mfa!$B$101)</f>
        <v>72.691000000000003</v>
      </c>
      <c r="R111" s="175">
        <f>SUMIFS(env_ac_mfa!$F:$F,env_ac_mfa!$A:$A,R103,env_ac_mfa!$B:$B,Data_mfa!$A$111,env_ac_mfa!$C:$C,Data_mfa!$B$99,env_ac_mfa!$D:$D,Data_mfa!$B$100,env_ac_mfa!$E:$E,Data_mfa!$B$101)</f>
        <v>75.400000000000006</v>
      </c>
      <c r="S111" s="175">
        <f>SUMIFS(env_ac_mfa!$F:$F,env_ac_mfa!$A:$A,S103,env_ac_mfa!$B:$B,Data_mfa!$A$111,env_ac_mfa!$C:$C,Data_mfa!$B$99,env_ac_mfa!$D:$D,Data_mfa!$B$100,env_ac_mfa!$E:$E,Data_mfa!$B$101)</f>
        <v>80.959999999999994</v>
      </c>
      <c r="T111" s="175">
        <f>SUMIFS(env_ac_mfa!$F:$F,env_ac_mfa!$A:$A,T103,env_ac_mfa!$B:$B,Data_mfa!$A$111,env_ac_mfa!$C:$C,Data_mfa!$B$99,env_ac_mfa!$D:$D,Data_mfa!$B$100,env_ac_mfa!$E:$E,Data_mfa!$B$101)</f>
        <v>86.569000000000003</v>
      </c>
      <c r="U111" s="175">
        <f>SUMIFS(env_ac_mfa!$F:$F,env_ac_mfa!$A:$A,U103,env_ac_mfa!$B:$B,Data_mfa!$A$111,env_ac_mfa!$C:$C,Data_mfa!$B$99,env_ac_mfa!$D:$D,Data_mfa!$B$100,env_ac_mfa!$E:$E,Data_mfa!$B$101)</f>
        <v>92.748999999999995</v>
      </c>
      <c r="V111" s="175">
        <f>SUMIFS(env_ac_mfa!$F:$F,env_ac_mfa!$A:$A,V103,env_ac_mfa!$B:$B,Data_mfa!$A$111,env_ac_mfa!$C:$C,Data_mfa!$B$99,env_ac_mfa!$D:$D,Data_mfa!$B$100,env_ac_mfa!$E:$E,Data_mfa!$B$101)</f>
        <v>95.454999999999998</v>
      </c>
      <c r="W111" s="175">
        <f>SUMIFS(env_ac_mfa!$F:$F,env_ac_mfa!$A:$A,W103,env_ac_mfa!$B:$B,Data_mfa!$A$111,env_ac_mfa!$C:$C,Data_mfa!$B$99,env_ac_mfa!$D:$D,Data_mfa!$B$100,env_ac_mfa!$E:$E,Data_mfa!$B$101)</f>
        <v>86.954999999999998</v>
      </c>
      <c r="Y111" s="171">
        <f t="shared" si="1"/>
        <v>-7.5010062676096846E-3</v>
      </c>
    </row>
    <row r="112" spans="1:26" x14ac:dyDescent="0.2">
      <c r="A112" s="165" t="s">
        <v>42</v>
      </c>
      <c r="B112" s="165" t="s">
        <v>8</v>
      </c>
      <c r="C112" s="175">
        <f>SUMIFS(env_ac_mfa!$F:$F,env_ac_mfa!$A:$A,C103,env_ac_mfa!$B:$B,Data_mfa!$A$112,env_ac_mfa!$C:$C,Data_mfa!$B$99,env_ac_mfa!$D:$D,Data_mfa!$B$100,env_ac_mfa!$E:$E,Data_mfa!$B$101)</f>
        <v>100</v>
      </c>
      <c r="D112" s="175">
        <f>SUMIFS(env_ac_mfa!$F:$F,env_ac_mfa!$A:$A,D103,env_ac_mfa!$B:$B,Data_mfa!$A$112,env_ac_mfa!$C:$C,Data_mfa!$B$99,env_ac_mfa!$D:$D,Data_mfa!$B$100,env_ac_mfa!$E:$E,Data_mfa!$B$101)</f>
        <v>106.18300000000001</v>
      </c>
      <c r="E112" s="175">
        <f>SUMIFS(env_ac_mfa!$F:$F,env_ac_mfa!$A:$A,E103,env_ac_mfa!$B:$B,Data_mfa!$A$112,env_ac_mfa!$C:$C,Data_mfa!$B$99,env_ac_mfa!$D:$D,Data_mfa!$B$100,env_ac_mfa!$E:$E,Data_mfa!$B$101)</f>
        <v>109.038</v>
      </c>
      <c r="F112" s="175">
        <f>SUMIFS(env_ac_mfa!$F:$F,env_ac_mfa!$A:$A,F103,env_ac_mfa!$B:$B,Data_mfa!$A$112,env_ac_mfa!$C:$C,Data_mfa!$B$99,env_ac_mfa!$D:$D,Data_mfa!$B$100,env_ac_mfa!$E:$E,Data_mfa!$B$101)</f>
        <v>119.90900000000001</v>
      </c>
      <c r="G112" s="175">
        <f>SUMIFS(env_ac_mfa!$F:$F,env_ac_mfa!$A:$A,G103,env_ac_mfa!$B:$B,Data_mfa!$A$112,env_ac_mfa!$C:$C,Data_mfa!$B$99,env_ac_mfa!$D:$D,Data_mfa!$B$100,env_ac_mfa!$E:$E,Data_mfa!$B$101)</f>
        <v>117.749</v>
      </c>
      <c r="H112" s="175">
        <f>SUMIFS(env_ac_mfa!$F:$F,env_ac_mfa!$A:$A,H103,env_ac_mfa!$B:$B,Data_mfa!$A$112,env_ac_mfa!$C:$C,Data_mfa!$B$99,env_ac_mfa!$D:$D,Data_mfa!$B$100,env_ac_mfa!$E:$E,Data_mfa!$B$101)</f>
        <v>117.949</v>
      </c>
      <c r="I112" s="175">
        <f>SUMIFS(env_ac_mfa!$F:$F,env_ac_mfa!$A:$A,I103,env_ac_mfa!$B:$B,Data_mfa!$A$112,env_ac_mfa!$C:$C,Data_mfa!$B$99,env_ac_mfa!$D:$D,Data_mfa!$B$100,env_ac_mfa!$E:$E,Data_mfa!$B$101)</f>
        <v>115.39400000000001</v>
      </c>
      <c r="J112" s="175">
        <f>SUMIFS(env_ac_mfa!$F:$F,env_ac_mfa!$A:$A,J103,env_ac_mfa!$B:$B,Data_mfa!$A$112,env_ac_mfa!$C:$C,Data_mfa!$B$99,env_ac_mfa!$D:$D,Data_mfa!$B$100,env_ac_mfa!$E:$E,Data_mfa!$B$101)</f>
        <v>159.81899999999999</v>
      </c>
      <c r="K112" s="175">
        <f>SUMIFS(env_ac_mfa!$F:$F,env_ac_mfa!$A:$A,K103,env_ac_mfa!$B:$B,Data_mfa!$A$112,env_ac_mfa!$C:$C,Data_mfa!$B$99,env_ac_mfa!$D:$D,Data_mfa!$B$100,env_ac_mfa!$E:$E,Data_mfa!$B$101)</f>
        <v>151.75200000000001</v>
      </c>
      <c r="L112" s="175">
        <f>SUMIFS(env_ac_mfa!$F:$F,env_ac_mfa!$A:$A,L103,env_ac_mfa!$B:$B,Data_mfa!$A$112,env_ac_mfa!$C:$C,Data_mfa!$B$99,env_ac_mfa!$D:$D,Data_mfa!$B$100,env_ac_mfa!$E:$E,Data_mfa!$B$101)</f>
        <v>128.87700000000001</v>
      </c>
      <c r="M112" s="175">
        <f>SUMIFS(env_ac_mfa!$F:$F,env_ac_mfa!$A:$A,M103,env_ac_mfa!$B:$B,Data_mfa!$A$112,env_ac_mfa!$C:$C,Data_mfa!$B$99,env_ac_mfa!$D:$D,Data_mfa!$B$100,env_ac_mfa!$E:$E,Data_mfa!$B$101)</f>
        <v>115.331</v>
      </c>
      <c r="N112" s="175">
        <f>SUMIFS(env_ac_mfa!$F:$F,env_ac_mfa!$A:$A,N103,env_ac_mfa!$B:$B,Data_mfa!$A$112,env_ac_mfa!$C:$C,Data_mfa!$B$99,env_ac_mfa!$D:$D,Data_mfa!$B$100,env_ac_mfa!$E:$E,Data_mfa!$B$101)</f>
        <v>103.72</v>
      </c>
      <c r="O112" s="175">
        <f>SUMIFS(env_ac_mfa!$F:$F,env_ac_mfa!$A:$A,O103,env_ac_mfa!$B:$B,Data_mfa!$A$112,env_ac_mfa!$C:$C,Data_mfa!$B$99,env_ac_mfa!$D:$D,Data_mfa!$B$100,env_ac_mfa!$E:$E,Data_mfa!$B$101)</f>
        <v>94.864000000000004</v>
      </c>
      <c r="P112" s="175">
        <f>SUMIFS(env_ac_mfa!$F:$F,env_ac_mfa!$A:$A,P103,env_ac_mfa!$B:$B,Data_mfa!$A$112,env_ac_mfa!$C:$C,Data_mfa!$B$99,env_ac_mfa!$D:$D,Data_mfa!$B$100,env_ac_mfa!$E:$E,Data_mfa!$B$101)</f>
        <v>88.594999999999999</v>
      </c>
      <c r="Q112" s="175">
        <f>SUMIFS(env_ac_mfa!$F:$F,env_ac_mfa!$A:$A,Q103,env_ac_mfa!$B:$B,Data_mfa!$A$112,env_ac_mfa!$C:$C,Data_mfa!$B$99,env_ac_mfa!$D:$D,Data_mfa!$B$100,env_ac_mfa!$E:$E,Data_mfa!$B$101)</f>
        <v>90.510999999999996</v>
      </c>
      <c r="R112" s="175">
        <f>SUMIFS(env_ac_mfa!$F:$F,env_ac_mfa!$A:$A,R103,env_ac_mfa!$B:$B,Data_mfa!$A$112,env_ac_mfa!$C:$C,Data_mfa!$B$99,env_ac_mfa!$D:$D,Data_mfa!$B$100,env_ac_mfa!$E:$E,Data_mfa!$B$101)</f>
        <v>86.590999999999994</v>
      </c>
      <c r="S112" s="175">
        <f>SUMIFS(env_ac_mfa!$F:$F,env_ac_mfa!$A:$A,S103,env_ac_mfa!$B:$B,Data_mfa!$A$112,env_ac_mfa!$C:$C,Data_mfa!$B$99,env_ac_mfa!$D:$D,Data_mfa!$B$100,env_ac_mfa!$E:$E,Data_mfa!$B$101)</f>
        <v>81.462999999999994</v>
      </c>
      <c r="T112" s="175">
        <f>SUMIFS(env_ac_mfa!$F:$F,env_ac_mfa!$A:$A,T103,env_ac_mfa!$B:$B,Data_mfa!$A$112,env_ac_mfa!$C:$C,Data_mfa!$B$99,env_ac_mfa!$D:$D,Data_mfa!$B$100,env_ac_mfa!$E:$E,Data_mfa!$B$101)</f>
        <v>78.338999999999999</v>
      </c>
      <c r="U112" s="175">
        <f>SUMIFS(env_ac_mfa!$F:$F,env_ac_mfa!$A:$A,U103,env_ac_mfa!$B:$B,Data_mfa!$A$112,env_ac_mfa!$C:$C,Data_mfa!$B$99,env_ac_mfa!$D:$D,Data_mfa!$B$100,env_ac_mfa!$E:$E,Data_mfa!$B$101)</f>
        <v>77.796000000000006</v>
      </c>
      <c r="V112" s="175">
        <f>SUMIFS(env_ac_mfa!$F:$F,env_ac_mfa!$A:$A,V103,env_ac_mfa!$B:$B,Data_mfa!$A$112,env_ac_mfa!$C:$C,Data_mfa!$B$99,env_ac_mfa!$D:$D,Data_mfa!$B$100,env_ac_mfa!$E:$E,Data_mfa!$B$101)</f>
        <v>71.171000000000006</v>
      </c>
      <c r="W112" s="175">
        <f>SUMIFS(env_ac_mfa!$F:$F,env_ac_mfa!$A:$A,W103,env_ac_mfa!$B:$B,Data_mfa!$A$112,env_ac_mfa!$C:$C,Data_mfa!$B$99,env_ac_mfa!$D:$D,Data_mfa!$B$100,env_ac_mfa!$E:$E,Data_mfa!$B$101)</f>
        <v>62.055999999999997</v>
      </c>
      <c r="Y112" s="171">
        <f t="shared" si="1"/>
        <v>-3.0572386231790642E-2</v>
      </c>
    </row>
    <row r="113" spans="1:25" x14ac:dyDescent="0.2">
      <c r="A113" s="165" t="s">
        <v>43</v>
      </c>
      <c r="B113" s="165" t="s">
        <v>9</v>
      </c>
      <c r="C113" s="175">
        <f>SUMIFS(env_ac_mfa!$F:$F,env_ac_mfa!$A:$A,C103,env_ac_mfa!$B:$B,Data_mfa!$A$113,env_ac_mfa!$C:$C,Data_mfa!$B$99,env_ac_mfa!$D:$D,Data_mfa!$B$100,env_ac_mfa!$E:$E,Data_mfa!$B$101)</f>
        <v>100</v>
      </c>
      <c r="D113" s="175">
        <f>SUMIFS(env_ac_mfa!$F:$F,env_ac_mfa!$A:$A,D103,env_ac_mfa!$B:$B,Data_mfa!$A$113,env_ac_mfa!$C:$C,Data_mfa!$B$99,env_ac_mfa!$D:$D,Data_mfa!$B$100,env_ac_mfa!$E:$E,Data_mfa!$B$101)</f>
        <v>102.962</v>
      </c>
      <c r="E113" s="175">
        <f>SUMIFS(env_ac_mfa!$F:$F,env_ac_mfa!$A:$A,E103,env_ac_mfa!$B:$B,Data_mfa!$A$113,env_ac_mfa!$C:$C,Data_mfa!$B$99,env_ac_mfa!$D:$D,Data_mfa!$B$100,env_ac_mfa!$E:$E,Data_mfa!$B$101)</f>
        <v>112.184</v>
      </c>
      <c r="F113" s="175">
        <f>SUMIFS(env_ac_mfa!$F:$F,env_ac_mfa!$A:$A,F103,env_ac_mfa!$B:$B,Data_mfa!$A$113,env_ac_mfa!$C:$C,Data_mfa!$B$99,env_ac_mfa!$D:$D,Data_mfa!$B$100,env_ac_mfa!$E:$E,Data_mfa!$B$101)</f>
        <v>118.44799999999999</v>
      </c>
      <c r="G113" s="175">
        <f>SUMIFS(env_ac_mfa!$F:$F,env_ac_mfa!$A:$A,G103,env_ac_mfa!$B:$B,Data_mfa!$A$113,env_ac_mfa!$C:$C,Data_mfa!$B$99,env_ac_mfa!$D:$D,Data_mfa!$B$100,env_ac_mfa!$E:$E,Data_mfa!$B$101)</f>
        <v>121.932</v>
      </c>
      <c r="H113" s="175">
        <f>SUMIFS(env_ac_mfa!$F:$F,env_ac_mfa!$A:$A,H103,env_ac_mfa!$B:$B,Data_mfa!$A$113,env_ac_mfa!$C:$C,Data_mfa!$B$99,env_ac_mfa!$D:$D,Data_mfa!$B$100,env_ac_mfa!$E:$E,Data_mfa!$B$101)</f>
        <v>125.84</v>
      </c>
      <c r="I113" s="175">
        <f>SUMIFS(env_ac_mfa!$F:$F,env_ac_mfa!$A:$A,I103,env_ac_mfa!$B:$B,Data_mfa!$A$113,env_ac_mfa!$C:$C,Data_mfa!$B$99,env_ac_mfa!$D:$D,Data_mfa!$B$100,env_ac_mfa!$E:$E,Data_mfa!$B$101)</f>
        <v>131.858</v>
      </c>
      <c r="J113" s="175">
        <f>SUMIFS(env_ac_mfa!$F:$F,env_ac_mfa!$A:$A,J103,env_ac_mfa!$B:$B,Data_mfa!$A$113,env_ac_mfa!$C:$C,Data_mfa!$B$99,env_ac_mfa!$D:$D,Data_mfa!$B$100,env_ac_mfa!$E:$E,Data_mfa!$B$101)</f>
        <v>135.047</v>
      </c>
      <c r="K113" s="175">
        <f>SUMIFS(env_ac_mfa!$F:$F,env_ac_mfa!$A:$A,K103,env_ac_mfa!$B:$B,Data_mfa!$A$113,env_ac_mfa!$C:$C,Data_mfa!$B$99,env_ac_mfa!$D:$D,Data_mfa!$B$100,env_ac_mfa!$E:$E,Data_mfa!$B$101)</f>
        <v>117.684</v>
      </c>
      <c r="L113" s="175">
        <f>SUMIFS(env_ac_mfa!$F:$F,env_ac_mfa!$A:$A,L103,env_ac_mfa!$B:$B,Data_mfa!$A$113,env_ac_mfa!$C:$C,Data_mfa!$B$99,env_ac_mfa!$D:$D,Data_mfa!$B$100,env_ac_mfa!$E:$E,Data_mfa!$B$101)</f>
        <v>96.057000000000002</v>
      </c>
      <c r="M113" s="175">
        <f>SUMIFS(env_ac_mfa!$F:$F,env_ac_mfa!$A:$A,M103,env_ac_mfa!$B:$B,Data_mfa!$A$113,env_ac_mfa!$C:$C,Data_mfa!$B$99,env_ac_mfa!$D:$D,Data_mfa!$B$100,env_ac_mfa!$E:$E,Data_mfa!$B$101)</f>
        <v>85.32</v>
      </c>
      <c r="N113" s="175">
        <f>SUMIFS(env_ac_mfa!$F:$F,env_ac_mfa!$A:$A,N103,env_ac_mfa!$B:$B,Data_mfa!$A$113,env_ac_mfa!$C:$C,Data_mfa!$B$99,env_ac_mfa!$D:$D,Data_mfa!$B$100,env_ac_mfa!$E:$E,Data_mfa!$B$101)</f>
        <v>75.289000000000001</v>
      </c>
      <c r="O113" s="175">
        <f>SUMIFS(env_ac_mfa!$F:$F,env_ac_mfa!$A:$A,O103,env_ac_mfa!$B:$B,Data_mfa!$A$113,env_ac_mfa!$C:$C,Data_mfa!$B$99,env_ac_mfa!$D:$D,Data_mfa!$B$100,env_ac_mfa!$E:$E,Data_mfa!$B$101)</f>
        <v>59.9</v>
      </c>
      <c r="P113" s="175">
        <f>SUMIFS(env_ac_mfa!$F:$F,env_ac_mfa!$A:$A,P103,env_ac_mfa!$B:$B,Data_mfa!$A$113,env_ac_mfa!$C:$C,Data_mfa!$B$99,env_ac_mfa!$D:$D,Data_mfa!$B$100,env_ac_mfa!$E:$E,Data_mfa!$B$101)</f>
        <v>56.241</v>
      </c>
      <c r="Q113" s="175">
        <f>SUMIFS(env_ac_mfa!$F:$F,env_ac_mfa!$A:$A,Q103,env_ac_mfa!$B:$B,Data_mfa!$A$113,env_ac_mfa!$C:$C,Data_mfa!$B$99,env_ac_mfa!$D:$D,Data_mfa!$B$100,env_ac_mfa!$E:$E,Data_mfa!$B$101)</f>
        <v>56.811</v>
      </c>
      <c r="R113" s="175">
        <f>SUMIFS(env_ac_mfa!$F:$F,env_ac_mfa!$A:$A,R103,env_ac_mfa!$B:$B,Data_mfa!$A$113,env_ac_mfa!$C:$C,Data_mfa!$B$99,env_ac_mfa!$D:$D,Data_mfa!$B$100,env_ac_mfa!$E:$E,Data_mfa!$B$101)</f>
        <v>59.39</v>
      </c>
      <c r="S113" s="175">
        <f>SUMIFS(env_ac_mfa!$F:$F,env_ac_mfa!$A:$A,S103,env_ac_mfa!$B:$B,Data_mfa!$A$113,env_ac_mfa!$C:$C,Data_mfa!$B$99,env_ac_mfa!$D:$D,Data_mfa!$B$100,env_ac_mfa!$E:$E,Data_mfa!$B$101)</f>
        <v>57.966999999999999</v>
      </c>
      <c r="T113" s="175">
        <f>SUMIFS(env_ac_mfa!$F:$F,env_ac_mfa!$A:$A,T103,env_ac_mfa!$B:$B,Data_mfa!$A$113,env_ac_mfa!$C:$C,Data_mfa!$B$99,env_ac_mfa!$D:$D,Data_mfa!$B$100,env_ac_mfa!$E:$E,Data_mfa!$B$101)</f>
        <v>59.26</v>
      </c>
      <c r="U113" s="175">
        <f>SUMIFS(env_ac_mfa!$F:$F,env_ac_mfa!$A:$A,U103,env_ac_mfa!$B:$B,Data_mfa!$A$113,env_ac_mfa!$C:$C,Data_mfa!$B$99,env_ac_mfa!$D:$D,Data_mfa!$B$100,env_ac_mfa!$E:$E,Data_mfa!$B$101)</f>
        <v>63.640999999999998</v>
      </c>
      <c r="V113" s="175">
        <f>SUMIFS(env_ac_mfa!$F:$F,env_ac_mfa!$A:$A,V103,env_ac_mfa!$B:$B,Data_mfa!$A$113,env_ac_mfa!$C:$C,Data_mfa!$B$99,env_ac_mfa!$D:$D,Data_mfa!$B$100,env_ac_mfa!$E:$E,Data_mfa!$B$101)</f>
        <v>61.762</v>
      </c>
      <c r="W113" s="175">
        <f>SUMIFS(env_ac_mfa!$F:$F,env_ac_mfa!$A:$A,W103,env_ac_mfa!$B:$B,Data_mfa!$A$113,env_ac_mfa!$C:$C,Data_mfa!$B$99,env_ac_mfa!$D:$D,Data_mfa!$B$100,env_ac_mfa!$E:$E,Data_mfa!$B$101)</f>
        <v>55.831000000000003</v>
      </c>
      <c r="Y113" s="171">
        <f t="shared" si="1"/>
        <v>-3.9555981444000639E-2</v>
      </c>
    </row>
    <row r="114" spans="1:25" x14ac:dyDescent="0.2">
      <c r="A114" s="165" t="s">
        <v>44</v>
      </c>
      <c r="B114" s="165" t="s">
        <v>10</v>
      </c>
      <c r="C114" s="175">
        <f>SUMIFS(env_ac_mfa!$F:$F,env_ac_mfa!$A:$A,C103,env_ac_mfa!$B:$B,Data_mfa!$A$114,env_ac_mfa!$C:$C,Data_mfa!$B$99,env_ac_mfa!$D:$D,Data_mfa!$B$100,env_ac_mfa!$E:$E,Data_mfa!$B$101)</f>
        <v>100</v>
      </c>
      <c r="D114" s="175">
        <f>SUMIFS(env_ac_mfa!$F:$F,env_ac_mfa!$A:$A,D103,env_ac_mfa!$B:$B,Data_mfa!$A$114,env_ac_mfa!$C:$C,Data_mfa!$B$99,env_ac_mfa!$D:$D,Data_mfa!$B$100,env_ac_mfa!$E:$E,Data_mfa!$B$101)</f>
        <v>96.171000000000006</v>
      </c>
      <c r="E114" s="175">
        <f>SUMIFS(env_ac_mfa!$F:$F,env_ac_mfa!$A:$A,E103,env_ac_mfa!$B:$B,Data_mfa!$A$114,env_ac_mfa!$C:$C,Data_mfa!$B$99,env_ac_mfa!$D:$D,Data_mfa!$B$100,env_ac_mfa!$E:$E,Data_mfa!$B$101)</f>
        <v>96.747</v>
      </c>
      <c r="F114" s="175">
        <f>SUMIFS(env_ac_mfa!$F:$F,env_ac_mfa!$A:$A,F103,env_ac_mfa!$B:$B,Data_mfa!$A$114,env_ac_mfa!$C:$C,Data_mfa!$B$99,env_ac_mfa!$D:$D,Data_mfa!$B$100,env_ac_mfa!$E:$E,Data_mfa!$B$101)</f>
        <v>90.936999999999998</v>
      </c>
      <c r="G114" s="175">
        <f>SUMIFS(env_ac_mfa!$F:$F,env_ac_mfa!$A:$A,G103,env_ac_mfa!$B:$B,Data_mfa!$A$114,env_ac_mfa!$C:$C,Data_mfa!$B$99,env_ac_mfa!$D:$D,Data_mfa!$B$100,env_ac_mfa!$E:$E,Data_mfa!$B$101)</f>
        <v>100.059</v>
      </c>
      <c r="H114" s="175">
        <f>SUMIFS(env_ac_mfa!$F:$F,env_ac_mfa!$A:$A,H103,env_ac_mfa!$B:$B,Data_mfa!$A$114,env_ac_mfa!$C:$C,Data_mfa!$B$99,env_ac_mfa!$D:$D,Data_mfa!$B$100,env_ac_mfa!$E:$E,Data_mfa!$B$101)</f>
        <v>96.933999999999997</v>
      </c>
      <c r="I114" s="175">
        <f>SUMIFS(env_ac_mfa!$F:$F,env_ac_mfa!$A:$A,I103,env_ac_mfa!$B:$B,Data_mfa!$A$114,env_ac_mfa!$C:$C,Data_mfa!$B$99,env_ac_mfa!$D:$D,Data_mfa!$B$100,env_ac_mfa!$E:$E,Data_mfa!$B$101)</f>
        <v>99.081000000000003</v>
      </c>
      <c r="J114" s="175">
        <f>SUMIFS(env_ac_mfa!$F:$F,env_ac_mfa!$A:$A,J103,env_ac_mfa!$B:$B,Data_mfa!$A$114,env_ac_mfa!$C:$C,Data_mfa!$B$99,env_ac_mfa!$D:$D,Data_mfa!$B$100,env_ac_mfa!$E:$E,Data_mfa!$B$101)</f>
        <v>103.105</v>
      </c>
      <c r="K114" s="175">
        <f>SUMIFS(env_ac_mfa!$F:$F,env_ac_mfa!$A:$A,K103,env_ac_mfa!$B:$B,Data_mfa!$A$114,env_ac_mfa!$C:$C,Data_mfa!$B$99,env_ac_mfa!$D:$D,Data_mfa!$B$100,env_ac_mfa!$E:$E,Data_mfa!$B$101)</f>
        <v>100.95</v>
      </c>
      <c r="L114" s="175">
        <f>SUMIFS(env_ac_mfa!$F:$F,env_ac_mfa!$A:$A,L103,env_ac_mfa!$B:$B,Data_mfa!$A$114,env_ac_mfa!$C:$C,Data_mfa!$B$99,env_ac_mfa!$D:$D,Data_mfa!$B$100,env_ac_mfa!$E:$E,Data_mfa!$B$101)</f>
        <v>90.322000000000003</v>
      </c>
      <c r="M114" s="175">
        <f>SUMIFS(env_ac_mfa!$F:$F,env_ac_mfa!$A:$A,M103,env_ac_mfa!$B:$B,Data_mfa!$A$114,env_ac_mfa!$C:$C,Data_mfa!$B$99,env_ac_mfa!$D:$D,Data_mfa!$B$100,env_ac_mfa!$E:$E,Data_mfa!$B$101)</f>
        <v>88.71</v>
      </c>
      <c r="N114" s="175">
        <f>SUMIFS(env_ac_mfa!$F:$F,env_ac_mfa!$A:$A,N103,env_ac_mfa!$B:$B,Data_mfa!$A$114,env_ac_mfa!$C:$C,Data_mfa!$B$99,env_ac_mfa!$D:$D,Data_mfa!$B$100,env_ac_mfa!$E:$E,Data_mfa!$B$101)</f>
        <v>91.352000000000004</v>
      </c>
      <c r="O114" s="175">
        <f>SUMIFS(env_ac_mfa!$F:$F,env_ac_mfa!$A:$A,O103,env_ac_mfa!$B:$B,Data_mfa!$A$114,env_ac_mfa!$C:$C,Data_mfa!$B$99,env_ac_mfa!$D:$D,Data_mfa!$B$100,env_ac_mfa!$E:$E,Data_mfa!$B$101)</f>
        <v>88.757999999999996</v>
      </c>
      <c r="P114" s="175">
        <f>SUMIFS(env_ac_mfa!$F:$F,env_ac_mfa!$A:$A,P103,env_ac_mfa!$B:$B,Data_mfa!$A$114,env_ac_mfa!$C:$C,Data_mfa!$B$99,env_ac_mfa!$D:$D,Data_mfa!$B$100,env_ac_mfa!$E:$E,Data_mfa!$B$101)</f>
        <v>88.94</v>
      </c>
      <c r="Q114" s="175">
        <f>SUMIFS(env_ac_mfa!$F:$F,env_ac_mfa!$A:$A,Q103,env_ac_mfa!$B:$B,Data_mfa!$A$114,env_ac_mfa!$C:$C,Data_mfa!$B$99,env_ac_mfa!$D:$D,Data_mfa!$B$100,env_ac_mfa!$E:$E,Data_mfa!$B$101)</f>
        <v>87.875</v>
      </c>
      <c r="R114" s="175">
        <f>SUMIFS(env_ac_mfa!$F:$F,env_ac_mfa!$A:$A,R103,env_ac_mfa!$B:$B,Data_mfa!$A$114,env_ac_mfa!$C:$C,Data_mfa!$B$99,env_ac_mfa!$D:$D,Data_mfa!$B$100,env_ac_mfa!$E:$E,Data_mfa!$B$101)</f>
        <v>83.671000000000006</v>
      </c>
      <c r="S114" s="175">
        <f>SUMIFS(env_ac_mfa!$F:$F,env_ac_mfa!$A:$A,S103,env_ac_mfa!$B:$B,Data_mfa!$A$114,env_ac_mfa!$C:$C,Data_mfa!$B$99,env_ac_mfa!$D:$D,Data_mfa!$B$100,env_ac_mfa!$E:$E,Data_mfa!$B$101)</f>
        <v>81.983999999999995</v>
      </c>
      <c r="T114" s="175">
        <f>SUMIFS(env_ac_mfa!$F:$F,env_ac_mfa!$A:$A,T103,env_ac_mfa!$B:$B,Data_mfa!$A$114,env_ac_mfa!$C:$C,Data_mfa!$B$99,env_ac_mfa!$D:$D,Data_mfa!$B$100,env_ac_mfa!$E:$E,Data_mfa!$B$101)</f>
        <v>88.506</v>
      </c>
      <c r="U114" s="175">
        <f>SUMIFS(env_ac_mfa!$F:$F,env_ac_mfa!$A:$A,U103,env_ac_mfa!$B:$B,Data_mfa!$A$114,env_ac_mfa!$C:$C,Data_mfa!$B$99,env_ac_mfa!$D:$D,Data_mfa!$B$100,env_ac_mfa!$E:$E,Data_mfa!$B$101)</f>
        <v>86.667000000000002</v>
      </c>
      <c r="V114" s="175">
        <f>SUMIFS(env_ac_mfa!$F:$F,env_ac_mfa!$A:$A,V103,env_ac_mfa!$B:$B,Data_mfa!$A$114,env_ac_mfa!$C:$C,Data_mfa!$B$99,env_ac_mfa!$D:$D,Data_mfa!$B$100,env_ac_mfa!$E:$E,Data_mfa!$B$101)</f>
        <v>87.293000000000006</v>
      </c>
      <c r="W114" s="175">
        <f>SUMIFS(env_ac_mfa!$F:$F,env_ac_mfa!$A:$A,W103,env_ac_mfa!$B:$B,Data_mfa!$A$114,env_ac_mfa!$C:$C,Data_mfa!$B$99,env_ac_mfa!$D:$D,Data_mfa!$B$100,env_ac_mfa!$E:$E,Data_mfa!$B$101)</f>
        <v>78.649000000000001</v>
      </c>
      <c r="Y114" s="171">
        <f t="shared" si="1"/>
        <v>-1.3573599155742602E-2</v>
      </c>
    </row>
    <row r="115" spans="1:25" x14ac:dyDescent="0.2">
      <c r="A115" s="165" t="s">
        <v>45</v>
      </c>
      <c r="B115" s="165" t="s">
        <v>31</v>
      </c>
      <c r="C115" s="175">
        <f>SUMIFS(env_ac_mfa!$F:$F,env_ac_mfa!$A:$A,C103,env_ac_mfa!$B:$B,Data_mfa!$A$115,env_ac_mfa!$C:$C,Data_mfa!$B$99,env_ac_mfa!$D:$D,Data_mfa!$B$100,env_ac_mfa!$E:$E,Data_mfa!$B$101)</f>
        <v>100</v>
      </c>
      <c r="D115" s="175">
        <f>SUMIFS(env_ac_mfa!$F:$F,env_ac_mfa!$A:$A,D103,env_ac_mfa!$B:$B,Data_mfa!$A$115,env_ac_mfa!$C:$C,Data_mfa!$B$99,env_ac_mfa!$D:$D,Data_mfa!$B$100,env_ac_mfa!$E:$E,Data_mfa!$B$101)</f>
        <v>121.76600000000001</v>
      </c>
      <c r="E115" s="175">
        <f>SUMIFS(env_ac_mfa!$F:$F,env_ac_mfa!$A:$A,E103,env_ac_mfa!$B:$B,Data_mfa!$A$115,env_ac_mfa!$C:$C,Data_mfa!$B$99,env_ac_mfa!$D:$D,Data_mfa!$B$100,env_ac_mfa!$E:$E,Data_mfa!$B$101)</f>
        <v>141.33199999999999</v>
      </c>
      <c r="F115" s="175">
        <f>SUMIFS(env_ac_mfa!$F:$F,env_ac_mfa!$A:$A,F103,env_ac_mfa!$B:$B,Data_mfa!$A$115,env_ac_mfa!$C:$C,Data_mfa!$B$99,env_ac_mfa!$D:$D,Data_mfa!$B$100,env_ac_mfa!$E:$E,Data_mfa!$B$101)</f>
        <v>149.99299999999999</v>
      </c>
      <c r="G115" s="175">
        <f>SUMIFS(env_ac_mfa!$F:$F,env_ac_mfa!$A:$A,G103,env_ac_mfa!$B:$B,Data_mfa!$A$115,env_ac_mfa!$C:$C,Data_mfa!$B$99,env_ac_mfa!$D:$D,Data_mfa!$B$100,env_ac_mfa!$E:$E,Data_mfa!$B$101)</f>
        <v>169.803</v>
      </c>
      <c r="H115" s="175">
        <f>SUMIFS(env_ac_mfa!$F:$F,env_ac_mfa!$A:$A,H103,env_ac_mfa!$B:$B,Data_mfa!$A$115,env_ac_mfa!$C:$C,Data_mfa!$B$99,env_ac_mfa!$D:$D,Data_mfa!$B$100,env_ac_mfa!$E:$E,Data_mfa!$B$101)</f>
        <v>163.91200000000001</v>
      </c>
      <c r="I115" s="175">
        <f>SUMIFS(env_ac_mfa!$F:$F,env_ac_mfa!$A:$A,I103,env_ac_mfa!$B:$B,Data_mfa!$A$115,env_ac_mfa!$C:$C,Data_mfa!$B$99,env_ac_mfa!$D:$D,Data_mfa!$B$100,env_ac_mfa!$E:$E,Data_mfa!$B$101)</f>
        <v>174.29900000000001</v>
      </c>
      <c r="J115" s="175">
        <f>SUMIFS(env_ac_mfa!$F:$F,env_ac_mfa!$A:$A,J103,env_ac_mfa!$B:$B,Data_mfa!$A$115,env_ac_mfa!$C:$C,Data_mfa!$B$99,env_ac_mfa!$D:$D,Data_mfa!$B$100,env_ac_mfa!$E:$E,Data_mfa!$B$101)</f>
        <v>174.523</v>
      </c>
      <c r="K115" s="175">
        <f>SUMIFS(env_ac_mfa!$F:$F,env_ac_mfa!$A:$A,K103,env_ac_mfa!$B:$B,Data_mfa!$A$115,env_ac_mfa!$C:$C,Data_mfa!$B$99,env_ac_mfa!$D:$D,Data_mfa!$B$100,env_ac_mfa!$E:$E,Data_mfa!$B$101)</f>
        <v>200.93799999999999</v>
      </c>
      <c r="L115" s="175">
        <f>SUMIFS(env_ac_mfa!$F:$F,env_ac_mfa!$A:$A,L103,env_ac_mfa!$B:$B,Data_mfa!$A$115,env_ac_mfa!$C:$C,Data_mfa!$B$99,env_ac_mfa!$D:$D,Data_mfa!$B$100,env_ac_mfa!$E:$E,Data_mfa!$B$101)</f>
        <v>158.041</v>
      </c>
      <c r="M115" s="175">
        <f>SUMIFS(env_ac_mfa!$F:$F,env_ac_mfa!$A:$A,M103,env_ac_mfa!$B:$B,Data_mfa!$A$115,env_ac_mfa!$C:$C,Data_mfa!$B$99,env_ac_mfa!$D:$D,Data_mfa!$B$100,env_ac_mfa!$E:$E,Data_mfa!$B$101)</f>
        <v>134.06</v>
      </c>
      <c r="N115" s="175">
        <f>SUMIFS(env_ac_mfa!$F:$F,env_ac_mfa!$A:$A,N103,env_ac_mfa!$B:$B,Data_mfa!$A$115,env_ac_mfa!$C:$C,Data_mfa!$B$99,env_ac_mfa!$D:$D,Data_mfa!$B$100,env_ac_mfa!$E:$E,Data_mfa!$B$101)</f>
        <v>133.07599999999999</v>
      </c>
      <c r="O115" s="175">
        <f>SUMIFS(env_ac_mfa!$F:$F,env_ac_mfa!$A:$A,O103,env_ac_mfa!$B:$B,Data_mfa!$A$115,env_ac_mfa!$C:$C,Data_mfa!$B$99,env_ac_mfa!$D:$D,Data_mfa!$B$100,env_ac_mfa!$E:$E,Data_mfa!$B$101)</f>
        <v>120.949</v>
      </c>
      <c r="P115" s="175">
        <f>SUMIFS(env_ac_mfa!$F:$F,env_ac_mfa!$A:$A,P103,env_ac_mfa!$B:$B,Data_mfa!$A$115,env_ac_mfa!$C:$C,Data_mfa!$B$99,env_ac_mfa!$D:$D,Data_mfa!$B$100,env_ac_mfa!$E:$E,Data_mfa!$B$101)</f>
        <v>126.66200000000001</v>
      </c>
      <c r="Q115" s="175">
        <f>SUMIFS(env_ac_mfa!$F:$F,env_ac_mfa!$A:$A,Q103,env_ac_mfa!$B:$B,Data_mfa!$A$115,env_ac_mfa!$C:$C,Data_mfa!$B$99,env_ac_mfa!$D:$D,Data_mfa!$B$100,env_ac_mfa!$E:$E,Data_mfa!$B$101)</f>
        <v>116.19</v>
      </c>
      <c r="R115" s="175">
        <f>SUMIFS(env_ac_mfa!$F:$F,env_ac_mfa!$A:$A,R103,env_ac_mfa!$B:$B,Data_mfa!$A$115,env_ac_mfa!$C:$C,Data_mfa!$B$99,env_ac_mfa!$D:$D,Data_mfa!$B$100,env_ac_mfa!$E:$E,Data_mfa!$B$101)</f>
        <v>122.938</v>
      </c>
      <c r="S115" s="175">
        <f>SUMIFS(env_ac_mfa!$F:$F,env_ac_mfa!$A:$A,S103,env_ac_mfa!$B:$B,Data_mfa!$A$115,env_ac_mfa!$C:$C,Data_mfa!$B$99,env_ac_mfa!$D:$D,Data_mfa!$B$100,env_ac_mfa!$E:$E,Data_mfa!$B$101)</f>
        <v>125.996</v>
      </c>
      <c r="T115" s="175">
        <f>SUMIFS(env_ac_mfa!$F:$F,env_ac_mfa!$A:$A,T103,env_ac_mfa!$B:$B,Data_mfa!$A$115,env_ac_mfa!$C:$C,Data_mfa!$B$99,env_ac_mfa!$D:$D,Data_mfa!$B$100,env_ac_mfa!$E:$E,Data_mfa!$B$101)</f>
        <v>123.164</v>
      </c>
      <c r="U115" s="175">
        <f>SUMIFS(env_ac_mfa!$F:$F,env_ac_mfa!$A:$A,U103,env_ac_mfa!$B:$B,Data_mfa!$A$115,env_ac_mfa!$C:$C,Data_mfa!$B$99,env_ac_mfa!$D:$D,Data_mfa!$B$100,env_ac_mfa!$E:$E,Data_mfa!$B$101)</f>
        <v>127.417</v>
      </c>
      <c r="V115" s="175">
        <f>SUMIFS(env_ac_mfa!$F:$F,env_ac_mfa!$A:$A,V103,env_ac_mfa!$B:$B,Data_mfa!$A$115,env_ac_mfa!$C:$C,Data_mfa!$B$99,env_ac_mfa!$D:$D,Data_mfa!$B$100,env_ac_mfa!$E:$E,Data_mfa!$B$101)</f>
        <v>131.69800000000001</v>
      </c>
      <c r="W115" s="175">
        <f>SUMIFS(env_ac_mfa!$F:$F,env_ac_mfa!$A:$A,W103,env_ac_mfa!$B:$B,Data_mfa!$A$115,env_ac_mfa!$C:$C,Data_mfa!$B$99,env_ac_mfa!$D:$D,Data_mfa!$B$100,env_ac_mfa!$E:$E,Data_mfa!$B$101)</f>
        <v>135.54499999999999</v>
      </c>
      <c r="Y115" s="171">
        <f t="shared" si="1"/>
        <v>1.3111881662916372E-2</v>
      </c>
    </row>
    <row r="116" spans="1:25" x14ac:dyDescent="0.2">
      <c r="A116" s="165" t="s">
        <v>46</v>
      </c>
      <c r="B116" s="165" t="s">
        <v>11</v>
      </c>
      <c r="C116" s="175">
        <f>SUMIFS(env_ac_mfa!$F:$F,env_ac_mfa!$A:$A,C103,env_ac_mfa!$B:$B,Data_mfa!$A$116,env_ac_mfa!$C:$C,Data_mfa!$B$99,env_ac_mfa!$D:$D,Data_mfa!$B$100,env_ac_mfa!$E:$E,Data_mfa!$B$101)</f>
        <v>100</v>
      </c>
      <c r="D116" s="175">
        <f>SUMIFS(env_ac_mfa!$F:$F,env_ac_mfa!$A:$A,D103,env_ac_mfa!$B:$B,Data_mfa!$A$116,env_ac_mfa!$C:$C,Data_mfa!$B$99,env_ac_mfa!$D:$D,Data_mfa!$B$100,env_ac_mfa!$E:$E,Data_mfa!$B$101)</f>
        <v>101.565</v>
      </c>
      <c r="E116" s="175">
        <f>SUMIFS(env_ac_mfa!$F:$F,env_ac_mfa!$A:$A,E103,env_ac_mfa!$B:$B,Data_mfa!$A$116,env_ac_mfa!$C:$C,Data_mfa!$B$99,env_ac_mfa!$D:$D,Data_mfa!$B$100,env_ac_mfa!$E:$E,Data_mfa!$B$101)</f>
        <v>106.968</v>
      </c>
      <c r="F116" s="175">
        <f>SUMIFS(env_ac_mfa!$F:$F,env_ac_mfa!$A:$A,F103,env_ac_mfa!$B:$B,Data_mfa!$A$116,env_ac_mfa!$C:$C,Data_mfa!$B$99,env_ac_mfa!$D:$D,Data_mfa!$B$100,env_ac_mfa!$E:$E,Data_mfa!$B$101)</f>
        <v>105.643</v>
      </c>
      <c r="G116" s="175">
        <f>SUMIFS(env_ac_mfa!$F:$F,env_ac_mfa!$A:$A,G103,env_ac_mfa!$B:$B,Data_mfa!$A$116,env_ac_mfa!$C:$C,Data_mfa!$B$99,env_ac_mfa!$D:$D,Data_mfa!$B$100,env_ac_mfa!$E:$E,Data_mfa!$B$101)</f>
        <v>109.49</v>
      </c>
      <c r="H116" s="175">
        <f>SUMIFS(env_ac_mfa!$F:$F,env_ac_mfa!$A:$A,H103,env_ac_mfa!$B:$B,Data_mfa!$A$116,env_ac_mfa!$C:$C,Data_mfa!$B$99,env_ac_mfa!$D:$D,Data_mfa!$B$100,env_ac_mfa!$E:$E,Data_mfa!$B$101)</f>
        <v>110.334</v>
      </c>
      <c r="I116" s="175">
        <f>SUMIFS(env_ac_mfa!$F:$F,env_ac_mfa!$A:$A,I103,env_ac_mfa!$B:$B,Data_mfa!$A$116,env_ac_mfa!$C:$C,Data_mfa!$B$99,env_ac_mfa!$D:$D,Data_mfa!$B$100,env_ac_mfa!$E:$E,Data_mfa!$B$101)</f>
        <v>112.67400000000001</v>
      </c>
      <c r="J116" s="175">
        <f>SUMIFS(env_ac_mfa!$F:$F,env_ac_mfa!$A:$A,J103,env_ac_mfa!$B:$B,Data_mfa!$A$116,env_ac_mfa!$C:$C,Data_mfa!$B$99,env_ac_mfa!$D:$D,Data_mfa!$B$100,env_ac_mfa!$E:$E,Data_mfa!$B$101)</f>
        <v>109.758</v>
      </c>
      <c r="K116" s="175">
        <f>SUMIFS(env_ac_mfa!$F:$F,env_ac_mfa!$A:$A,K103,env_ac_mfa!$B:$B,Data_mfa!$A$116,env_ac_mfa!$C:$C,Data_mfa!$B$99,env_ac_mfa!$D:$D,Data_mfa!$B$100,env_ac_mfa!$E:$E,Data_mfa!$B$101)</f>
        <v>105.18600000000001</v>
      </c>
      <c r="L116" s="175">
        <f>SUMIFS(env_ac_mfa!$F:$F,env_ac_mfa!$A:$A,L103,env_ac_mfa!$B:$B,Data_mfa!$A$116,env_ac_mfa!$C:$C,Data_mfa!$B$99,env_ac_mfa!$D:$D,Data_mfa!$B$100,env_ac_mfa!$E:$E,Data_mfa!$B$101)</f>
        <v>93.971999999999994</v>
      </c>
      <c r="M116" s="175">
        <f>SUMIFS(env_ac_mfa!$F:$F,env_ac_mfa!$A:$A,M103,env_ac_mfa!$B:$B,Data_mfa!$A$116,env_ac_mfa!$C:$C,Data_mfa!$B$99,env_ac_mfa!$D:$D,Data_mfa!$B$100,env_ac_mfa!$E:$E,Data_mfa!$B$101)</f>
        <v>90.984999999999999</v>
      </c>
      <c r="N116" s="175">
        <f>SUMIFS(env_ac_mfa!$F:$F,env_ac_mfa!$A:$A,N103,env_ac_mfa!$B:$B,Data_mfa!$A$116,env_ac_mfa!$C:$C,Data_mfa!$B$99,env_ac_mfa!$D:$D,Data_mfa!$B$100,env_ac_mfa!$E:$E,Data_mfa!$B$101)</f>
        <v>92.042000000000002</v>
      </c>
      <c r="O116" s="175">
        <f>SUMIFS(env_ac_mfa!$F:$F,env_ac_mfa!$A:$A,O103,env_ac_mfa!$B:$B,Data_mfa!$A$116,env_ac_mfa!$C:$C,Data_mfa!$B$99,env_ac_mfa!$D:$D,Data_mfa!$B$100,env_ac_mfa!$E:$E,Data_mfa!$B$101)</f>
        <v>78.534000000000006</v>
      </c>
      <c r="P116" s="175">
        <f>SUMIFS(env_ac_mfa!$F:$F,env_ac_mfa!$A:$A,P103,env_ac_mfa!$B:$B,Data_mfa!$A$116,env_ac_mfa!$C:$C,Data_mfa!$B$99,env_ac_mfa!$D:$D,Data_mfa!$B$100,env_ac_mfa!$E:$E,Data_mfa!$B$101)</f>
        <v>66.525999999999996</v>
      </c>
      <c r="Q116" s="175">
        <f>SUMIFS(env_ac_mfa!$F:$F,env_ac_mfa!$A:$A,Q103,env_ac_mfa!$B:$B,Data_mfa!$A$116,env_ac_mfa!$C:$C,Data_mfa!$B$99,env_ac_mfa!$D:$D,Data_mfa!$B$100,env_ac_mfa!$E:$E,Data_mfa!$B$101)</f>
        <v>66.144999999999996</v>
      </c>
      <c r="R116" s="175">
        <f>SUMIFS(env_ac_mfa!$F:$F,env_ac_mfa!$A:$A,R103,env_ac_mfa!$B:$B,Data_mfa!$A$116,env_ac_mfa!$C:$C,Data_mfa!$B$99,env_ac_mfa!$D:$D,Data_mfa!$B$100,env_ac_mfa!$E:$E,Data_mfa!$B$101)</f>
        <v>64.057000000000002</v>
      </c>
      <c r="S116" s="175">
        <f>SUMIFS(env_ac_mfa!$F:$F,env_ac_mfa!$A:$A,S103,env_ac_mfa!$B:$B,Data_mfa!$A$116,env_ac_mfa!$C:$C,Data_mfa!$B$99,env_ac_mfa!$D:$D,Data_mfa!$B$100,env_ac_mfa!$E:$E,Data_mfa!$B$101)</f>
        <v>64.283000000000001</v>
      </c>
      <c r="T116" s="175">
        <f>SUMIFS(env_ac_mfa!$F:$F,env_ac_mfa!$A:$A,T103,env_ac_mfa!$B:$B,Data_mfa!$A$116,env_ac_mfa!$C:$C,Data_mfa!$B$99,env_ac_mfa!$D:$D,Data_mfa!$B$100,env_ac_mfa!$E:$E,Data_mfa!$B$101)</f>
        <v>63.895000000000003</v>
      </c>
      <c r="U116" s="175">
        <f>SUMIFS(env_ac_mfa!$F:$F,env_ac_mfa!$A:$A,U103,env_ac_mfa!$B:$B,Data_mfa!$A$116,env_ac_mfa!$C:$C,Data_mfa!$B$99,env_ac_mfa!$D:$D,Data_mfa!$B$100,env_ac_mfa!$E:$E,Data_mfa!$B$101)</f>
        <v>64.72</v>
      </c>
      <c r="V116" s="175">
        <f>SUMIFS(env_ac_mfa!$F:$F,env_ac_mfa!$A:$A,V103,env_ac_mfa!$B:$B,Data_mfa!$A$116,env_ac_mfa!$C:$C,Data_mfa!$B$99,env_ac_mfa!$D:$D,Data_mfa!$B$100,env_ac_mfa!$E:$E,Data_mfa!$B$101)</f>
        <v>64.275999999999996</v>
      </c>
      <c r="W116" s="175">
        <f>SUMIFS(env_ac_mfa!$F:$F,env_ac_mfa!$A:$A,W103,env_ac_mfa!$B:$B,Data_mfa!$A$116,env_ac_mfa!$C:$C,Data_mfa!$B$99,env_ac_mfa!$D:$D,Data_mfa!$B$100,env_ac_mfa!$E:$E,Data_mfa!$B$101)</f>
        <v>58.906999999999996</v>
      </c>
      <c r="Y116" s="171">
        <f t="shared" si="1"/>
        <v>-3.4879555910163486E-2</v>
      </c>
    </row>
    <row r="117" spans="1:25" x14ac:dyDescent="0.2">
      <c r="A117" s="165" t="s">
        <v>47</v>
      </c>
      <c r="B117" s="165" t="s">
        <v>12</v>
      </c>
      <c r="C117" s="175">
        <f>SUMIFS(env_ac_mfa!$F:$F,env_ac_mfa!$A:$A,C103,env_ac_mfa!$B:$B,Data_mfa!$A$117,env_ac_mfa!$C:$C,Data_mfa!$B$99,env_ac_mfa!$D:$D,Data_mfa!$B$100,env_ac_mfa!$E:$E,Data_mfa!$B$101)</f>
        <v>100</v>
      </c>
      <c r="D117" s="175">
        <f>SUMIFS(env_ac_mfa!$F:$F,env_ac_mfa!$A:$A,D103,env_ac_mfa!$B:$B,Data_mfa!$A$117,env_ac_mfa!$C:$C,Data_mfa!$B$99,env_ac_mfa!$D:$D,Data_mfa!$B$100,env_ac_mfa!$E:$E,Data_mfa!$B$101)</f>
        <v>100.01600000000001</v>
      </c>
      <c r="E117" s="175">
        <f>SUMIFS(env_ac_mfa!$F:$F,env_ac_mfa!$A:$A,E103,env_ac_mfa!$B:$B,Data_mfa!$A$117,env_ac_mfa!$C:$C,Data_mfa!$B$99,env_ac_mfa!$D:$D,Data_mfa!$B$100,env_ac_mfa!$E:$E,Data_mfa!$B$101)</f>
        <v>108.533</v>
      </c>
      <c r="F117" s="175">
        <f>SUMIFS(env_ac_mfa!$F:$F,env_ac_mfa!$A:$A,F103,env_ac_mfa!$B:$B,Data_mfa!$A$117,env_ac_mfa!$C:$C,Data_mfa!$B$99,env_ac_mfa!$D:$D,Data_mfa!$B$100,env_ac_mfa!$E:$E,Data_mfa!$B$101)</f>
        <v>95.501000000000005</v>
      </c>
      <c r="G117" s="175">
        <f>SUMIFS(env_ac_mfa!$F:$F,env_ac_mfa!$A:$A,G103,env_ac_mfa!$B:$B,Data_mfa!$A$117,env_ac_mfa!$C:$C,Data_mfa!$B$99,env_ac_mfa!$D:$D,Data_mfa!$B$100,env_ac_mfa!$E:$E,Data_mfa!$B$101)</f>
        <v>106.72499999999999</v>
      </c>
      <c r="H117" s="175">
        <f>SUMIFS(env_ac_mfa!$F:$F,env_ac_mfa!$A:$A,H103,env_ac_mfa!$B:$B,Data_mfa!$A$117,env_ac_mfa!$C:$C,Data_mfa!$B$99,env_ac_mfa!$D:$D,Data_mfa!$B$100,env_ac_mfa!$E:$E,Data_mfa!$B$101)</f>
        <v>109.005</v>
      </c>
      <c r="I117" s="175">
        <f>SUMIFS(env_ac_mfa!$F:$F,env_ac_mfa!$A:$A,I103,env_ac_mfa!$B:$B,Data_mfa!$A$117,env_ac_mfa!$C:$C,Data_mfa!$B$99,env_ac_mfa!$D:$D,Data_mfa!$B$100,env_ac_mfa!$E:$E,Data_mfa!$B$101)</f>
        <v>107.845</v>
      </c>
      <c r="J117" s="175">
        <f>SUMIFS(env_ac_mfa!$F:$F,env_ac_mfa!$A:$A,J103,env_ac_mfa!$B:$B,Data_mfa!$A$117,env_ac_mfa!$C:$C,Data_mfa!$B$99,env_ac_mfa!$D:$D,Data_mfa!$B$100,env_ac_mfa!$E:$E,Data_mfa!$B$101)</f>
        <v>124.164</v>
      </c>
      <c r="K117" s="175">
        <f>SUMIFS(env_ac_mfa!$F:$F,env_ac_mfa!$A:$A,K103,env_ac_mfa!$B:$B,Data_mfa!$A$117,env_ac_mfa!$C:$C,Data_mfa!$B$99,env_ac_mfa!$D:$D,Data_mfa!$B$100,env_ac_mfa!$E:$E,Data_mfa!$B$101)</f>
        <v>186.834</v>
      </c>
      <c r="L117" s="175">
        <f>SUMIFS(env_ac_mfa!$F:$F,env_ac_mfa!$A:$A,L103,env_ac_mfa!$B:$B,Data_mfa!$A$117,env_ac_mfa!$C:$C,Data_mfa!$B$99,env_ac_mfa!$D:$D,Data_mfa!$B$100,env_ac_mfa!$E:$E,Data_mfa!$B$101)</f>
        <v>146.73099999999999</v>
      </c>
      <c r="M117" s="175">
        <f>SUMIFS(env_ac_mfa!$F:$F,env_ac_mfa!$A:$A,M103,env_ac_mfa!$B:$B,Data_mfa!$A$117,env_ac_mfa!$C:$C,Data_mfa!$B$99,env_ac_mfa!$D:$D,Data_mfa!$B$100,env_ac_mfa!$E:$E,Data_mfa!$B$101)</f>
        <v>136.68700000000001</v>
      </c>
      <c r="N117" s="175">
        <f>SUMIFS(env_ac_mfa!$F:$F,env_ac_mfa!$A:$A,N103,env_ac_mfa!$B:$B,Data_mfa!$A$117,env_ac_mfa!$C:$C,Data_mfa!$B$99,env_ac_mfa!$D:$D,Data_mfa!$B$100,env_ac_mfa!$E:$E,Data_mfa!$B$101)</f>
        <v>134.17699999999999</v>
      </c>
      <c r="O117" s="175">
        <f>SUMIFS(env_ac_mfa!$F:$F,env_ac_mfa!$A:$A,O103,env_ac_mfa!$B:$B,Data_mfa!$A$117,env_ac_mfa!$C:$C,Data_mfa!$B$99,env_ac_mfa!$D:$D,Data_mfa!$B$100,env_ac_mfa!$E:$E,Data_mfa!$B$101)</f>
        <v>98.44</v>
      </c>
      <c r="P117" s="175">
        <f>SUMIFS(env_ac_mfa!$F:$F,env_ac_mfa!$A:$A,P103,env_ac_mfa!$B:$B,Data_mfa!$A$117,env_ac_mfa!$C:$C,Data_mfa!$B$99,env_ac_mfa!$D:$D,Data_mfa!$B$100,env_ac_mfa!$E:$E,Data_mfa!$B$101)</f>
        <v>71.061000000000007</v>
      </c>
      <c r="Q117" s="175">
        <f>SUMIFS(env_ac_mfa!$F:$F,env_ac_mfa!$A:$A,Q103,env_ac_mfa!$B:$B,Data_mfa!$A$117,env_ac_mfa!$C:$C,Data_mfa!$B$99,env_ac_mfa!$D:$D,Data_mfa!$B$100,env_ac_mfa!$E:$E,Data_mfa!$B$101)</f>
        <v>70.554000000000002</v>
      </c>
      <c r="R117" s="175">
        <f>SUMIFS(env_ac_mfa!$F:$F,env_ac_mfa!$A:$A,R103,env_ac_mfa!$B:$B,Data_mfa!$A$117,env_ac_mfa!$C:$C,Data_mfa!$B$99,env_ac_mfa!$D:$D,Data_mfa!$B$100,env_ac_mfa!$E:$E,Data_mfa!$B$101)</f>
        <v>70.906999999999996</v>
      </c>
      <c r="S117" s="175">
        <f>SUMIFS(env_ac_mfa!$F:$F,env_ac_mfa!$A:$A,S103,env_ac_mfa!$B:$B,Data_mfa!$A$117,env_ac_mfa!$C:$C,Data_mfa!$B$99,env_ac_mfa!$D:$D,Data_mfa!$B$100,env_ac_mfa!$E:$E,Data_mfa!$B$101)</f>
        <v>78.870999999999995</v>
      </c>
      <c r="T117" s="175">
        <f>SUMIFS(env_ac_mfa!$F:$F,env_ac_mfa!$A:$A,T103,env_ac_mfa!$B:$B,Data_mfa!$A$117,env_ac_mfa!$C:$C,Data_mfa!$B$99,env_ac_mfa!$D:$D,Data_mfa!$B$100,env_ac_mfa!$E:$E,Data_mfa!$B$101)</f>
        <v>93.542000000000002</v>
      </c>
      <c r="U117" s="175">
        <f>SUMIFS(env_ac_mfa!$F:$F,env_ac_mfa!$A:$A,U103,env_ac_mfa!$B:$B,Data_mfa!$A$117,env_ac_mfa!$C:$C,Data_mfa!$B$99,env_ac_mfa!$D:$D,Data_mfa!$B$100,env_ac_mfa!$E:$E,Data_mfa!$B$101)</f>
        <v>93.019000000000005</v>
      </c>
      <c r="V117" s="175">
        <f>SUMIFS(env_ac_mfa!$F:$F,env_ac_mfa!$A:$A,V103,env_ac_mfa!$B:$B,Data_mfa!$A$117,env_ac_mfa!$C:$C,Data_mfa!$B$99,env_ac_mfa!$D:$D,Data_mfa!$B$100,env_ac_mfa!$E:$E,Data_mfa!$B$101)</f>
        <v>98.960999999999999</v>
      </c>
      <c r="W117" s="175">
        <f>SUMIFS(env_ac_mfa!$F:$F,env_ac_mfa!$A:$A,W103,env_ac_mfa!$B:$B,Data_mfa!$A$117,env_ac_mfa!$C:$C,Data_mfa!$B$99,env_ac_mfa!$D:$D,Data_mfa!$B$100,env_ac_mfa!$E:$E,Data_mfa!$B$101)</f>
        <v>93.867000000000004</v>
      </c>
      <c r="Y117" s="171">
        <f t="shared" si="1"/>
        <v>-3.2668562966750802E-3</v>
      </c>
    </row>
    <row r="118" spans="1:25" x14ac:dyDescent="0.2">
      <c r="A118" s="165" t="s">
        <v>48</v>
      </c>
      <c r="B118" s="165" t="s">
        <v>13</v>
      </c>
      <c r="C118" s="175">
        <f>SUMIFS(env_ac_mfa!$F:$F,env_ac_mfa!$A:$A,C103,env_ac_mfa!$B:$B,Data_mfa!$A$118,env_ac_mfa!$C:$C,Data_mfa!$B$99,env_ac_mfa!$D:$D,Data_mfa!$B$100,env_ac_mfa!$E:$E,Data_mfa!$B$101)</f>
        <v>100</v>
      </c>
      <c r="D118" s="175">
        <f>SUMIFS(env_ac_mfa!$F:$F,env_ac_mfa!$A:$A,D103,env_ac_mfa!$B:$B,Data_mfa!$A$118,env_ac_mfa!$C:$C,Data_mfa!$B$99,env_ac_mfa!$D:$D,Data_mfa!$B$100,env_ac_mfa!$E:$E,Data_mfa!$B$101)</f>
        <v>104.214</v>
      </c>
      <c r="E118" s="175">
        <f>SUMIFS(env_ac_mfa!$F:$F,env_ac_mfa!$A:$A,E103,env_ac_mfa!$B:$B,Data_mfa!$A$118,env_ac_mfa!$C:$C,Data_mfa!$B$99,env_ac_mfa!$D:$D,Data_mfa!$B$100,env_ac_mfa!$E:$E,Data_mfa!$B$101)</f>
        <v>115.54600000000001</v>
      </c>
      <c r="F118" s="175">
        <f>SUMIFS(env_ac_mfa!$F:$F,env_ac_mfa!$A:$A,F103,env_ac_mfa!$B:$B,Data_mfa!$A$118,env_ac_mfa!$C:$C,Data_mfa!$B$99,env_ac_mfa!$D:$D,Data_mfa!$B$100,env_ac_mfa!$E:$E,Data_mfa!$B$101)</f>
        <v>126.054</v>
      </c>
      <c r="G118" s="175">
        <f>SUMIFS(env_ac_mfa!$F:$F,env_ac_mfa!$A:$A,G103,env_ac_mfa!$B:$B,Data_mfa!$A$118,env_ac_mfa!$C:$C,Data_mfa!$B$99,env_ac_mfa!$D:$D,Data_mfa!$B$100,env_ac_mfa!$E:$E,Data_mfa!$B$101)</f>
        <v>142.63999999999999</v>
      </c>
      <c r="H118" s="175">
        <f>SUMIFS(env_ac_mfa!$F:$F,env_ac_mfa!$A:$A,H103,env_ac_mfa!$B:$B,Data_mfa!$A$118,env_ac_mfa!$C:$C,Data_mfa!$B$99,env_ac_mfa!$D:$D,Data_mfa!$B$100,env_ac_mfa!$E:$E,Data_mfa!$B$101)</f>
        <v>164.06399999999999</v>
      </c>
      <c r="I118" s="175">
        <f>SUMIFS(env_ac_mfa!$F:$F,env_ac_mfa!$A:$A,I103,env_ac_mfa!$B:$B,Data_mfa!$A$118,env_ac_mfa!$C:$C,Data_mfa!$B$99,env_ac_mfa!$D:$D,Data_mfa!$B$100,env_ac_mfa!$E:$E,Data_mfa!$B$101)</f>
        <v>185.09800000000001</v>
      </c>
      <c r="J118" s="175">
        <f>SUMIFS(env_ac_mfa!$F:$F,env_ac_mfa!$A:$A,J103,env_ac_mfa!$B:$B,Data_mfa!$A$118,env_ac_mfa!$C:$C,Data_mfa!$B$99,env_ac_mfa!$D:$D,Data_mfa!$B$100,env_ac_mfa!$E:$E,Data_mfa!$B$101)</f>
        <v>215.54</v>
      </c>
      <c r="K118" s="175">
        <f>SUMIFS(env_ac_mfa!$F:$F,env_ac_mfa!$A:$A,K103,env_ac_mfa!$B:$B,Data_mfa!$A$118,env_ac_mfa!$C:$C,Data_mfa!$B$99,env_ac_mfa!$D:$D,Data_mfa!$B$100,env_ac_mfa!$E:$E,Data_mfa!$B$101)</f>
        <v>192.83600000000001</v>
      </c>
      <c r="L118" s="175">
        <f>SUMIFS(env_ac_mfa!$F:$F,env_ac_mfa!$A:$A,L103,env_ac_mfa!$B:$B,Data_mfa!$A$118,env_ac_mfa!$C:$C,Data_mfa!$B$99,env_ac_mfa!$D:$D,Data_mfa!$B$100,env_ac_mfa!$E:$E,Data_mfa!$B$101)</f>
        <v>114.383</v>
      </c>
      <c r="M118" s="175">
        <f>SUMIFS(env_ac_mfa!$F:$F,env_ac_mfa!$A:$A,M103,env_ac_mfa!$B:$B,Data_mfa!$A$118,env_ac_mfa!$C:$C,Data_mfa!$B$99,env_ac_mfa!$D:$D,Data_mfa!$B$100,env_ac_mfa!$E:$E,Data_mfa!$B$101)</f>
        <v>130.928</v>
      </c>
      <c r="N118" s="175">
        <f>SUMIFS(env_ac_mfa!$F:$F,env_ac_mfa!$A:$A,N103,env_ac_mfa!$B:$B,Data_mfa!$A$118,env_ac_mfa!$C:$C,Data_mfa!$B$99,env_ac_mfa!$D:$D,Data_mfa!$B$100,env_ac_mfa!$E:$E,Data_mfa!$B$101)</f>
        <v>151.072</v>
      </c>
      <c r="O118" s="175">
        <f>SUMIFS(env_ac_mfa!$F:$F,env_ac_mfa!$A:$A,O103,env_ac_mfa!$B:$B,Data_mfa!$A$118,env_ac_mfa!$C:$C,Data_mfa!$B$99,env_ac_mfa!$D:$D,Data_mfa!$B$100,env_ac_mfa!$E:$E,Data_mfa!$B$101)</f>
        <v>151.57</v>
      </c>
      <c r="P118" s="175">
        <f>SUMIFS(env_ac_mfa!$F:$F,env_ac_mfa!$A:$A,P103,env_ac_mfa!$B:$B,Data_mfa!$A$118,env_ac_mfa!$C:$C,Data_mfa!$B$99,env_ac_mfa!$D:$D,Data_mfa!$B$100,env_ac_mfa!$E:$E,Data_mfa!$B$101)</f>
        <v>163.87700000000001</v>
      </c>
      <c r="Q118" s="175">
        <f>SUMIFS(env_ac_mfa!$F:$F,env_ac_mfa!$A:$A,Q103,env_ac_mfa!$B:$B,Data_mfa!$A$118,env_ac_mfa!$C:$C,Data_mfa!$B$99,env_ac_mfa!$D:$D,Data_mfa!$B$100,env_ac_mfa!$E:$E,Data_mfa!$B$101)</f>
        <v>156.535</v>
      </c>
      <c r="R118" s="175">
        <f>SUMIFS(env_ac_mfa!$F:$F,env_ac_mfa!$A:$A,R103,env_ac_mfa!$B:$B,Data_mfa!$A$118,env_ac_mfa!$C:$C,Data_mfa!$B$99,env_ac_mfa!$D:$D,Data_mfa!$B$100,env_ac_mfa!$E:$E,Data_mfa!$B$101)</f>
        <v>167.60900000000001</v>
      </c>
      <c r="S118" s="175">
        <f>SUMIFS(env_ac_mfa!$F:$F,env_ac_mfa!$A:$A,S103,env_ac_mfa!$B:$B,Data_mfa!$A$118,env_ac_mfa!$C:$C,Data_mfa!$B$99,env_ac_mfa!$D:$D,Data_mfa!$B$100,env_ac_mfa!$E:$E,Data_mfa!$B$101)</f>
        <v>150.28100000000001</v>
      </c>
      <c r="T118" s="175">
        <f>SUMIFS(env_ac_mfa!$F:$F,env_ac_mfa!$A:$A,T103,env_ac_mfa!$B:$B,Data_mfa!$A$118,env_ac_mfa!$C:$C,Data_mfa!$B$99,env_ac_mfa!$D:$D,Data_mfa!$B$100,env_ac_mfa!$E:$E,Data_mfa!$B$101)</f>
        <v>168.29599999999999</v>
      </c>
      <c r="U118" s="175">
        <f>SUMIFS(env_ac_mfa!$F:$F,env_ac_mfa!$A:$A,U103,env_ac_mfa!$B:$B,Data_mfa!$A$118,env_ac_mfa!$C:$C,Data_mfa!$B$99,env_ac_mfa!$D:$D,Data_mfa!$B$100,env_ac_mfa!$E:$E,Data_mfa!$B$101)</f>
        <v>183.249</v>
      </c>
      <c r="V118" s="175">
        <f>SUMIFS(env_ac_mfa!$F:$F,env_ac_mfa!$A:$A,V103,env_ac_mfa!$B:$B,Data_mfa!$A$118,env_ac_mfa!$C:$C,Data_mfa!$B$99,env_ac_mfa!$D:$D,Data_mfa!$B$100,env_ac_mfa!$E:$E,Data_mfa!$B$101)</f>
        <v>173.709</v>
      </c>
      <c r="W118" s="175">
        <f>SUMIFS(env_ac_mfa!$F:$F,env_ac_mfa!$A:$A,W103,env_ac_mfa!$B:$B,Data_mfa!$A$118,env_ac_mfa!$C:$C,Data_mfa!$B$99,env_ac_mfa!$D:$D,Data_mfa!$B$100,env_ac_mfa!$E:$E,Data_mfa!$B$101)</f>
        <v>166.255</v>
      </c>
      <c r="Y118" s="171">
        <f t="shared" si="1"/>
        <v>1.9925716519803915E-2</v>
      </c>
    </row>
    <row r="119" spans="1:25" x14ac:dyDescent="0.2">
      <c r="A119" s="165" t="s">
        <v>49</v>
      </c>
      <c r="B119" s="165" t="s">
        <v>14</v>
      </c>
      <c r="C119" s="175">
        <f>SUMIFS(env_ac_mfa!$F:$F,env_ac_mfa!$A:$A,C103,env_ac_mfa!$B:$B,Data_mfa!$A$119,env_ac_mfa!$C:$C,Data_mfa!$B$99,env_ac_mfa!$D:$D,Data_mfa!$B$100,env_ac_mfa!$E:$E,Data_mfa!$B$101)</f>
        <v>100</v>
      </c>
      <c r="D119" s="175">
        <f>SUMIFS(env_ac_mfa!$F:$F,env_ac_mfa!$A:$A,D103,env_ac_mfa!$B:$B,Data_mfa!$A$119,env_ac_mfa!$C:$C,Data_mfa!$B$99,env_ac_mfa!$D:$D,Data_mfa!$B$100,env_ac_mfa!$E:$E,Data_mfa!$B$101)</f>
        <v>89.786000000000001</v>
      </c>
      <c r="E119" s="175">
        <f>SUMIFS(env_ac_mfa!$F:$F,env_ac_mfa!$A:$A,E103,env_ac_mfa!$B:$B,Data_mfa!$A$119,env_ac_mfa!$C:$C,Data_mfa!$B$99,env_ac_mfa!$D:$D,Data_mfa!$B$100,env_ac_mfa!$E:$E,Data_mfa!$B$101)</f>
        <v>108.155</v>
      </c>
      <c r="F119" s="175">
        <f>SUMIFS(env_ac_mfa!$F:$F,env_ac_mfa!$A:$A,F103,env_ac_mfa!$B:$B,Data_mfa!$A$119,env_ac_mfa!$C:$C,Data_mfa!$B$99,env_ac_mfa!$D:$D,Data_mfa!$B$100,env_ac_mfa!$E:$E,Data_mfa!$B$101)</f>
        <v>126.795</v>
      </c>
      <c r="G119" s="175">
        <f>SUMIFS(env_ac_mfa!$F:$F,env_ac_mfa!$A:$A,G103,env_ac_mfa!$B:$B,Data_mfa!$A$119,env_ac_mfa!$C:$C,Data_mfa!$B$99,env_ac_mfa!$D:$D,Data_mfa!$B$100,env_ac_mfa!$E:$E,Data_mfa!$B$101)</f>
        <v>135.46700000000001</v>
      </c>
      <c r="H119" s="175">
        <f>SUMIFS(env_ac_mfa!$F:$F,env_ac_mfa!$A:$A,H103,env_ac_mfa!$B:$B,Data_mfa!$A$119,env_ac_mfa!$C:$C,Data_mfa!$B$99,env_ac_mfa!$D:$D,Data_mfa!$B$100,env_ac_mfa!$E:$E,Data_mfa!$B$101)</f>
        <v>140.19200000000001</v>
      </c>
      <c r="I119" s="175">
        <f>SUMIFS(env_ac_mfa!$F:$F,env_ac_mfa!$A:$A,I103,env_ac_mfa!$B:$B,Data_mfa!$A$119,env_ac_mfa!$C:$C,Data_mfa!$B$99,env_ac_mfa!$D:$D,Data_mfa!$B$100,env_ac_mfa!$E:$E,Data_mfa!$B$101)</f>
        <v>141.172</v>
      </c>
      <c r="J119" s="175">
        <f>SUMIFS(env_ac_mfa!$F:$F,env_ac_mfa!$A:$A,J103,env_ac_mfa!$B:$B,Data_mfa!$A$119,env_ac_mfa!$C:$C,Data_mfa!$B$99,env_ac_mfa!$D:$D,Data_mfa!$B$100,env_ac_mfa!$E:$E,Data_mfa!$B$101)</f>
        <v>167.05199999999999</v>
      </c>
      <c r="K119" s="175">
        <f>SUMIFS(env_ac_mfa!$F:$F,env_ac_mfa!$A:$A,K103,env_ac_mfa!$B:$B,Data_mfa!$A$119,env_ac_mfa!$C:$C,Data_mfa!$B$99,env_ac_mfa!$D:$D,Data_mfa!$B$100,env_ac_mfa!$E:$E,Data_mfa!$B$101)</f>
        <v>177.48400000000001</v>
      </c>
      <c r="L119" s="175">
        <f>SUMIFS(env_ac_mfa!$F:$F,env_ac_mfa!$A:$A,L103,env_ac_mfa!$B:$B,Data_mfa!$A$119,env_ac_mfa!$C:$C,Data_mfa!$B$99,env_ac_mfa!$D:$D,Data_mfa!$B$100,env_ac_mfa!$E:$E,Data_mfa!$B$101)</f>
        <v>119.661</v>
      </c>
      <c r="M119" s="175">
        <f>SUMIFS(env_ac_mfa!$F:$F,env_ac_mfa!$A:$A,M103,env_ac_mfa!$B:$B,Data_mfa!$A$119,env_ac_mfa!$C:$C,Data_mfa!$B$99,env_ac_mfa!$D:$D,Data_mfa!$B$100,env_ac_mfa!$E:$E,Data_mfa!$B$101)</f>
        <v>131.84100000000001</v>
      </c>
      <c r="N119" s="175">
        <f>SUMIFS(env_ac_mfa!$F:$F,env_ac_mfa!$A:$A,N103,env_ac_mfa!$B:$B,Data_mfa!$A$119,env_ac_mfa!$C:$C,Data_mfa!$B$99,env_ac_mfa!$D:$D,Data_mfa!$B$100,env_ac_mfa!$E:$E,Data_mfa!$B$101)</f>
        <v>143.024</v>
      </c>
      <c r="O119" s="175">
        <f>SUMIFS(env_ac_mfa!$F:$F,env_ac_mfa!$A:$A,O103,env_ac_mfa!$B:$B,Data_mfa!$A$119,env_ac_mfa!$C:$C,Data_mfa!$B$99,env_ac_mfa!$D:$D,Data_mfa!$B$100,env_ac_mfa!$E:$E,Data_mfa!$B$101)</f>
        <v>131.226</v>
      </c>
      <c r="P119" s="175">
        <f>SUMIFS(env_ac_mfa!$F:$F,env_ac_mfa!$A:$A,P103,env_ac_mfa!$B:$B,Data_mfa!$A$119,env_ac_mfa!$C:$C,Data_mfa!$B$99,env_ac_mfa!$D:$D,Data_mfa!$B$100,env_ac_mfa!$E:$E,Data_mfa!$B$101)</f>
        <v>158.852</v>
      </c>
      <c r="Q119" s="175">
        <f>SUMIFS(env_ac_mfa!$F:$F,env_ac_mfa!$A:$A,Q103,env_ac_mfa!$B:$B,Data_mfa!$A$119,env_ac_mfa!$C:$C,Data_mfa!$B$99,env_ac_mfa!$D:$D,Data_mfa!$B$100,env_ac_mfa!$E:$E,Data_mfa!$B$101)</f>
        <v>149.11799999999999</v>
      </c>
      <c r="R119" s="175">
        <f>SUMIFS(env_ac_mfa!$F:$F,env_ac_mfa!$A:$A,R103,env_ac_mfa!$B:$B,Data_mfa!$A$119,env_ac_mfa!$C:$C,Data_mfa!$B$99,env_ac_mfa!$D:$D,Data_mfa!$B$100,env_ac_mfa!$E:$E,Data_mfa!$B$101)</f>
        <v>149.09</v>
      </c>
      <c r="S119" s="175">
        <f>SUMIFS(env_ac_mfa!$F:$F,env_ac_mfa!$A:$A,S103,env_ac_mfa!$B:$B,Data_mfa!$A$119,env_ac_mfa!$C:$C,Data_mfa!$B$99,env_ac_mfa!$D:$D,Data_mfa!$B$100,env_ac_mfa!$E:$E,Data_mfa!$B$101)</f>
        <v>154.37299999999999</v>
      </c>
      <c r="T119" s="175">
        <f>SUMIFS(env_ac_mfa!$F:$F,env_ac_mfa!$A:$A,T103,env_ac_mfa!$B:$B,Data_mfa!$A$119,env_ac_mfa!$C:$C,Data_mfa!$B$99,env_ac_mfa!$D:$D,Data_mfa!$B$100,env_ac_mfa!$E:$E,Data_mfa!$B$101)</f>
        <v>172.83199999999999</v>
      </c>
      <c r="U119" s="175">
        <f>SUMIFS(env_ac_mfa!$F:$F,env_ac_mfa!$A:$A,U103,env_ac_mfa!$B:$B,Data_mfa!$A$119,env_ac_mfa!$C:$C,Data_mfa!$B$99,env_ac_mfa!$D:$D,Data_mfa!$B$100,env_ac_mfa!$E:$E,Data_mfa!$B$101)</f>
        <v>169.95099999999999</v>
      </c>
      <c r="V119" s="175">
        <f>SUMIFS(env_ac_mfa!$F:$F,env_ac_mfa!$A:$A,V103,env_ac_mfa!$B:$B,Data_mfa!$A$119,env_ac_mfa!$C:$C,Data_mfa!$B$99,env_ac_mfa!$D:$D,Data_mfa!$B$100,env_ac_mfa!$E:$E,Data_mfa!$B$101)</f>
        <v>181.55</v>
      </c>
      <c r="W119" s="175">
        <f>SUMIFS(env_ac_mfa!$F:$F,env_ac_mfa!$A:$A,W103,env_ac_mfa!$B:$B,Data_mfa!$A$119,env_ac_mfa!$C:$C,Data_mfa!$B$99,env_ac_mfa!$D:$D,Data_mfa!$B$100,env_ac_mfa!$E:$E,Data_mfa!$B$101)</f>
        <v>177.67599999999999</v>
      </c>
      <c r="Y119" s="171">
        <f t="shared" si="1"/>
        <v>2.1858889214075056E-2</v>
      </c>
    </row>
    <row r="120" spans="1:25" x14ac:dyDescent="0.2">
      <c r="A120" s="165" t="s">
        <v>50</v>
      </c>
      <c r="B120" s="165" t="s">
        <v>15</v>
      </c>
      <c r="C120" s="175">
        <f>SUMIFS(env_ac_mfa!$F:$F,env_ac_mfa!$A:$A,C103,env_ac_mfa!$B:$B,Data_mfa!$A$120,env_ac_mfa!$C:$C,Data_mfa!$B$99,env_ac_mfa!$D:$D,Data_mfa!$B$100,env_ac_mfa!$E:$E,Data_mfa!$B$101)</f>
        <v>100</v>
      </c>
      <c r="D120" s="175">
        <f>SUMIFS(env_ac_mfa!$F:$F,env_ac_mfa!$A:$A,D103,env_ac_mfa!$B:$B,Data_mfa!$A$120,env_ac_mfa!$C:$C,Data_mfa!$B$99,env_ac_mfa!$D:$D,Data_mfa!$B$100,env_ac_mfa!$E:$E,Data_mfa!$B$101)</f>
        <v>93.438999999999993</v>
      </c>
      <c r="E120" s="175">
        <f>SUMIFS(env_ac_mfa!$F:$F,env_ac_mfa!$A:$A,E103,env_ac_mfa!$B:$B,Data_mfa!$A$120,env_ac_mfa!$C:$C,Data_mfa!$B$99,env_ac_mfa!$D:$D,Data_mfa!$B$100,env_ac_mfa!$E:$E,Data_mfa!$B$101)</f>
        <v>100.404</v>
      </c>
      <c r="F120" s="175">
        <f>SUMIFS(env_ac_mfa!$F:$F,env_ac_mfa!$A:$A,F103,env_ac_mfa!$B:$B,Data_mfa!$A$120,env_ac_mfa!$C:$C,Data_mfa!$B$99,env_ac_mfa!$D:$D,Data_mfa!$B$100,env_ac_mfa!$E:$E,Data_mfa!$B$101)</f>
        <v>103.12</v>
      </c>
      <c r="G120" s="175">
        <f>SUMIFS(env_ac_mfa!$F:$F,env_ac_mfa!$A:$A,G103,env_ac_mfa!$B:$B,Data_mfa!$A$120,env_ac_mfa!$C:$C,Data_mfa!$B$99,env_ac_mfa!$D:$D,Data_mfa!$B$100,env_ac_mfa!$E:$E,Data_mfa!$B$101)</f>
        <v>108.43</v>
      </c>
      <c r="H120" s="175">
        <f>SUMIFS(env_ac_mfa!$F:$F,env_ac_mfa!$A:$A,H103,env_ac_mfa!$B:$B,Data_mfa!$A$120,env_ac_mfa!$C:$C,Data_mfa!$B$99,env_ac_mfa!$D:$D,Data_mfa!$B$100,env_ac_mfa!$E:$E,Data_mfa!$B$101)</f>
        <v>107.325</v>
      </c>
      <c r="I120" s="175">
        <f>SUMIFS(env_ac_mfa!$F:$F,env_ac_mfa!$A:$A,I103,env_ac_mfa!$B:$B,Data_mfa!$A$120,env_ac_mfa!$C:$C,Data_mfa!$B$99,env_ac_mfa!$D:$D,Data_mfa!$B$100,env_ac_mfa!$E:$E,Data_mfa!$B$101)</f>
        <v>116.952</v>
      </c>
      <c r="J120" s="175">
        <f>SUMIFS(env_ac_mfa!$F:$F,env_ac_mfa!$A:$A,J103,env_ac_mfa!$B:$B,Data_mfa!$A$120,env_ac_mfa!$C:$C,Data_mfa!$B$99,env_ac_mfa!$D:$D,Data_mfa!$B$100,env_ac_mfa!$E:$E,Data_mfa!$B$101)</f>
        <v>113.791</v>
      </c>
      <c r="K120" s="175">
        <f>SUMIFS(env_ac_mfa!$F:$F,env_ac_mfa!$A:$A,K103,env_ac_mfa!$B:$B,Data_mfa!$A$120,env_ac_mfa!$C:$C,Data_mfa!$B$99,env_ac_mfa!$D:$D,Data_mfa!$B$100,env_ac_mfa!$E:$E,Data_mfa!$B$101)</f>
        <v>99.46</v>
      </c>
      <c r="L120" s="175">
        <f>SUMIFS(env_ac_mfa!$F:$F,env_ac_mfa!$A:$A,L103,env_ac_mfa!$B:$B,Data_mfa!$A$120,env_ac_mfa!$C:$C,Data_mfa!$B$99,env_ac_mfa!$D:$D,Data_mfa!$B$100,env_ac_mfa!$E:$E,Data_mfa!$B$101)</f>
        <v>96.951999999999998</v>
      </c>
      <c r="M120" s="175">
        <f>SUMIFS(env_ac_mfa!$F:$F,env_ac_mfa!$A:$A,M103,env_ac_mfa!$B:$B,Data_mfa!$A$120,env_ac_mfa!$C:$C,Data_mfa!$B$99,env_ac_mfa!$D:$D,Data_mfa!$B$100,env_ac_mfa!$E:$E,Data_mfa!$B$101)</f>
        <v>97.847999999999999</v>
      </c>
      <c r="N120" s="175">
        <f>SUMIFS(env_ac_mfa!$F:$F,env_ac_mfa!$A:$A,N103,env_ac_mfa!$B:$B,Data_mfa!$A$120,env_ac_mfa!$C:$C,Data_mfa!$B$99,env_ac_mfa!$D:$D,Data_mfa!$B$100,env_ac_mfa!$E:$E,Data_mfa!$B$101)</f>
        <v>97.486999999999995</v>
      </c>
      <c r="O120" s="175">
        <f>SUMIFS(env_ac_mfa!$F:$F,env_ac_mfa!$A:$A,O103,env_ac_mfa!$B:$B,Data_mfa!$A$120,env_ac_mfa!$C:$C,Data_mfa!$B$99,env_ac_mfa!$D:$D,Data_mfa!$B$100,env_ac_mfa!$E:$E,Data_mfa!$B$101)</f>
        <v>96.646000000000001</v>
      </c>
      <c r="P120" s="175">
        <f>SUMIFS(env_ac_mfa!$F:$F,env_ac_mfa!$A:$A,P103,env_ac_mfa!$B:$B,Data_mfa!$A$120,env_ac_mfa!$C:$C,Data_mfa!$B$99,env_ac_mfa!$D:$D,Data_mfa!$B$100,env_ac_mfa!$E:$E,Data_mfa!$B$101)</f>
        <v>101.262</v>
      </c>
      <c r="Q120" s="175">
        <f>SUMIFS(env_ac_mfa!$F:$F,env_ac_mfa!$A:$A,Q103,env_ac_mfa!$B:$B,Data_mfa!$A$120,env_ac_mfa!$C:$C,Data_mfa!$B$99,env_ac_mfa!$D:$D,Data_mfa!$B$100,env_ac_mfa!$E:$E,Data_mfa!$B$101)</f>
        <v>106.361</v>
      </c>
      <c r="R120" s="175">
        <f>SUMIFS(env_ac_mfa!$F:$F,env_ac_mfa!$A:$A,R103,env_ac_mfa!$B:$B,Data_mfa!$A$120,env_ac_mfa!$C:$C,Data_mfa!$B$99,env_ac_mfa!$D:$D,Data_mfa!$B$100,env_ac_mfa!$E:$E,Data_mfa!$B$101)</f>
        <v>121.33</v>
      </c>
      <c r="S120" s="175">
        <f>SUMIFS(env_ac_mfa!$F:$F,env_ac_mfa!$A:$A,S103,env_ac_mfa!$B:$B,Data_mfa!$A$120,env_ac_mfa!$C:$C,Data_mfa!$B$99,env_ac_mfa!$D:$D,Data_mfa!$B$100,env_ac_mfa!$E:$E,Data_mfa!$B$101)</f>
        <v>123.489</v>
      </c>
      <c r="T120" s="175">
        <f>SUMIFS(env_ac_mfa!$F:$F,env_ac_mfa!$A:$A,T103,env_ac_mfa!$B:$B,Data_mfa!$A$120,env_ac_mfa!$C:$C,Data_mfa!$B$99,env_ac_mfa!$D:$D,Data_mfa!$B$100,env_ac_mfa!$E:$E,Data_mfa!$B$101)</f>
        <v>130.506</v>
      </c>
      <c r="U120" s="175">
        <f>SUMIFS(env_ac_mfa!$F:$F,env_ac_mfa!$A:$A,U103,env_ac_mfa!$B:$B,Data_mfa!$A$120,env_ac_mfa!$C:$C,Data_mfa!$B$99,env_ac_mfa!$D:$D,Data_mfa!$B$100,env_ac_mfa!$E:$E,Data_mfa!$B$101)</f>
        <v>124.265</v>
      </c>
      <c r="V120" s="175">
        <f>SUMIFS(env_ac_mfa!$F:$F,env_ac_mfa!$A:$A,V103,env_ac_mfa!$B:$B,Data_mfa!$A$120,env_ac_mfa!$C:$C,Data_mfa!$B$99,env_ac_mfa!$D:$D,Data_mfa!$B$100,env_ac_mfa!$E:$E,Data_mfa!$B$101)</f>
        <v>127.764</v>
      </c>
      <c r="W120" s="175">
        <f>SUMIFS(env_ac_mfa!$F:$F,env_ac_mfa!$A:$A,W103,env_ac_mfa!$B:$B,Data_mfa!$A$120,env_ac_mfa!$C:$C,Data_mfa!$B$99,env_ac_mfa!$D:$D,Data_mfa!$B$100,env_ac_mfa!$E:$E,Data_mfa!$B$101)</f>
        <v>115.608</v>
      </c>
      <c r="Y120" s="171">
        <f t="shared" si="1"/>
        <v>6.7503978963393552E-3</v>
      </c>
    </row>
    <row r="121" spans="1:25" x14ac:dyDescent="0.2">
      <c r="A121" s="165" t="s">
        <v>51</v>
      </c>
      <c r="B121" s="165" t="s">
        <v>16</v>
      </c>
      <c r="C121" s="175">
        <f>SUMIFS(env_ac_mfa!$F:$F,env_ac_mfa!$A:$A,C103,env_ac_mfa!$B:$B,Data_mfa!$A$121,env_ac_mfa!$C:$C,Data_mfa!$B$99,env_ac_mfa!$D:$D,Data_mfa!$B$100,env_ac_mfa!$E:$E,Data_mfa!$B$101)</f>
        <v>100</v>
      </c>
      <c r="D121" s="175">
        <f>SUMIFS(env_ac_mfa!$F:$F,env_ac_mfa!$A:$A,D103,env_ac_mfa!$B:$B,Data_mfa!$A$121,env_ac_mfa!$C:$C,Data_mfa!$B$99,env_ac_mfa!$D:$D,Data_mfa!$B$100,env_ac_mfa!$E:$E,Data_mfa!$B$101)</f>
        <v>113.86199999999999</v>
      </c>
      <c r="E121" s="175">
        <f>SUMIFS(env_ac_mfa!$F:$F,env_ac_mfa!$A:$A,E103,env_ac_mfa!$B:$B,Data_mfa!$A$121,env_ac_mfa!$C:$C,Data_mfa!$B$99,env_ac_mfa!$D:$D,Data_mfa!$B$100,env_ac_mfa!$E:$E,Data_mfa!$B$101)</f>
        <v>109.45099999999999</v>
      </c>
      <c r="F121" s="175">
        <f>SUMIFS(env_ac_mfa!$F:$F,env_ac_mfa!$A:$A,F103,env_ac_mfa!$B:$B,Data_mfa!$A$121,env_ac_mfa!$C:$C,Data_mfa!$B$99,env_ac_mfa!$D:$D,Data_mfa!$B$100,env_ac_mfa!$E:$E,Data_mfa!$B$101)</f>
        <v>110.961</v>
      </c>
      <c r="G121" s="175">
        <f>SUMIFS(env_ac_mfa!$F:$F,env_ac_mfa!$A:$A,G103,env_ac_mfa!$B:$B,Data_mfa!$A$121,env_ac_mfa!$C:$C,Data_mfa!$B$99,env_ac_mfa!$D:$D,Data_mfa!$B$100,env_ac_mfa!$E:$E,Data_mfa!$B$101)</f>
        <v>130.77000000000001</v>
      </c>
      <c r="H121" s="175">
        <f>SUMIFS(env_ac_mfa!$F:$F,env_ac_mfa!$A:$A,H103,env_ac_mfa!$B:$B,Data_mfa!$A$121,env_ac_mfa!$C:$C,Data_mfa!$B$99,env_ac_mfa!$D:$D,Data_mfa!$B$100,env_ac_mfa!$E:$E,Data_mfa!$B$101)</f>
        <v>149.286</v>
      </c>
      <c r="I121" s="175">
        <f>SUMIFS(env_ac_mfa!$F:$F,env_ac_mfa!$A:$A,I103,env_ac_mfa!$B:$B,Data_mfa!$A$121,env_ac_mfa!$C:$C,Data_mfa!$B$99,env_ac_mfa!$D:$D,Data_mfa!$B$100,env_ac_mfa!$E:$E,Data_mfa!$B$101)</f>
        <v>124.69199999999999</v>
      </c>
      <c r="J121" s="175">
        <f>SUMIFS(env_ac_mfa!$F:$F,env_ac_mfa!$A:$A,J103,env_ac_mfa!$B:$B,Data_mfa!$A$121,env_ac_mfa!$C:$C,Data_mfa!$B$99,env_ac_mfa!$D:$D,Data_mfa!$B$100,env_ac_mfa!$E:$E,Data_mfa!$B$101)</f>
        <v>98.894999999999996</v>
      </c>
      <c r="K121" s="175">
        <f>SUMIFS(env_ac_mfa!$F:$F,env_ac_mfa!$A:$A,K103,env_ac_mfa!$B:$B,Data_mfa!$A$121,env_ac_mfa!$C:$C,Data_mfa!$B$99,env_ac_mfa!$D:$D,Data_mfa!$B$100,env_ac_mfa!$E:$E,Data_mfa!$B$101)</f>
        <v>110.947</v>
      </c>
      <c r="L121" s="175">
        <f>SUMIFS(env_ac_mfa!$F:$F,env_ac_mfa!$A:$A,L103,env_ac_mfa!$B:$B,Data_mfa!$A$121,env_ac_mfa!$C:$C,Data_mfa!$B$99,env_ac_mfa!$D:$D,Data_mfa!$B$100,env_ac_mfa!$E:$E,Data_mfa!$B$101)</f>
        <v>89.316000000000003</v>
      </c>
      <c r="M121" s="175">
        <f>SUMIFS(env_ac_mfa!$F:$F,env_ac_mfa!$A:$A,M103,env_ac_mfa!$B:$B,Data_mfa!$A$121,env_ac_mfa!$C:$C,Data_mfa!$B$99,env_ac_mfa!$D:$D,Data_mfa!$B$100,env_ac_mfa!$E:$E,Data_mfa!$B$101)</f>
        <v>81.757000000000005</v>
      </c>
      <c r="N121" s="175">
        <f>SUMIFS(env_ac_mfa!$F:$F,env_ac_mfa!$A:$A,N103,env_ac_mfa!$B:$B,Data_mfa!$A$121,env_ac_mfa!$C:$C,Data_mfa!$B$99,env_ac_mfa!$D:$D,Data_mfa!$B$100,env_ac_mfa!$E:$E,Data_mfa!$B$101)</f>
        <v>82.075000000000003</v>
      </c>
      <c r="O121" s="175">
        <f>SUMIFS(env_ac_mfa!$F:$F,env_ac_mfa!$A:$A,O103,env_ac_mfa!$B:$B,Data_mfa!$A$121,env_ac_mfa!$C:$C,Data_mfa!$B$99,env_ac_mfa!$D:$D,Data_mfa!$B$100,env_ac_mfa!$E:$E,Data_mfa!$B$101)</f>
        <v>71.676000000000002</v>
      </c>
      <c r="P121" s="175">
        <f>SUMIFS(env_ac_mfa!$F:$F,env_ac_mfa!$A:$A,P103,env_ac_mfa!$B:$B,Data_mfa!$A$121,env_ac_mfa!$C:$C,Data_mfa!$B$99,env_ac_mfa!$D:$D,Data_mfa!$B$100,env_ac_mfa!$E:$E,Data_mfa!$B$101)</f>
        <v>82.281999999999996</v>
      </c>
      <c r="Q121" s="175">
        <f>SUMIFS(env_ac_mfa!$F:$F,env_ac_mfa!$A:$A,Q103,env_ac_mfa!$B:$B,Data_mfa!$A$121,env_ac_mfa!$C:$C,Data_mfa!$B$99,env_ac_mfa!$D:$D,Data_mfa!$B$100,env_ac_mfa!$E:$E,Data_mfa!$B$101)</f>
        <v>106.01600000000001</v>
      </c>
      <c r="R121" s="175">
        <f>SUMIFS(env_ac_mfa!$F:$F,env_ac_mfa!$A:$A,R103,env_ac_mfa!$B:$B,Data_mfa!$A$121,env_ac_mfa!$C:$C,Data_mfa!$B$99,env_ac_mfa!$D:$D,Data_mfa!$B$100,env_ac_mfa!$E:$E,Data_mfa!$B$101)</f>
        <v>104.178</v>
      </c>
      <c r="S121" s="175">
        <f>SUMIFS(env_ac_mfa!$F:$F,env_ac_mfa!$A:$A,S103,env_ac_mfa!$B:$B,Data_mfa!$A$121,env_ac_mfa!$C:$C,Data_mfa!$B$99,env_ac_mfa!$D:$D,Data_mfa!$B$100,env_ac_mfa!$E:$E,Data_mfa!$B$101)</f>
        <v>99.671000000000006</v>
      </c>
      <c r="T121" s="175">
        <f>SUMIFS(env_ac_mfa!$F:$F,env_ac_mfa!$A:$A,T103,env_ac_mfa!$B:$B,Data_mfa!$A$121,env_ac_mfa!$C:$C,Data_mfa!$B$99,env_ac_mfa!$D:$D,Data_mfa!$B$100,env_ac_mfa!$E:$E,Data_mfa!$B$101)</f>
        <v>111.81100000000001</v>
      </c>
      <c r="U121" s="175">
        <f>SUMIFS(env_ac_mfa!$F:$F,env_ac_mfa!$A:$A,U103,env_ac_mfa!$B:$B,Data_mfa!$A$121,env_ac_mfa!$C:$C,Data_mfa!$B$99,env_ac_mfa!$D:$D,Data_mfa!$B$100,env_ac_mfa!$E:$E,Data_mfa!$B$101)</f>
        <v>128.07300000000001</v>
      </c>
      <c r="V121" s="175">
        <f>SUMIFS(env_ac_mfa!$F:$F,env_ac_mfa!$A:$A,V103,env_ac_mfa!$B:$B,Data_mfa!$A$121,env_ac_mfa!$C:$C,Data_mfa!$B$99,env_ac_mfa!$D:$D,Data_mfa!$B$100,env_ac_mfa!$E:$E,Data_mfa!$B$101)</f>
        <v>132.846</v>
      </c>
      <c r="W121" s="175">
        <f>SUMIFS(env_ac_mfa!$F:$F,env_ac_mfa!$A:$A,W103,env_ac_mfa!$B:$B,Data_mfa!$A$121,env_ac_mfa!$C:$C,Data_mfa!$B$99,env_ac_mfa!$D:$D,Data_mfa!$B$100,env_ac_mfa!$E:$E,Data_mfa!$B$101)</f>
        <v>117.67400000000001</v>
      </c>
      <c r="Y121" s="171">
        <f t="shared" si="1"/>
        <v>7.5097302717677672E-3</v>
      </c>
    </row>
    <row r="122" spans="1:25" x14ac:dyDescent="0.2">
      <c r="A122" s="165" t="s">
        <v>52</v>
      </c>
      <c r="B122" s="165" t="s">
        <v>17</v>
      </c>
      <c r="C122" s="175">
        <f>SUMIFS(env_ac_mfa!$F:$F,env_ac_mfa!$A:$A,C103,env_ac_mfa!$B:$B,Data_mfa!$A$122,env_ac_mfa!$C:$C,Data_mfa!$B$99,env_ac_mfa!$D:$D,Data_mfa!$B$100,env_ac_mfa!$E:$E,Data_mfa!$B$101)</f>
        <v>100</v>
      </c>
      <c r="D122" s="175">
        <f>SUMIFS(env_ac_mfa!$F:$F,env_ac_mfa!$A:$A,D103,env_ac_mfa!$B:$B,Data_mfa!$A$122,env_ac_mfa!$C:$C,Data_mfa!$B$99,env_ac_mfa!$D:$D,Data_mfa!$B$100,env_ac_mfa!$E:$E,Data_mfa!$B$101)</f>
        <v>96.38</v>
      </c>
      <c r="E122" s="175">
        <f>SUMIFS(env_ac_mfa!$F:$F,env_ac_mfa!$A:$A,E103,env_ac_mfa!$B:$B,Data_mfa!$A$122,env_ac_mfa!$C:$C,Data_mfa!$B$99,env_ac_mfa!$D:$D,Data_mfa!$B$100,env_ac_mfa!$E:$E,Data_mfa!$B$101)</f>
        <v>92.753</v>
      </c>
      <c r="F122" s="175">
        <f>SUMIFS(env_ac_mfa!$F:$F,env_ac_mfa!$A:$A,F103,env_ac_mfa!$B:$B,Data_mfa!$A$122,env_ac_mfa!$C:$C,Data_mfa!$B$99,env_ac_mfa!$D:$D,Data_mfa!$B$100,env_ac_mfa!$E:$E,Data_mfa!$B$101)</f>
        <v>110.625</v>
      </c>
      <c r="G122" s="175">
        <f>SUMIFS(env_ac_mfa!$F:$F,env_ac_mfa!$A:$A,G103,env_ac_mfa!$B:$B,Data_mfa!$A$122,env_ac_mfa!$C:$C,Data_mfa!$B$99,env_ac_mfa!$D:$D,Data_mfa!$B$100,env_ac_mfa!$E:$E,Data_mfa!$B$101)</f>
        <v>112.17</v>
      </c>
      <c r="H122" s="175">
        <f>SUMIFS(env_ac_mfa!$F:$F,env_ac_mfa!$A:$A,H103,env_ac_mfa!$B:$B,Data_mfa!$A$122,env_ac_mfa!$C:$C,Data_mfa!$B$99,env_ac_mfa!$D:$D,Data_mfa!$B$100,env_ac_mfa!$E:$E,Data_mfa!$B$101)</f>
        <v>98.046000000000006</v>
      </c>
      <c r="I122" s="175">
        <f>SUMIFS(env_ac_mfa!$F:$F,env_ac_mfa!$A:$A,I103,env_ac_mfa!$B:$B,Data_mfa!$A$122,env_ac_mfa!$C:$C,Data_mfa!$B$99,env_ac_mfa!$D:$D,Data_mfa!$B$100,env_ac_mfa!$E:$E,Data_mfa!$B$101)</f>
        <v>119.72199999999999</v>
      </c>
      <c r="J122" s="175">
        <f>SUMIFS(env_ac_mfa!$F:$F,env_ac_mfa!$A:$A,J103,env_ac_mfa!$B:$B,Data_mfa!$A$122,env_ac_mfa!$C:$C,Data_mfa!$B$99,env_ac_mfa!$D:$D,Data_mfa!$B$100,env_ac_mfa!$E:$E,Data_mfa!$B$101)</f>
        <v>99.11</v>
      </c>
      <c r="K122" s="175">
        <f>SUMIFS(env_ac_mfa!$F:$F,env_ac_mfa!$A:$A,K103,env_ac_mfa!$B:$B,Data_mfa!$A$122,env_ac_mfa!$C:$C,Data_mfa!$B$99,env_ac_mfa!$D:$D,Data_mfa!$B$100,env_ac_mfa!$E:$E,Data_mfa!$B$101)</f>
        <v>88.423000000000002</v>
      </c>
      <c r="L122" s="175">
        <f>SUMIFS(env_ac_mfa!$F:$F,env_ac_mfa!$A:$A,L103,env_ac_mfa!$B:$B,Data_mfa!$A$122,env_ac_mfa!$C:$C,Data_mfa!$B$99,env_ac_mfa!$D:$D,Data_mfa!$B$100,env_ac_mfa!$E:$E,Data_mfa!$B$101)</f>
        <v>93.831000000000003</v>
      </c>
      <c r="M122" s="175">
        <f>SUMIFS(env_ac_mfa!$F:$F,env_ac_mfa!$A:$A,M103,env_ac_mfa!$B:$B,Data_mfa!$A$122,env_ac_mfa!$C:$C,Data_mfa!$B$99,env_ac_mfa!$D:$D,Data_mfa!$B$100,env_ac_mfa!$E:$E,Data_mfa!$B$101)</f>
        <v>81.191999999999993</v>
      </c>
      <c r="N122" s="175">
        <f>SUMIFS(env_ac_mfa!$F:$F,env_ac_mfa!$A:$A,N103,env_ac_mfa!$B:$B,Data_mfa!$A$122,env_ac_mfa!$C:$C,Data_mfa!$B$99,env_ac_mfa!$D:$D,Data_mfa!$B$100,env_ac_mfa!$E:$E,Data_mfa!$B$101)</f>
        <v>106.893</v>
      </c>
      <c r="O122" s="175">
        <f>SUMIFS(env_ac_mfa!$F:$F,env_ac_mfa!$A:$A,O103,env_ac_mfa!$B:$B,Data_mfa!$A$122,env_ac_mfa!$C:$C,Data_mfa!$B$99,env_ac_mfa!$D:$D,Data_mfa!$B$100,env_ac_mfa!$E:$E,Data_mfa!$B$101)</f>
        <v>122.21</v>
      </c>
      <c r="P122" s="175">
        <f>SUMIFS(env_ac_mfa!$F:$F,env_ac_mfa!$A:$A,P103,env_ac_mfa!$B:$B,Data_mfa!$A$122,env_ac_mfa!$C:$C,Data_mfa!$B$99,env_ac_mfa!$D:$D,Data_mfa!$B$100,env_ac_mfa!$E:$E,Data_mfa!$B$101)</f>
        <v>101.748</v>
      </c>
      <c r="Q122" s="175">
        <f>SUMIFS(env_ac_mfa!$F:$F,env_ac_mfa!$A:$A,Q103,env_ac_mfa!$B:$B,Data_mfa!$A$122,env_ac_mfa!$C:$C,Data_mfa!$B$99,env_ac_mfa!$D:$D,Data_mfa!$B$100,env_ac_mfa!$E:$E,Data_mfa!$B$101)</f>
        <v>141.13300000000001</v>
      </c>
      <c r="R122" s="175">
        <f>SUMIFS(env_ac_mfa!$F:$F,env_ac_mfa!$A:$A,R103,env_ac_mfa!$B:$B,Data_mfa!$A$122,env_ac_mfa!$C:$C,Data_mfa!$B$99,env_ac_mfa!$D:$D,Data_mfa!$B$100,env_ac_mfa!$E:$E,Data_mfa!$B$101)</f>
        <v>168.24100000000001</v>
      </c>
      <c r="S122" s="175">
        <f>SUMIFS(env_ac_mfa!$F:$F,env_ac_mfa!$A:$A,S103,env_ac_mfa!$B:$B,Data_mfa!$A$122,env_ac_mfa!$C:$C,Data_mfa!$B$99,env_ac_mfa!$D:$D,Data_mfa!$B$100,env_ac_mfa!$E:$E,Data_mfa!$B$101)</f>
        <v>170.63499999999999</v>
      </c>
      <c r="T122" s="175">
        <f>SUMIFS(env_ac_mfa!$F:$F,env_ac_mfa!$A:$A,T103,env_ac_mfa!$B:$B,Data_mfa!$A$122,env_ac_mfa!$C:$C,Data_mfa!$B$99,env_ac_mfa!$D:$D,Data_mfa!$B$100,env_ac_mfa!$E:$E,Data_mfa!$B$101)</f>
        <v>147.4</v>
      </c>
      <c r="U122" s="175">
        <f>SUMIFS(env_ac_mfa!$F:$F,env_ac_mfa!$A:$A,U103,env_ac_mfa!$B:$B,Data_mfa!$A$122,env_ac_mfa!$C:$C,Data_mfa!$B$99,env_ac_mfa!$D:$D,Data_mfa!$B$100,env_ac_mfa!$E:$E,Data_mfa!$B$101)</f>
        <v>172.614</v>
      </c>
      <c r="V122" s="175">
        <f>SUMIFS(env_ac_mfa!$F:$F,env_ac_mfa!$A:$A,V103,env_ac_mfa!$B:$B,Data_mfa!$A$122,env_ac_mfa!$C:$C,Data_mfa!$B$99,env_ac_mfa!$D:$D,Data_mfa!$B$100,env_ac_mfa!$E:$E,Data_mfa!$B$101)</f>
        <v>160.54900000000001</v>
      </c>
      <c r="W122" s="175">
        <f>SUMIFS(env_ac_mfa!$F:$F,env_ac_mfa!$A:$A,W103,env_ac_mfa!$B:$B,Data_mfa!$A$122,env_ac_mfa!$C:$C,Data_mfa!$B$99,env_ac_mfa!$D:$D,Data_mfa!$B$100,env_ac_mfa!$E:$E,Data_mfa!$B$101)</f>
        <v>165.48699999999999</v>
      </c>
      <c r="Y122" s="171">
        <f t="shared" si="1"/>
        <v>1.9786146343821566E-2</v>
      </c>
    </row>
    <row r="123" spans="1:25" x14ac:dyDescent="0.2">
      <c r="A123" s="165" t="s">
        <v>53</v>
      </c>
      <c r="B123" s="165" t="s">
        <v>18</v>
      </c>
      <c r="C123" s="175">
        <f>SUMIFS(env_ac_mfa!$F:$F,env_ac_mfa!$A:$A,C103,env_ac_mfa!$B:$B,Data_mfa!$A$123,env_ac_mfa!$C:$C,Data_mfa!$B$99,env_ac_mfa!$D:$D,Data_mfa!$B$100,env_ac_mfa!$E:$E,Data_mfa!$B$101)</f>
        <v>100</v>
      </c>
      <c r="D123" s="175">
        <f>SUMIFS(env_ac_mfa!$F:$F,env_ac_mfa!$A:$A,D103,env_ac_mfa!$B:$B,Data_mfa!$A$123,env_ac_mfa!$C:$C,Data_mfa!$B$99,env_ac_mfa!$D:$D,Data_mfa!$B$100,env_ac_mfa!$E:$E,Data_mfa!$B$101)</f>
        <v>98.762</v>
      </c>
      <c r="E123" s="175">
        <f>SUMIFS(env_ac_mfa!$F:$F,env_ac_mfa!$A:$A,E103,env_ac_mfa!$B:$B,Data_mfa!$A$123,env_ac_mfa!$C:$C,Data_mfa!$B$99,env_ac_mfa!$D:$D,Data_mfa!$B$100,env_ac_mfa!$E:$E,Data_mfa!$B$101)</f>
        <v>89.103999999999999</v>
      </c>
      <c r="F123" s="175">
        <f>SUMIFS(env_ac_mfa!$F:$F,env_ac_mfa!$A:$A,F103,env_ac_mfa!$B:$B,Data_mfa!$A$123,env_ac_mfa!$C:$C,Data_mfa!$B$99,env_ac_mfa!$D:$D,Data_mfa!$B$100,env_ac_mfa!$E:$E,Data_mfa!$B$101)</f>
        <v>87.531999999999996</v>
      </c>
      <c r="G123" s="175">
        <f>SUMIFS(env_ac_mfa!$F:$F,env_ac_mfa!$A:$A,G103,env_ac_mfa!$B:$B,Data_mfa!$A$123,env_ac_mfa!$C:$C,Data_mfa!$B$99,env_ac_mfa!$D:$D,Data_mfa!$B$100,env_ac_mfa!$E:$E,Data_mfa!$B$101)</f>
        <v>92.382999999999996</v>
      </c>
      <c r="H123" s="175">
        <f>SUMIFS(env_ac_mfa!$F:$F,env_ac_mfa!$A:$A,H103,env_ac_mfa!$B:$B,Data_mfa!$A$123,env_ac_mfa!$C:$C,Data_mfa!$B$99,env_ac_mfa!$D:$D,Data_mfa!$B$100,env_ac_mfa!$E:$E,Data_mfa!$B$101)</f>
        <v>90.606999999999999</v>
      </c>
      <c r="I123" s="175">
        <f>SUMIFS(env_ac_mfa!$F:$F,env_ac_mfa!$A:$A,I103,env_ac_mfa!$B:$B,Data_mfa!$A$123,env_ac_mfa!$C:$C,Data_mfa!$B$99,env_ac_mfa!$D:$D,Data_mfa!$B$100,env_ac_mfa!$E:$E,Data_mfa!$B$101)</f>
        <v>91.998000000000005</v>
      </c>
      <c r="J123" s="175">
        <f>SUMIFS(env_ac_mfa!$F:$F,env_ac_mfa!$A:$A,J103,env_ac_mfa!$B:$B,Data_mfa!$A$123,env_ac_mfa!$C:$C,Data_mfa!$B$99,env_ac_mfa!$D:$D,Data_mfa!$B$100,env_ac_mfa!$E:$E,Data_mfa!$B$101)</f>
        <v>96.433000000000007</v>
      </c>
      <c r="K123" s="175">
        <f>SUMIFS(env_ac_mfa!$F:$F,env_ac_mfa!$A:$A,K103,env_ac_mfa!$B:$B,Data_mfa!$A$123,env_ac_mfa!$C:$C,Data_mfa!$B$99,env_ac_mfa!$D:$D,Data_mfa!$B$100,env_ac_mfa!$E:$E,Data_mfa!$B$101)</f>
        <v>102.258</v>
      </c>
      <c r="L123" s="175">
        <f>SUMIFS(env_ac_mfa!$F:$F,env_ac_mfa!$A:$A,L103,env_ac_mfa!$B:$B,Data_mfa!$A$123,env_ac_mfa!$C:$C,Data_mfa!$B$99,env_ac_mfa!$D:$D,Data_mfa!$B$100,env_ac_mfa!$E:$E,Data_mfa!$B$101)</f>
        <v>95.790999999999997</v>
      </c>
      <c r="M123" s="175">
        <f>SUMIFS(env_ac_mfa!$F:$F,env_ac_mfa!$A:$A,M103,env_ac_mfa!$B:$B,Data_mfa!$A$123,env_ac_mfa!$C:$C,Data_mfa!$B$99,env_ac_mfa!$D:$D,Data_mfa!$B$100,env_ac_mfa!$E:$E,Data_mfa!$B$101)</f>
        <v>95.644000000000005</v>
      </c>
      <c r="N123" s="175">
        <f>SUMIFS(env_ac_mfa!$F:$F,env_ac_mfa!$A:$A,N103,env_ac_mfa!$B:$B,Data_mfa!$A$123,env_ac_mfa!$C:$C,Data_mfa!$B$99,env_ac_mfa!$D:$D,Data_mfa!$B$100,env_ac_mfa!$E:$E,Data_mfa!$B$101)</f>
        <v>93.644000000000005</v>
      </c>
      <c r="O123" s="175">
        <f>SUMIFS(env_ac_mfa!$F:$F,env_ac_mfa!$A:$A,O103,env_ac_mfa!$B:$B,Data_mfa!$A$123,env_ac_mfa!$C:$C,Data_mfa!$B$99,env_ac_mfa!$D:$D,Data_mfa!$B$100,env_ac_mfa!$E:$E,Data_mfa!$B$101)</f>
        <v>89.516000000000005</v>
      </c>
      <c r="P123" s="175">
        <f>SUMIFS(env_ac_mfa!$F:$F,env_ac_mfa!$A:$A,P103,env_ac_mfa!$B:$B,Data_mfa!$A$123,env_ac_mfa!$C:$C,Data_mfa!$B$99,env_ac_mfa!$D:$D,Data_mfa!$B$100,env_ac_mfa!$E:$E,Data_mfa!$B$101)</f>
        <v>85.021000000000001</v>
      </c>
      <c r="Q123" s="175">
        <f>SUMIFS(env_ac_mfa!$F:$F,env_ac_mfa!$A:$A,Q103,env_ac_mfa!$B:$B,Data_mfa!$A$123,env_ac_mfa!$C:$C,Data_mfa!$B$99,env_ac_mfa!$D:$D,Data_mfa!$B$100,env_ac_mfa!$E:$E,Data_mfa!$B$101)</f>
        <v>87.406000000000006</v>
      </c>
      <c r="R123" s="175">
        <f>SUMIFS(env_ac_mfa!$F:$F,env_ac_mfa!$A:$A,R103,env_ac_mfa!$B:$B,Data_mfa!$A$123,env_ac_mfa!$C:$C,Data_mfa!$B$99,env_ac_mfa!$D:$D,Data_mfa!$B$100,env_ac_mfa!$E:$E,Data_mfa!$B$101)</f>
        <v>93.822000000000003</v>
      </c>
      <c r="S123" s="175">
        <f>SUMIFS(env_ac_mfa!$F:$F,env_ac_mfa!$A:$A,S103,env_ac_mfa!$B:$B,Data_mfa!$A$123,env_ac_mfa!$C:$C,Data_mfa!$B$99,env_ac_mfa!$D:$D,Data_mfa!$B$100,env_ac_mfa!$E:$E,Data_mfa!$B$101)</f>
        <v>84.763999999999996</v>
      </c>
      <c r="T123" s="175">
        <f>SUMIFS(env_ac_mfa!$F:$F,env_ac_mfa!$A:$A,T103,env_ac_mfa!$B:$B,Data_mfa!$A$123,env_ac_mfa!$C:$C,Data_mfa!$B$99,env_ac_mfa!$D:$D,Data_mfa!$B$100,env_ac_mfa!$E:$E,Data_mfa!$B$101)</f>
        <v>78.531999999999996</v>
      </c>
      <c r="U123" s="175">
        <f>SUMIFS(env_ac_mfa!$F:$F,env_ac_mfa!$A:$A,U103,env_ac_mfa!$B:$B,Data_mfa!$A$123,env_ac_mfa!$C:$C,Data_mfa!$B$99,env_ac_mfa!$D:$D,Data_mfa!$B$100,env_ac_mfa!$E:$E,Data_mfa!$B$101)</f>
        <v>80.948999999999998</v>
      </c>
      <c r="V123" s="175">
        <f>SUMIFS(env_ac_mfa!$F:$F,env_ac_mfa!$A:$A,V103,env_ac_mfa!$B:$B,Data_mfa!$A$123,env_ac_mfa!$C:$C,Data_mfa!$B$99,env_ac_mfa!$D:$D,Data_mfa!$B$100,env_ac_mfa!$E:$E,Data_mfa!$B$101)</f>
        <v>76.369</v>
      </c>
      <c r="W123" s="175">
        <f>SUMIFS(env_ac_mfa!$F:$F,env_ac_mfa!$A:$A,W103,env_ac_mfa!$B:$B,Data_mfa!$A$123,env_ac_mfa!$C:$C,Data_mfa!$B$99,env_ac_mfa!$D:$D,Data_mfa!$B$100,env_ac_mfa!$E:$E,Data_mfa!$B$101)</f>
        <v>74.388999999999996</v>
      </c>
      <c r="Y123" s="171">
        <f t="shared" si="1"/>
        <v>-1.7214238664318655E-2</v>
      </c>
    </row>
    <row r="124" spans="1:25" x14ac:dyDescent="0.2">
      <c r="A124" s="165" t="s">
        <v>54</v>
      </c>
      <c r="B124" s="165" t="s">
        <v>19</v>
      </c>
      <c r="C124" s="175">
        <f>SUMIFS(env_ac_mfa!$F:$F,env_ac_mfa!$A:$A,C103,env_ac_mfa!$B:$B,Data_mfa!$A$124,env_ac_mfa!$C:$C,Data_mfa!$B$99,env_ac_mfa!$D:$D,Data_mfa!$B$100,env_ac_mfa!$E:$E,Data_mfa!$B$101)</f>
        <v>100</v>
      </c>
      <c r="D124" s="175">
        <f>SUMIFS(env_ac_mfa!$F:$F,env_ac_mfa!$A:$A,D103,env_ac_mfa!$B:$B,Data_mfa!$A$124,env_ac_mfa!$C:$C,Data_mfa!$B$99,env_ac_mfa!$D:$D,Data_mfa!$B$100,env_ac_mfa!$E:$E,Data_mfa!$B$101)</f>
        <v>97.447999999999993</v>
      </c>
      <c r="E124" s="175">
        <f>SUMIFS(env_ac_mfa!$F:$F,env_ac_mfa!$A:$A,E103,env_ac_mfa!$B:$B,Data_mfa!$A$124,env_ac_mfa!$C:$C,Data_mfa!$B$99,env_ac_mfa!$D:$D,Data_mfa!$B$100,env_ac_mfa!$E:$E,Data_mfa!$B$101)</f>
        <v>104.98</v>
      </c>
      <c r="F124" s="175">
        <f>SUMIFS(env_ac_mfa!$F:$F,env_ac_mfa!$A:$A,F103,env_ac_mfa!$B:$B,Data_mfa!$A$124,env_ac_mfa!$C:$C,Data_mfa!$B$99,env_ac_mfa!$D:$D,Data_mfa!$B$100,env_ac_mfa!$E:$E,Data_mfa!$B$101)</f>
        <v>99.275000000000006</v>
      </c>
      <c r="G124" s="175">
        <f>SUMIFS(env_ac_mfa!$F:$F,env_ac_mfa!$A:$A,G103,env_ac_mfa!$B:$B,Data_mfa!$A$124,env_ac_mfa!$C:$C,Data_mfa!$B$99,env_ac_mfa!$D:$D,Data_mfa!$B$100,env_ac_mfa!$E:$E,Data_mfa!$B$101)</f>
        <v>104.155</v>
      </c>
      <c r="H124" s="175">
        <f>SUMIFS(env_ac_mfa!$F:$F,env_ac_mfa!$A:$A,H103,env_ac_mfa!$B:$B,Data_mfa!$A$124,env_ac_mfa!$C:$C,Data_mfa!$B$99,env_ac_mfa!$D:$D,Data_mfa!$B$100,env_ac_mfa!$E:$E,Data_mfa!$B$101)</f>
        <v>106.738</v>
      </c>
      <c r="I124" s="175">
        <f>SUMIFS(env_ac_mfa!$F:$F,env_ac_mfa!$A:$A,I103,env_ac_mfa!$B:$B,Data_mfa!$A$124,env_ac_mfa!$C:$C,Data_mfa!$B$99,env_ac_mfa!$D:$D,Data_mfa!$B$100,env_ac_mfa!$E:$E,Data_mfa!$B$101)</f>
        <v>108.621</v>
      </c>
      <c r="J124" s="175">
        <f>SUMIFS(env_ac_mfa!$F:$F,env_ac_mfa!$A:$A,J103,env_ac_mfa!$B:$B,Data_mfa!$A$124,env_ac_mfa!$C:$C,Data_mfa!$B$99,env_ac_mfa!$D:$D,Data_mfa!$B$100,env_ac_mfa!$E:$E,Data_mfa!$B$101)</f>
        <v>109.71599999999999</v>
      </c>
      <c r="K124" s="175">
        <f>SUMIFS(env_ac_mfa!$F:$F,env_ac_mfa!$A:$A,K103,env_ac_mfa!$B:$B,Data_mfa!$A$124,env_ac_mfa!$C:$C,Data_mfa!$B$99,env_ac_mfa!$D:$D,Data_mfa!$B$100,env_ac_mfa!$E:$E,Data_mfa!$B$101)</f>
        <v>104.75</v>
      </c>
      <c r="L124" s="175">
        <f>SUMIFS(env_ac_mfa!$F:$F,env_ac_mfa!$A:$A,L103,env_ac_mfa!$B:$B,Data_mfa!$A$124,env_ac_mfa!$C:$C,Data_mfa!$B$99,env_ac_mfa!$D:$D,Data_mfa!$B$100,env_ac_mfa!$E:$E,Data_mfa!$B$101)</f>
        <v>97.757999999999996</v>
      </c>
      <c r="M124" s="175">
        <f>SUMIFS(env_ac_mfa!$F:$F,env_ac_mfa!$A:$A,M103,env_ac_mfa!$B:$B,Data_mfa!$A$124,env_ac_mfa!$C:$C,Data_mfa!$B$99,env_ac_mfa!$D:$D,Data_mfa!$B$100,env_ac_mfa!$E:$E,Data_mfa!$B$101)</f>
        <v>99.331000000000003</v>
      </c>
      <c r="N124" s="175">
        <f>SUMIFS(env_ac_mfa!$F:$F,env_ac_mfa!$A:$A,N103,env_ac_mfa!$B:$B,Data_mfa!$A$124,env_ac_mfa!$C:$C,Data_mfa!$B$99,env_ac_mfa!$D:$D,Data_mfa!$B$100,env_ac_mfa!$E:$E,Data_mfa!$B$101)</f>
        <v>105.11499999999999</v>
      </c>
      <c r="O124" s="175">
        <f>SUMIFS(env_ac_mfa!$F:$F,env_ac_mfa!$A:$A,O103,env_ac_mfa!$B:$B,Data_mfa!$A$124,env_ac_mfa!$C:$C,Data_mfa!$B$99,env_ac_mfa!$D:$D,Data_mfa!$B$100,env_ac_mfa!$E:$E,Data_mfa!$B$101)</f>
        <v>102.634</v>
      </c>
      <c r="P124" s="175">
        <f>SUMIFS(env_ac_mfa!$F:$F,env_ac_mfa!$A:$A,P103,env_ac_mfa!$B:$B,Data_mfa!$A$124,env_ac_mfa!$C:$C,Data_mfa!$B$99,env_ac_mfa!$D:$D,Data_mfa!$B$100,env_ac_mfa!$E:$E,Data_mfa!$B$101)</f>
        <v>100.68300000000001</v>
      </c>
      <c r="Q124" s="175">
        <f>SUMIFS(env_ac_mfa!$F:$F,env_ac_mfa!$A:$A,Q103,env_ac_mfa!$B:$B,Data_mfa!$A$124,env_ac_mfa!$C:$C,Data_mfa!$B$99,env_ac_mfa!$D:$D,Data_mfa!$B$100,env_ac_mfa!$E:$E,Data_mfa!$B$101)</f>
        <v>100.759</v>
      </c>
      <c r="R124" s="175">
        <f>SUMIFS(env_ac_mfa!$F:$F,env_ac_mfa!$A:$A,R103,env_ac_mfa!$B:$B,Data_mfa!$A$124,env_ac_mfa!$C:$C,Data_mfa!$B$99,env_ac_mfa!$D:$D,Data_mfa!$B$100,env_ac_mfa!$E:$E,Data_mfa!$B$101)</f>
        <v>98.614000000000004</v>
      </c>
      <c r="S124" s="175">
        <f>SUMIFS(env_ac_mfa!$F:$F,env_ac_mfa!$A:$A,S103,env_ac_mfa!$B:$B,Data_mfa!$A$124,env_ac_mfa!$C:$C,Data_mfa!$B$99,env_ac_mfa!$D:$D,Data_mfa!$B$100,env_ac_mfa!$E:$E,Data_mfa!$B$101)</f>
        <v>103.61499999999999</v>
      </c>
      <c r="T124" s="175">
        <f>SUMIFS(env_ac_mfa!$F:$F,env_ac_mfa!$A:$A,T103,env_ac_mfa!$B:$B,Data_mfa!$A$124,env_ac_mfa!$C:$C,Data_mfa!$B$99,env_ac_mfa!$D:$D,Data_mfa!$B$100,env_ac_mfa!$E:$E,Data_mfa!$B$101)</f>
        <v>102.774</v>
      </c>
      <c r="U124" s="175">
        <f>SUMIFS(env_ac_mfa!$F:$F,env_ac_mfa!$A:$A,U103,env_ac_mfa!$B:$B,Data_mfa!$A$124,env_ac_mfa!$C:$C,Data_mfa!$B$99,env_ac_mfa!$D:$D,Data_mfa!$B$100,env_ac_mfa!$E:$E,Data_mfa!$B$101)</f>
        <v>103.973</v>
      </c>
      <c r="V124" s="175">
        <f>SUMIFS(env_ac_mfa!$F:$F,env_ac_mfa!$A:$A,V103,env_ac_mfa!$B:$B,Data_mfa!$A$124,env_ac_mfa!$C:$C,Data_mfa!$B$99,env_ac_mfa!$D:$D,Data_mfa!$B$100,env_ac_mfa!$E:$E,Data_mfa!$B$101)</f>
        <v>104.187</v>
      </c>
      <c r="W124" s="175">
        <f>SUMIFS(env_ac_mfa!$F:$F,env_ac_mfa!$A:$A,W103,env_ac_mfa!$B:$B,Data_mfa!$A$124,env_ac_mfa!$C:$C,Data_mfa!$B$99,env_ac_mfa!$D:$D,Data_mfa!$B$100,env_ac_mfa!$E:$E,Data_mfa!$B$101)</f>
        <v>103.64700000000001</v>
      </c>
      <c r="Y124" s="171">
        <f t="shared" si="1"/>
        <v>1.7593369803274601E-3</v>
      </c>
    </row>
    <row r="125" spans="1:25" x14ac:dyDescent="0.2">
      <c r="A125" s="165" t="s">
        <v>64</v>
      </c>
      <c r="B125" s="165" t="s">
        <v>20</v>
      </c>
      <c r="C125" s="175">
        <f>SUMIFS(env_ac_mfa!$F:$F,env_ac_mfa!$A:$A,C103,env_ac_mfa!$B:$B,Data_mfa!$A$125,env_ac_mfa!$C:$C,Data_mfa!$B$99,env_ac_mfa!$D:$D,Data_mfa!$B$100,env_ac_mfa!$E:$E,Data_mfa!$B$101)</f>
        <v>100</v>
      </c>
      <c r="D125" s="175">
        <f>SUMIFS(env_ac_mfa!$F:$F,env_ac_mfa!$A:$A,D103,env_ac_mfa!$B:$B,Data_mfa!$A$125,env_ac_mfa!$C:$C,Data_mfa!$B$99,env_ac_mfa!$D:$D,Data_mfa!$B$100,env_ac_mfa!$E:$E,Data_mfa!$B$101)</f>
        <v>96.15</v>
      </c>
      <c r="E125" s="175">
        <f>SUMIFS(env_ac_mfa!$F:$F,env_ac_mfa!$A:$A,E103,env_ac_mfa!$B:$B,Data_mfa!$A$125,env_ac_mfa!$C:$C,Data_mfa!$B$99,env_ac_mfa!$D:$D,Data_mfa!$B$100,env_ac_mfa!$E:$E,Data_mfa!$B$101)</f>
        <v>91.756</v>
      </c>
      <c r="F125" s="175">
        <f>SUMIFS(env_ac_mfa!$F:$F,env_ac_mfa!$A:$A,F103,env_ac_mfa!$B:$B,Data_mfa!$A$125,env_ac_mfa!$C:$C,Data_mfa!$B$99,env_ac_mfa!$D:$D,Data_mfa!$B$100,env_ac_mfa!$E:$E,Data_mfa!$B$101)</f>
        <v>94.536000000000001</v>
      </c>
      <c r="G125" s="175">
        <f>SUMIFS(env_ac_mfa!$F:$F,env_ac_mfa!$A:$A,G103,env_ac_mfa!$B:$B,Data_mfa!$A$125,env_ac_mfa!$C:$C,Data_mfa!$B$99,env_ac_mfa!$D:$D,Data_mfa!$B$100,env_ac_mfa!$E:$E,Data_mfa!$B$101)</f>
        <v>100.723</v>
      </c>
      <c r="H125" s="175">
        <f>SUMIFS(env_ac_mfa!$F:$F,env_ac_mfa!$A:$A,H103,env_ac_mfa!$B:$B,Data_mfa!$A$125,env_ac_mfa!$C:$C,Data_mfa!$B$99,env_ac_mfa!$D:$D,Data_mfa!$B$100,env_ac_mfa!$E:$E,Data_mfa!$B$101)</f>
        <v>102.282</v>
      </c>
      <c r="I125" s="175">
        <f>SUMIFS(env_ac_mfa!$F:$F,env_ac_mfa!$A:$A,I103,env_ac_mfa!$B:$B,Data_mfa!$A$125,env_ac_mfa!$C:$C,Data_mfa!$B$99,env_ac_mfa!$D:$D,Data_mfa!$B$100,env_ac_mfa!$E:$E,Data_mfa!$B$101)</f>
        <v>104.416</v>
      </c>
      <c r="J125" s="175">
        <f>SUMIFS(env_ac_mfa!$F:$F,env_ac_mfa!$A:$A,J103,env_ac_mfa!$B:$B,Data_mfa!$A$125,env_ac_mfa!$C:$C,Data_mfa!$B$99,env_ac_mfa!$D:$D,Data_mfa!$B$100,env_ac_mfa!$E:$E,Data_mfa!$B$101)</f>
        <v>116.58</v>
      </c>
      <c r="K125" s="175">
        <f>SUMIFS(env_ac_mfa!$F:$F,env_ac_mfa!$A:$A,K103,env_ac_mfa!$B:$B,Data_mfa!$A$125,env_ac_mfa!$C:$C,Data_mfa!$B$99,env_ac_mfa!$D:$D,Data_mfa!$B$100,env_ac_mfa!$E:$E,Data_mfa!$B$101)</f>
        <v>119.345</v>
      </c>
      <c r="L125" s="175">
        <f>SUMIFS(env_ac_mfa!$F:$F,env_ac_mfa!$A:$A,L103,env_ac_mfa!$B:$B,Data_mfa!$A$125,env_ac_mfa!$C:$C,Data_mfa!$B$99,env_ac_mfa!$D:$D,Data_mfa!$B$100,env_ac_mfa!$E:$E,Data_mfa!$B$101)</f>
        <v>114.599</v>
      </c>
      <c r="M125" s="175">
        <f>SUMIFS(env_ac_mfa!$F:$F,env_ac_mfa!$A:$A,M103,env_ac_mfa!$B:$B,Data_mfa!$A$125,env_ac_mfa!$C:$C,Data_mfa!$B$99,env_ac_mfa!$D:$D,Data_mfa!$B$100,env_ac_mfa!$E:$E,Data_mfa!$B$101)</f>
        <v>119.584</v>
      </c>
      <c r="N125" s="175">
        <f>SUMIFS(env_ac_mfa!$F:$F,env_ac_mfa!$A:$A,N103,env_ac_mfa!$B:$B,Data_mfa!$A$125,env_ac_mfa!$C:$C,Data_mfa!$B$99,env_ac_mfa!$D:$D,Data_mfa!$B$100,env_ac_mfa!$E:$E,Data_mfa!$B$101)</f>
        <v>147.965</v>
      </c>
      <c r="O125" s="175">
        <f>SUMIFS(env_ac_mfa!$F:$F,env_ac_mfa!$A:$A,O103,env_ac_mfa!$B:$B,Data_mfa!$A$125,env_ac_mfa!$C:$C,Data_mfa!$B$99,env_ac_mfa!$D:$D,Data_mfa!$B$100,env_ac_mfa!$E:$E,Data_mfa!$B$101)</f>
        <v>128.953</v>
      </c>
      <c r="P125" s="175">
        <f>SUMIFS(env_ac_mfa!$F:$F,env_ac_mfa!$A:$A,P103,env_ac_mfa!$B:$B,Data_mfa!$A$125,env_ac_mfa!$C:$C,Data_mfa!$B$99,env_ac_mfa!$D:$D,Data_mfa!$B$100,env_ac_mfa!$E:$E,Data_mfa!$B$101)</f>
        <v>121.84399999999999</v>
      </c>
      <c r="Q125" s="175">
        <f>SUMIFS(env_ac_mfa!$F:$F,env_ac_mfa!$A:$A,Q103,env_ac_mfa!$B:$B,Data_mfa!$A$125,env_ac_mfa!$C:$C,Data_mfa!$B$99,env_ac_mfa!$D:$D,Data_mfa!$B$100,env_ac_mfa!$E:$E,Data_mfa!$B$101)</f>
        <v>121.35599999999999</v>
      </c>
      <c r="R125" s="175">
        <f>SUMIFS(env_ac_mfa!$F:$F,env_ac_mfa!$A:$A,R103,env_ac_mfa!$B:$B,Data_mfa!$A$125,env_ac_mfa!$C:$C,Data_mfa!$B$99,env_ac_mfa!$D:$D,Data_mfa!$B$100,env_ac_mfa!$E:$E,Data_mfa!$B$101)</f>
        <v>119.27500000000001</v>
      </c>
      <c r="S125" s="175">
        <f>SUMIFS(env_ac_mfa!$F:$F,env_ac_mfa!$A:$A,S103,env_ac_mfa!$B:$B,Data_mfa!$A$125,env_ac_mfa!$C:$C,Data_mfa!$B$99,env_ac_mfa!$D:$D,Data_mfa!$B$100,env_ac_mfa!$E:$E,Data_mfa!$B$101)</f>
        <v>124.602</v>
      </c>
      <c r="T125" s="175">
        <f>SUMIFS(env_ac_mfa!$F:$F,env_ac_mfa!$A:$A,T103,env_ac_mfa!$B:$B,Data_mfa!$A$125,env_ac_mfa!$C:$C,Data_mfa!$B$99,env_ac_mfa!$D:$D,Data_mfa!$B$100,env_ac_mfa!$E:$E,Data_mfa!$B$101)</f>
        <v>131.749</v>
      </c>
      <c r="U125" s="175">
        <f>SUMIFS(env_ac_mfa!$F:$F,env_ac_mfa!$A:$A,U103,env_ac_mfa!$B:$B,Data_mfa!$A$125,env_ac_mfa!$C:$C,Data_mfa!$B$99,env_ac_mfa!$D:$D,Data_mfa!$B$100,env_ac_mfa!$E:$E,Data_mfa!$B$101)</f>
        <v>136.23099999999999</v>
      </c>
      <c r="V125" s="175">
        <f>SUMIFS(env_ac_mfa!$F:$F,env_ac_mfa!$A:$A,V103,env_ac_mfa!$B:$B,Data_mfa!$A$125,env_ac_mfa!$C:$C,Data_mfa!$B$99,env_ac_mfa!$D:$D,Data_mfa!$B$100,env_ac_mfa!$E:$E,Data_mfa!$B$101)</f>
        <v>124.021</v>
      </c>
      <c r="W125" s="175">
        <f>SUMIFS(env_ac_mfa!$F:$F,env_ac_mfa!$A:$A,W103,env_ac_mfa!$B:$B,Data_mfa!$A$125,env_ac_mfa!$C:$C,Data_mfa!$B$99,env_ac_mfa!$D:$D,Data_mfa!$B$100,env_ac_mfa!$E:$E,Data_mfa!$B$101)</f>
        <v>123.399</v>
      </c>
      <c r="Y125" s="171">
        <f t="shared" si="1"/>
        <v>9.4810330715808071E-3</v>
      </c>
    </row>
    <row r="126" spans="1:25" x14ac:dyDescent="0.2">
      <c r="A126" s="165" t="s">
        <v>55</v>
      </c>
      <c r="B126" s="165" t="s">
        <v>21</v>
      </c>
      <c r="C126" s="175">
        <f>SUMIFS(env_ac_mfa!$F:$F,env_ac_mfa!$A:$A,C103,env_ac_mfa!$B:$B,Data_mfa!$A$126,env_ac_mfa!$C:$C,Data_mfa!$B$99,env_ac_mfa!$D:$D,Data_mfa!$B$100,env_ac_mfa!$E:$E,Data_mfa!$B$101)</f>
        <v>100</v>
      </c>
      <c r="D126" s="175">
        <f>SUMIFS(env_ac_mfa!$F:$F,env_ac_mfa!$A:$A,D103,env_ac_mfa!$B:$B,Data_mfa!$A$126,env_ac_mfa!$C:$C,Data_mfa!$B$99,env_ac_mfa!$D:$D,Data_mfa!$B$100,env_ac_mfa!$E:$E,Data_mfa!$B$101)</f>
        <v>104.767</v>
      </c>
      <c r="E126" s="175">
        <f>SUMIFS(env_ac_mfa!$F:$F,env_ac_mfa!$A:$A,E103,env_ac_mfa!$B:$B,Data_mfa!$A$126,env_ac_mfa!$C:$C,Data_mfa!$B$99,env_ac_mfa!$D:$D,Data_mfa!$B$100,env_ac_mfa!$E:$E,Data_mfa!$B$101)</f>
        <v>101.614</v>
      </c>
      <c r="F126" s="175">
        <f>SUMIFS(env_ac_mfa!$F:$F,env_ac_mfa!$A:$A,F103,env_ac_mfa!$B:$B,Data_mfa!$A$126,env_ac_mfa!$C:$C,Data_mfa!$B$99,env_ac_mfa!$D:$D,Data_mfa!$B$100,env_ac_mfa!$E:$E,Data_mfa!$B$101)</f>
        <v>89.631</v>
      </c>
      <c r="G126" s="175">
        <f>SUMIFS(env_ac_mfa!$F:$F,env_ac_mfa!$A:$A,G103,env_ac_mfa!$B:$B,Data_mfa!$A$126,env_ac_mfa!$C:$C,Data_mfa!$B$99,env_ac_mfa!$D:$D,Data_mfa!$B$100,env_ac_mfa!$E:$E,Data_mfa!$B$101)</f>
        <v>97.283000000000001</v>
      </c>
      <c r="H126" s="175">
        <f>SUMIFS(env_ac_mfa!$F:$F,env_ac_mfa!$A:$A,H103,env_ac_mfa!$B:$B,Data_mfa!$A$126,env_ac_mfa!$C:$C,Data_mfa!$B$99,env_ac_mfa!$D:$D,Data_mfa!$B$100,env_ac_mfa!$E:$E,Data_mfa!$B$101)</f>
        <v>96.808999999999997</v>
      </c>
      <c r="I126" s="175">
        <f>SUMIFS(env_ac_mfa!$F:$F,env_ac_mfa!$A:$A,I103,env_ac_mfa!$B:$B,Data_mfa!$A$126,env_ac_mfa!$C:$C,Data_mfa!$B$99,env_ac_mfa!$D:$D,Data_mfa!$B$100,env_ac_mfa!$E:$E,Data_mfa!$B$101)</f>
        <v>109.843</v>
      </c>
      <c r="J126" s="175">
        <f>SUMIFS(env_ac_mfa!$F:$F,env_ac_mfa!$A:$A,J103,env_ac_mfa!$B:$B,Data_mfa!$A$126,env_ac_mfa!$C:$C,Data_mfa!$B$99,env_ac_mfa!$D:$D,Data_mfa!$B$100,env_ac_mfa!$E:$E,Data_mfa!$B$101)</f>
        <v>113.923</v>
      </c>
      <c r="K126" s="175">
        <f>SUMIFS(env_ac_mfa!$F:$F,env_ac_mfa!$A:$A,K103,env_ac_mfa!$B:$B,Data_mfa!$A$126,env_ac_mfa!$C:$C,Data_mfa!$B$99,env_ac_mfa!$D:$D,Data_mfa!$B$100,env_ac_mfa!$E:$E,Data_mfa!$B$101)</f>
        <v>119.11199999999999</v>
      </c>
      <c r="L126" s="175">
        <f>SUMIFS(env_ac_mfa!$F:$F,env_ac_mfa!$A:$A,L103,env_ac_mfa!$B:$B,Data_mfa!$A$126,env_ac_mfa!$C:$C,Data_mfa!$B$99,env_ac_mfa!$D:$D,Data_mfa!$B$100,env_ac_mfa!$E:$E,Data_mfa!$B$101)</f>
        <v>107.30800000000001</v>
      </c>
      <c r="M126" s="175">
        <f>SUMIFS(env_ac_mfa!$F:$F,env_ac_mfa!$A:$A,M103,env_ac_mfa!$B:$B,Data_mfa!$A$126,env_ac_mfa!$C:$C,Data_mfa!$B$99,env_ac_mfa!$D:$D,Data_mfa!$B$100,env_ac_mfa!$E:$E,Data_mfa!$B$101)</f>
        <v>99.855999999999995</v>
      </c>
      <c r="N126" s="175">
        <f>SUMIFS(env_ac_mfa!$F:$F,env_ac_mfa!$A:$A,N103,env_ac_mfa!$B:$B,Data_mfa!$A$126,env_ac_mfa!$C:$C,Data_mfa!$B$99,env_ac_mfa!$D:$D,Data_mfa!$B$100,env_ac_mfa!$E:$E,Data_mfa!$B$101)</f>
        <v>92.471999999999994</v>
      </c>
      <c r="O126" s="175">
        <f>SUMIFS(env_ac_mfa!$F:$F,env_ac_mfa!$A:$A,O103,env_ac_mfa!$B:$B,Data_mfa!$A$126,env_ac_mfa!$C:$C,Data_mfa!$B$99,env_ac_mfa!$D:$D,Data_mfa!$B$100,env_ac_mfa!$E:$E,Data_mfa!$B$101)</f>
        <v>84.778999999999996</v>
      </c>
      <c r="P126" s="175">
        <f>SUMIFS(env_ac_mfa!$F:$F,env_ac_mfa!$A:$A,P103,env_ac_mfa!$B:$B,Data_mfa!$A$126,env_ac_mfa!$C:$C,Data_mfa!$B$99,env_ac_mfa!$D:$D,Data_mfa!$B$100,env_ac_mfa!$E:$E,Data_mfa!$B$101)</f>
        <v>72.046000000000006</v>
      </c>
      <c r="Q126" s="175">
        <f>SUMIFS(env_ac_mfa!$F:$F,env_ac_mfa!$A:$A,Q103,env_ac_mfa!$B:$B,Data_mfa!$A$126,env_ac_mfa!$C:$C,Data_mfa!$B$99,env_ac_mfa!$D:$D,Data_mfa!$B$100,env_ac_mfa!$E:$E,Data_mfa!$B$101)</f>
        <v>79.259</v>
      </c>
      <c r="R126" s="175">
        <f>SUMIFS(env_ac_mfa!$F:$F,env_ac_mfa!$A:$A,R103,env_ac_mfa!$B:$B,Data_mfa!$A$126,env_ac_mfa!$C:$C,Data_mfa!$B$99,env_ac_mfa!$D:$D,Data_mfa!$B$100,env_ac_mfa!$E:$E,Data_mfa!$B$101)</f>
        <v>79.477000000000004</v>
      </c>
      <c r="S126" s="175">
        <f>SUMIFS(env_ac_mfa!$F:$F,env_ac_mfa!$A:$A,S103,env_ac_mfa!$B:$B,Data_mfa!$A$126,env_ac_mfa!$C:$C,Data_mfa!$B$99,env_ac_mfa!$D:$D,Data_mfa!$B$100,env_ac_mfa!$E:$E,Data_mfa!$B$101)</f>
        <v>75.956000000000003</v>
      </c>
      <c r="T126" s="175">
        <f>SUMIFS(env_ac_mfa!$F:$F,env_ac_mfa!$A:$A,T103,env_ac_mfa!$B:$B,Data_mfa!$A$126,env_ac_mfa!$C:$C,Data_mfa!$B$99,env_ac_mfa!$D:$D,Data_mfa!$B$100,env_ac_mfa!$E:$E,Data_mfa!$B$101)</f>
        <v>83.322999999999993</v>
      </c>
      <c r="U126" s="175">
        <f>SUMIFS(env_ac_mfa!$F:$F,env_ac_mfa!$A:$A,U103,env_ac_mfa!$B:$B,Data_mfa!$A$126,env_ac_mfa!$C:$C,Data_mfa!$B$99,env_ac_mfa!$D:$D,Data_mfa!$B$100,env_ac_mfa!$E:$E,Data_mfa!$B$101)</f>
        <v>83.046999999999997</v>
      </c>
      <c r="V126" s="175">
        <f>SUMIFS(env_ac_mfa!$F:$F,env_ac_mfa!$A:$A,V103,env_ac_mfa!$B:$B,Data_mfa!$A$126,env_ac_mfa!$C:$C,Data_mfa!$B$99,env_ac_mfa!$D:$D,Data_mfa!$B$100,env_ac_mfa!$E:$E,Data_mfa!$B$101)</f>
        <v>85.04</v>
      </c>
      <c r="W126" s="175">
        <f>SUMIFS(env_ac_mfa!$F:$F,env_ac_mfa!$A:$A,W103,env_ac_mfa!$B:$B,Data_mfa!$A$126,env_ac_mfa!$C:$C,Data_mfa!$B$99,env_ac_mfa!$D:$D,Data_mfa!$B$100,env_ac_mfa!$E:$E,Data_mfa!$B$101)</f>
        <v>83.456999999999994</v>
      </c>
      <c r="Y126" s="171">
        <f t="shared" si="1"/>
        <v>-9.9110919395616944E-3</v>
      </c>
    </row>
    <row r="127" spans="1:25" x14ac:dyDescent="0.2">
      <c r="A127" s="165" t="s">
        <v>56</v>
      </c>
      <c r="B127" s="165" t="s">
        <v>22</v>
      </c>
      <c r="C127" s="175">
        <f>SUMIFS(env_ac_mfa!$F:$F,env_ac_mfa!$A:$A,C103,env_ac_mfa!$B:$B,Data_mfa!$A$127,env_ac_mfa!$C:$C,Data_mfa!$B$99,env_ac_mfa!$D:$D,Data_mfa!$B$100,env_ac_mfa!$E:$E,Data_mfa!$B$101)</f>
        <v>100</v>
      </c>
      <c r="D127" s="175">
        <f>SUMIFS(env_ac_mfa!$F:$F,env_ac_mfa!$A:$A,D103,env_ac_mfa!$B:$B,Data_mfa!$A$127,env_ac_mfa!$C:$C,Data_mfa!$B$99,env_ac_mfa!$D:$D,Data_mfa!$B$100,env_ac_mfa!$E:$E,Data_mfa!$B$101)</f>
        <v>158.84100000000001</v>
      </c>
      <c r="E127" s="175">
        <f>SUMIFS(env_ac_mfa!$F:$F,env_ac_mfa!$A:$A,E103,env_ac_mfa!$B:$B,Data_mfa!$A$127,env_ac_mfa!$C:$C,Data_mfa!$B$99,env_ac_mfa!$D:$D,Data_mfa!$B$100,env_ac_mfa!$E:$E,Data_mfa!$B$101)</f>
        <v>152.23699999999999</v>
      </c>
      <c r="F127" s="175">
        <f>SUMIFS(env_ac_mfa!$F:$F,env_ac_mfa!$A:$A,F103,env_ac_mfa!$B:$B,Data_mfa!$A$127,env_ac_mfa!$C:$C,Data_mfa!$B$99,env_ac_mfa!$D:$D,Data_mfa!$B$100,env_ac_mfa!$E:$E,Data_mfa!$B$101)</f>
        <v>165.696</v>
      </c>
      <c r="G127" s="175">
        <f>SUMIFS(env_ac_mfa!$F:$F,env_ac_mfa!$A:$A,G103,env_ac_mfa!$B:$B,Data_mfa!$A$127,env_ac_mfa!$C:$C,Data_mfa!$B$99,env_ac_mfa!$D:$D,Data_mfa!$B$100,env_ac_mfa!$E:$E,Data_mfa!$B$101)</f>
        <v>177.1</v>
      </c>
      <c r="H127" s="175">
        <f>SUMIFS(env_ac_mfa!$F:$F,env_ac_mfa!$A:$A,H103,env_ac_mfa!$B:$B,Data_mfa!$A$127,env_ac_mfa!$C:$C,Data_mfa!$B$99,env_ac_mfa!$D:$D,Data_mfa!$B$100,env_ac_mfa!$E:$E,Data_mfa!$B$101)</f>
        <v>193.83699999999999</v>
      </c>
      <c r="I127" s="175">
        <f>SUMIFS(env_ac_mfa!$F:$F,env_ac_mfa!$A:$A,I103,env_ac_mfa!$B:$B,Data_mfa!$A$127,env_ac_mfa!$C:$C,Data_mfa!$B$99,env_ac_mfa!$D:$D,Data_mfa!$B$100,env_ac_mfa!$E:$E,Data_mfa!$B$101)</f>
        <v>208.59700000000001</v>
      </c>
      <c r="J127" s="175">
        <f>SUMIFS(env_ac_mfa!$F:$F,env_ac_mfa!$A:$A,J103,env_ac_mfa!$B:$B,Data_mfa!$A$127,env_ac_mfa!$C:$C,Data_mfa!$B$99,env_ac_mfa!$D:$D,Data_mfa!$B$100,env_ac_mfa!$E:$E,Data_mfa!$B$101)</f>
        <v>248.047</v>
      </c>
      <c r="K127" s="175">
        <f>SUMIFS(env_ac_mfa!$F:$F,env_ac_mfa!$A:$A,K103,env_ac_mfa!$B:$B,Data_mfa!$A$127,env_ac_mfa!$C:$C,Data_mfa!$B$99,env_ac_mfa!$D:$D,Data_mfa!$B$100,env_ac_mfa!$E:$E,Data_mfa!$B$101)</f>
        <v>263.988</v>
      </c>
      <c r="L127" s="175">
        <f>SUMIFS(env_ac_mfa!$F:$F,env_ac_mfa!$A:$A,L103,env_ac_mfa!$B:$B,Data_mfa!$A$127,env_ac_mfa!$C:$C,Data_mfa!$B$99,env_ac_mfa!$D:$D,Data_mfa!$B$100,env_ac_mfa!$E:$E,Data_mfa!$B$101)</f>
        <v>205.172</v>
      </c>
      <c r="M127" s="175">
        <f>SUMIFS(env_ac_mfa!$F:$F,env_ac_mfa!$A:$A,M103,env_ac_mfa!$B:$B,Data_mfa!$A$127,env_ac_mfa!$C:$C,Data_mfa!$B$99,env_ac_mfa!$D:$D,Data_mfa!$B$100,env_ac_mfa!$E:$E,Data_mfa!$B$101)</f>
        <v>159.92099999999999</v>
      </c>
      <c r="N127" s="175">
        <f>SUMIFS(env_ac_mfa!$F:$F,env_ac_mfa!$A:$A,N103,env_ac_mfa!$B:$B,Data_mfa!$A$127,env_ac_mfa!$C:$C,Data_mfa!$B$99,env_ac_mfa!$D:$D,Data_mfa!$B$100,env_ac_mfa!$E:$E,Data_mfa!$B$101)</f>
        <v>221.99299999999999</v>
      </c>
      <c r="O127" s="175">
        <f>SUMIFS(env_ac_mfa!$F:$F,env_ac_mfa!$A:$A,O103,env_ac_mfa!$B:$B,Data_mfa!$A$127,env_ac_mfa!$C:$C,Data_mfa!$B$99,env_ac_mfa!$D:$D,Data_mfa!$B$100,env_ac_mfa!$E:$E,Data_mfa!$B$101)</f>
        <v>209</v>
      </c>
      <c r="P127" s="175">
        <f>SUMIFS(env_ac_mfa!$F:$F,env_ac_mfa!$A:$A,P103,env_ac_mfa!$B:$B,Data_mfa!$A$127,env_ac_mfa!$C:$C,Data_mfa!$B$99,env_ac_mfa!$D:$D,Data_mfa!$B$100,env_ac_mfa!$E:$E,Data_mfa!$B$101)</f>
        <v>208.27500000000001</v>
      </c>
      <c r="Q127" s="175">
        <f>SUMIFS(env_ac_mfa!$F:$F,env_ac_mfa!$A:$A,Q103,env_ac_mfa!$B:$B,Data_mfa!$A$127,env_ac_mfa!$C:$C,Data_mfa!$B$99,env_ac_mfa!$D:$D,Data_mfa!$B$100,env_ac_mfa!$E:$E,Data_mfa!$B$101)</f>
        <v>216.53899999999999</v>
      </c>
      <c r="R127" s="175">
        <f>SUMIFS(env_ac_mfa!$F:$F,env_ac_mfa!$A:$A,R103,env_ac_mfa!$B:$B,Data_mfa!$A$127,env_ac_mfa!$C:$C,Data_mfa!$B$99,env_ac_mfa!$D:$D,Data_mfa!$B$100,env_ac_mfa!$E:$E,Data_mfa!$B$101)</f>
        <v>258.08100000000002</v>
      </c>
      <c r="S127" s="175">
        <f>SUMIFS(env_ac_mfa!$F:$F,env_ac_mfa!$A:$A,S103,env_ac_mfa!$B:$B,Data_mfa!$A$127,env_ac_mfa!$C:$C,Data_mfa!$B$99,env_ac_mfa!$D:$D,Data_mfa!$B$100,env_ac_mfa!$E:$E,Data_mfa!$B$101)</f>
        <v>261.108</v>
      </c>
      <c r="T127" s="175">
        <f>SUMIFS(env_ac_mfa!$F:$F,env_ac_mfa!$A:$A,T103,env_ac_mfa!$B:$B,Data_mfa!$A$127,env_ac_mfa!$C:$C,Data_mfa!$B$99,env_ac_mfa!$D:$D,Data_mfa!$B$100,env_ac_mfa!$E:$E,Data_mfa!$B$101)</f>
        <v>241.62200000000001</v>
      </c>
      <c r="U127" s="175">
        <f>SUMIFS(env_ac_mfa!$F:$F,env_ac_mfa!$A:$A,U103,env_ac_mfa!$B:$B,Data_mfa!$A$127,env_ac_mfa!$C:$C,Data_mfa!$B$99,env_ac_mfa!$D:$D,Data_mfa!$B$100,env_ac_mfa!$E:$E,Data_mfa!$B$101)</f>
        <v>260.34899999999999</v>
      </c>
      <c r="V127" s="175">
        <f>SUMIFS(env_ac_mfa!$F:$F,env_ac_mfa!$A:$A,V103,env_ac_mfa!$B:$B,Data_mfa!$A$127,env_ac_mfa!$C:$C,Data_mfa!$B$99,env_ac_mfa!$D:$D,Data_mfa!$B$100,env_ac_mfa!$E:$E,Data_mfa!$B$101)</f>
        <v>309.50799999999998</v>
      </c>
      <c r="W127" s="175">
        <f>SUMIFS(env_ac_mfa!$F:$F,env_ac_mfa!$A:$A,W103,env_ac_mfa!$B:$B,Data_mfa!$A$127,env_ac_mfa!$C:$C,Data_mfa!$B$99,env_ac_mfa!$D:$D,Data_mfa!$B$100,env_ac_mfa!$E:$E,Data_mfa!$B$101)</f>
        <v>325.43</v>
      </c>
      <c r="Y127" s="171">
        <f t="shared" si="1"/>
        <v>3.4635712749285563E-2</v>
      </c>
    </row>
    <row r="128" spans="1:25" x14ac:dyDescent="0.2">
      <c r="A128" s="165" t="s">
        <v>57</v>
      </c>
      <c r="B128" s="165" t="s">
        <v>23</v>
      </c>
      <c r="C128" s="175">
        <f>SUMIFS(env_ac_mfa!$F:$F,env_ac_mfa!$A:$A,C103,env_ac_mfa!$B:$B,Data_mfa!$A$128,env_ac_mfa!$C:$C,Data_mfa!$B$99,env_ac_mfa!$D:$D,Data_mfa!$B$100,env_ac_mfa!$E:$E,Data_mfa!$B$101)</f>
        <v>100</v>
      </c>
      <c r="D128" s="175">
        <f>SUMIFS(env_ac_mfa!$F:$F,env_ac_mfa!$A:$A,D103,env_ac_mfa!$B:$B,Data_mfa!$A$128,env_ac_mfa!$C:$C,Data_mfa!$B$99,env_ac_mfa!$D:$D,Data_mfa!$B$100,env_ac_mfa!$E:$E,Data_mfa!$B$101)</f>
        <v>98.298000000000002</v>
      </c>
      <c r="E128" s="175">
        <f>SUMIFS(env_ac_mfa!$F:$F,env_ac_mfa!$A:$A,E103,env_ac_mfa!$B:$B,Data_mfa!$A$128,env_ac_mfa!$C:$C,Data_mfa!$B$99,env_ac_mfa!$D:$D,Data_mfa!$B$100,env_ac_mfa!$E:$E,Data_mfa!$B$101)</f>
        <v>101.991</v>
      </c>
      <c r="F128" s="175">
        <f>SUMIFS(env_ac_mfa!$F:$F,env_ac_mfa!$A:$A,F103,env_ac_mfa!$B:$B,Data_mfa!$A$128,env_ac_mfa!$C:$C,Data_mfa!$B$99,env_ac_mfa!$D:$D,Data_mfa!$B$100,env_ac_mfa!$E:$E,Data_mfa!$B$101)</f>
        <v>110.334</v>
      </c>
      <c r="G128" s="175">
        <f>SUMIFS(env_ac_mfa!$F:$F,env_ac_mfa!$A:$A,G103,env_ac_mfa!$B:$B,Data_mfa!$A$128,env_ac_mfa!$C:$C,Data_mfa!$B$99,env_ac_mfa!$D:$D,Data_mfa!$B$100,env_ac_mfa!$E:$E,Data_mfa!$B$101)</f>
        <v>111.52200000000001</v>
      </c>
      <c r="H128" s="175">
        <f>SUMIFS(env_ac_mfa!$F:$F,env_ac_mfa!$A:$A,H103,env_ac_mfa!$B:$B,Data_mfa!$A$128,env_ac_mfa!$C:$C,Data_mfa!$B$99,env_ac_mfa!$D:$D,Data_mfa!$B$100,env_ac_mfa!$E:$E,Data_mfa!$B$101)</f>
        <v>108.121</v>
      </c>
      <c r="I128" s="175">
        <f>SUMIFS(env_ac_mfa!$F:$F,env_ac_mfa!$A:$A,I103,env_ac_mfa!$B:$B,Data_mfa!$A$128,env_ac_mfa!$C:$C,Data_mfa!$B$99,env_ac_mfa!$D:$D,Data_mfa!$B$100,env_ac_mfa!$E:$E,Data_mfa!$B$101)</f>
        <v>126.136</v>
      </c>
      <c r="J128" s="175">
        <f>SUMIFS(env_ac_mfa!$F:$F,env_ac_mfa!$A:$A,J103,env_ac_mfa!$B:$B,Data_mfa!$A$128,env_ac_mfa!$C:$C,Data_mfa!$B$99,env_ac_mfa!$D:$D,Data_mfa!$B$100,env_ac_mfa!$E:$E,Data_mfa!$B$101)</f>
        <v>139.64500000000001</v>
      </c>
      <c r="K128" s="175">
        <f>SUMIFS(env_ac_mfa!$F:$F,env_ac_mfa!$A:$A,K103,env_ac_mfa!$B:$B,Data_mfa!$A$128,env_ac_mfa!$C:$C,Data_mfa!$B$99,env_ac_mfa!$D:$D,Data_mfa!$B$100,env_ac_mfa!$E:$E,Data_mfa!$B$101)</f>
        <v>122.873</v>
      </c>
      <c r="L128" s="175">
        <f>SUMIFS(env_ac_mfa!$F:$F,env_ac_mfa!$A:$A,L103,env_ac_mfa!$B:$B,Data_mfa!$A$128,env_ac_mfa!$C:$C,Data_mfa!$B$99,env_ac_mfa!$D:$D,Data_mfa!$B$100,env_ac_mfa!$E:$E,Data_mfa!$B$101)</f>
        <v>101.54900000000001</v>
      </c>
      <c r="M128" s="175">
        <f>SUMIFS(env_ac_mfa!$F:$F,env_ac_mfa!$A:$A,M103,env_ac_mfa!$B:$B,Data_mfa!$A$128,env_ac_mfa!$C:$C,Data_mfa!$B$99,env_ac_mfa!$D:$D,Data_mfa!$B$100,env_ac_mfa!$E:$E,Data_mfa!$B$101)</f>
        <v>95.98</v>
      </c>
      <c r="N128" s="175">
        <f>SUMIFS(env_ac_mfa!$F:$F,env_ac_mfa!$A:$A,N103,env_ac_mfa!$B:$B,Data_mfa!$A$128,env_ac_mfa!$C:$C,Data_mfa!$B$99,env_ac_mfa!$D:$D,Data_mfa!$B$100,env_ac_mfa!$E:$E,Data_mfa!$B$101)</f>
        <v>86.424000000000007</v>
      </c>
      <c r="O128" s="175">
        <f>SUMIFS(env_ac_mfa!$F:$F,env_ac_mfa!$A:$A,O103,env_ac_mfa!$B:$B,Data_mfa!$A$128,env_ac_mfa!$C:$C,Data_mfa!$B$99,env_ac_mfa!$D:$D,Data_mfa!$B$100,env_ac_mfa!$E:$E,Data_mfa!$B$101)</f>
        <v>75.058000000000007</v>
      </c>
      <c r="P128" s="175">
        <f>SUMIFS(env_ac_mfa!$F:$F,env_ac_mfa!$A:$A,P103,env_ac_mfa!$B:$B,Data_mfa!$A$128,env_ac_mfa!$C:$C,Data_mfa!$B$99,env_ac_mfa!$D:$D,Data_mfa!$B$100,env_ac_mfa!$E:$E,Data_mfa!$B$101)</f>
        <v>73.606999999999999</v>
      </c>
      <c r="Q128" s="175">
        <f>SUMIFS(env_ac_mfa!$F:$F,env_ac_mfa!$A:$A,Q103,env_ac_mfa!$B:$B,Data_mfa!$A$128,env_ac_mfa!$C:$C,Data_mfa!$B$99,env_ac_mfa!$D:$D,Data_mfa!$B$100,env_ac_mfa!$E:$E,Data_mfa!$B$101)</f>
        <v>79.171999999999997</v>
      </c>
      <c r="R128" s="175">
        <f>SUMIFS(env_ac_mfa!$F:$F,env_ac_mfa!$A:$A,R103,env_ac_mfa!$B:$B,Data_mfa!$A$128,env_ac_mfa!$C:$C,Data_mfa!$B$99,env_ac_mfa!$D:$D,Data_mfa!$B$100,env_ac_mfa!$E:$E,Data_mfa!$B$101)</f>
        <v>80.326999999999998</v>
      </c>
      <c r="S128" s="175">
        <f>SUMIFS(env_ac_mfa!$F:$F,env_ac_mfa!$A:$A,S103,env_ac_mfa!$B:$B,Data_mfa!$A$128,env_ac_mfa!$C:$C,Data_mfa!$B$99,env_ac_mfa!$D:$D,Data_mfa!$B$100,env_ac_mfa!$E:$E,Data_mfa!$B$101)</f>
        <v>77.534999999999997</v>
      </c>
      <c r="T128" s="175">
        <f>SUMIFS(env_ac_mfa!$F:$F,env_ac_mfa!$A:$A,T103,env_ac_mfa!$B:$B,Data_mfa!$A$128,env_ac_mfa!$C:$C,Data_mfa!$B$99,env_ac_mfa!$D:$D,Data_mfa!$B$100,env_ac_mfa!$E:$E,Data_mfa!$B$101)</f>
        <v>79.233000000000004</v>
      </c>
      <c r="U128" s="175">
        <f>SUMIFS(env_ac_mfa!$F:$F,env_ac_mfa!$A:$A,U103,env_ac_mfa!$B:$B,Data_mfa!$A$128,env_ac_mfa!$C:$C,Data_mfa!$B$99,env_ac_mfa!$D:$D,Data_mfa!$B$100,env_ac_mfa!$E:$E,Data_mfa!$B$101)</f>
        <v>87.353999999999999</v>
      </c>
      <c r="V128" s="175">
        <f>SUMIFS(env_ac_mfa!$F:$F,env_ac_mfa!$A:$A,V103,env_ac_mfa!$B:$B,Data_mfa!$A$128,env_ac_mfa!$C:$C,Data_mfa!$B$99,env_ac_mfa!$D:$D,Data_mfa!$B$100,env_ac_mfa!$E:$E,Data_mfa!$B$101)</f>
        <v>82.68</v>
      </c>
      <c r="W128" s="175">
        <f>SUMIFS(env_ac_mfa!$F:$F,env_ac_mfa!$A:$A,W103,env_ac_mfa!$B:$B,Data_mfa!$A$128,env_ac_mfa!$C:$C,Data_mfa!$B$99,env_ac_mfa!$D:$D,Data_mfa!$B$100,env_ac_mfa!$E:$E,Data_mfa!$B$101)</f>
        <v>81.471999999999994</v>
      </c>
      <c r="Y128" s="171">
        <f t="shared" si="1"/>
        <v>-1.1370777690494899E-2</v>
      </c>
    </row>
    <row r="129" spans="1:25" x14ac:dyDescent="0.2">
      <c r="A129" s="165" t="s">
        <v>65</v>
      </c>
      <c r="B129" s="165" t="s">
        <v>24</v>
      </c>
      <c r="C129" s="175">
        <f>SUMIFS(env_ac_mfa!$F:$F,env_ac_mfa!$A:$A,C103,env_ac_mfa!$B:$B,Data_mfa!$A$129,env_ac_mfa!$C:$C,Data_mfa!$B$99,env_ac_mfa!$D:$D,Data_mfa!$B$100,env_ac_mfa!$E:$E,Data_mfa!$B$101)</f>
        <v>100</v>
      </c>
      <c r="D129" s="175">
        <f>SUMIFS(env_ac_mfa!$F:$F,env_ac_mfa!$A:$A,D103,env_ac_mfa!$B:$B,Data_mfa!$A$129,env_ac_mfa!$C:$C,Data_mfa!$B$99,env_ac_mfa!$D:$D,Data_mfa!$B$100,env_ac_mfa!$E:$E,Data_mfa!$B$101)</f>
        <v>106.733</v>
      </c>
      <c r="E129" s="175">
        <f>SUMIFS(env_ac_mfa!$F:$F,env_ac_mfa!$A:$A,E103,env_ac_mfa!$B:$B,Data_mfa!$A$129,env_ac_mfa!$C:$C,Data_mfa!$B$99,env_ac_mfa!$D:$D,Data_mfa!$B$100,env_ac_mfa!$E:$E,Data_mfa!$B$101)</f>
        <v>111.393</v>
      </c>
      <c r="F129" s="175">
        <f>SUMIFS(env_ac_mfa!$F:$F,env_ac_mfa!$A:$A,F103,env_ac_mfa!$B:$B,Data_mfa!$A$129,env_ac_mfa!$C:$C,Data_mfa!$B$99,env_ac_mfa!$D:$D,Data_mfa!$B$100,env_ac_mfa!$E:$E,Data_mfa!$B$101)</f>
        <v>108.67100000000001</v>
      </c>
      <c r="G129" s="175">
        <f>SUMIFS(env_ac_mfa!$F:$F,env_ac_mfa!$A:$A,G103,env_ac_mfa!$B:$B,Data_mfa!$A$129,env_ac_mfa!$C:$C,Data_mfa!$B$99,env_ac_mfa!$D:$D,Data_mfa!$B$100,env_ac_mfa!$E:$E,Data_mfa!$B$101)</f>
        <v>125.04</v>
      </c>
      <c r="H129" s="175">
        <f>SUMIFS(env_ac_mfa!$F:$F,env_ac_mfa!$A:$A,H103,env_ac_mfa!$B:$B,Data_mfa!$A$129,env_ac_mfa!$C:$C,Data_mfa!$B$99,env_ac_mfa!$D:$D,Data_mfa!$B$100,env_ac_mfa!$E:$E,Data_mfa!$B$101)</f>
        <v>138.15799999999999</v>
      </c>
      <c r="I129" s="175">
        <f>SUMIFS(env_ac_mfa!$F:$F,env_ac_mfa!$A:$A,I103,env_ac_mfa!$B:$B,Data_mfa!$A$129,env_ac_mfa!$C:$C,Data_mfa!$B$99,env_ac_mfa!$D:$D,Data_mfa!$B$100,env_ac_mfa!$E:$E,Data_mfa!$B$101)</f>
        <v>136.899</v>
      </c>
      <c r="J129" s="175">
        <f>SUMIFS(env_ac_mfa!$F:$F,env_ac_mfa!$A:$A,J103,env_ac_mfa!$B:$B,Data_mfa!$A$129,env_ac_mfa!$C:$C,Data_mfa!$B$99,env_ac_mfa!$D:$D,Data_mfa!$B$100,env_ac_mfa!$E:$E,Data_mfa!$B$101)</f>
        <v>140.03700000000001</v>
      </c>
      <c r="K129" s="175">
        <f>SUMIFS(env_ac_mfa!$F:$F,env_ac_mfa!$A:$A,K103,env_ac_mfa!$B:$B,Data_mfa!$A$129,env_ac_mfa!$C:$C,Data_mfa!$B$99,env_ac_mfa!$D:$D,Data_mfa!$B$100,env_ac_mfa!$E:$E,Data_mfa!$B$101)</f>
        <v>156.33000000000001</v>
      </c>
      <c r="L129" s="175">
        <f>SUMIFS(env_ac_mfa!$F:$F,env_ac_mfa!$A:$A,L103,env_ac_mfa!$B:$B,Data_mfa!$A$129,env_ac_mfa!$C:$C,Data_mfa!$B$99,env_ac_mfa!$D:$D,Data_mfa!$B$100,env_ac_mfa!$E:$E,Data_mfa!$B$101)</f>
        <v>134.767</v>
      </c>
      <c r="M129" s="175">
        <f>SUMIFS(env_ac_mfa!$F:$F,env_ac_mfa!$A:$A,M103,env_ac_mfa!$B:$B,Data_mfa!$A$129,env_ac_mfa!$C:$C,Data_mfa!$B$99,env_ac_mfa!$D:$D,Data_mfa!$B$100,env_ac_mfa!$E:$E,Data_mfa!$B$101)</f>
        <v>132.22499999999999</v>
      </c>
      <c r="N129" s="175">
        <f>SUMIFS(env_ac_mfa!$F:$F,env_ac_mfa!$A:$A,N103,env_ac_mfa!$B:$B,Data_mfa!$A$129,env_ac_mfa!$C:$C,Data_mfa!$B$99,env_ac_mfa!$D:$D,Data_mfa!$B$100,env_ac_mfa!$E:$E,Data_mfa!$B$101)</f>
        <v>133.86000000000001</v>
      </c>
      <c r="O129" s="175">
        <f>SUMIFS(env_ac_mfa!$F:$F,env_ac_mfa!$A:$A,O103,env_ac_mfa!$B:$B,Data_mfa!$A$129,env_ac_mfa!$C:$C,Data_mfa!$B$99,env_ac_mfa!$D:$D,Data_mfa!$B$100,env_ac_mfa!$E:$E,Data_mfa!$B$101)</f>
        <v>118.16500000000001</v>
      </c>
      <c r="P129" s="175">
        <f>SUMIFS(env_ac_mfa!$F:$F,env_ac_mfa!$A:$A,P103,env_ac_mfa!$B:$B,Data_mfa!$A$129,env_ac_mfa!$C:$C,Data_mfa!$B$99,env_ac_mfa!$D:$D,Data_mfa!$B$100,env_ac_mfa!$E:$E,Data_mfa!$B$101)</f>
        <v>113.782</v>
      </c>
      <c r="Q129" s="175">
        <f>SUMIFS(env_ac_mfa!$F:$F,env_ac_mfa!$A:$A,Q103,env_ac_mfa!$B:$B,Data_mfa!$A$129,env_ac_mfa!$C:$C,Data_mfa!$B$99,env_ac_mfa!$D:$D,Data_mfa!$B$100,env_ac_mfa!$E:$E,Data_mfa!$B$101)</f>
        <v>125.127</v>
      </c>
      <c r="R129" s="175">
        <f>SUMIFS(env_ac_mfa!$F:$F,env_ac_mfa!$A:$A,R103,env_ac_mfa!$B:$B,Data_mfa!$A$129,env_ac_mfa!$C:$C,Data_mfa!$B$99,env_ac_mfa!$D:$D,Data_mfa!$B$100,env_ac_mfa!$E:$E,Data_mfa!$B$101)</f>
        <v>124.744</v>
      </c>
      <c r="S129" s="175">
        <f>SUMIFS(env_ac_mfa!$F:$F,env_ac_mfa!$A:$A,S103,env_ac_mfa!$B:$B,Data_mfa!$A$129,env_ac_mfa!$C:$C,Data_mfa!$B$99,env_ac_mfa!$D:$D,Data_mfa!$B$100,env_ac_mfa!$E:$E,Data_mfa!$B$101)</f>
        <v>124.044</v>
      </c>
      <c r="T129" s="175">
        <f>SUMIFS(env_ac_mfa!$F:$F,env_ac_mfa!$A:$A,T103,env_ac_mfa!$B:$B,Data_mfa!$A$129,env_ac_mfa!$C:$C,Data_mfa!$B$99,env_ac_mfa!$D:$D,Data_mfa!$B$100,env_ac_mfa!$E:$E,Data_mfa!$B$101)</f>
        <v>128.13999999999999</v>
      </c>
      <c r="U129" s="175">
        <f>SUMIFS(env_ac_mfa!$F:$F,env_ac_mfa!$A:$A,U103,env_ac_mfa!$B:$B,Data_mfa!$A$129,env_ac_mfa!$C:$C,Data_mfa!$B$99,env_ac_mfa!$D:$D,Data_mfa!$B$100,env_ac_mfa!$E:$E,Data_mfa!$B$101)</f>
        <v>135.50299999999999</v>
      </c>
      <c r="V129" s="175">
        <f>SUMIFS(env_ac_mfa!$F:$F,env_ac_mfa!$A:$A,V103,env_ac_mfa!$B:$B,Data_mfa!$A$129,env_ac_mfa!$C:$C,Data_mfa!$B$99,env_ac_mfa!$D:$D,Data_mfa!$B$100,env_ac_mfa!$E:$E,Data_mfa!$B$101)</f>
        <v>123.49</v>
      </c>
      <c r="W129" s="175">
        <f>SUMIFS(env_ac_mfa!$F:$F,env_ac_mfa!$A:$A,W103,env_ac_mfa!$B:$B,Data_mfa!$A$129,env_ac_mfa!$C:$C,Data_mfa!$B$99,env_ac_mfa!$D:$D,Data_mfa!$B$100,env_ac_mfa!$E:$E,Data_mfa!$B$101)</f>
        <v>117.072</v>
      </c>
      <c r="Y129" s="171">
        <f t="shared" si="1"/>
        <v>7.2912395790624583E-3</v>
      </c>
    </row>
    <row r="130" spans="1:25" x14ac:dyDescent="0.2">
      <c r="A130" s="165" t="s">
        <v>58</v>
      </c>
      <c r="B130" s="165" t="s">
        <v>25</v>
      </c>
      <c r="C130" s="175">
        <f>SUMIFS(env_ac_mfa!$F:$F,env_ac_mfa!$A:$A,C103,env_ac_mfa!$B:$B,Data_mfa!$A$130,env_ac_mfa!$C:$C,Data_mfa!$B$99,env_ac_mfa!$D:$D,Data_mfa!$B$100,env_ac_mfa!$E:$E,Data_mfa!$B$101)</f>
        <v>100</v>
      </c>
      <c r="D130" s="175">
        <f>SUMIFS(env_ac_mfa!$F:$F,env_ac_mfa!$A:$A,D103,env_ac_mfa!$B:$B,Data_mfa!$A$130,env_ac_mfa!$C:$C,Data_mfa!$B$99,env_ac_mfa!$D:$D,Data_mfa!$B$100,env_ac_mfa!$E:$E,Data_mfa!$B$101)</f>
        <v>102.081</v>
      </c>
      <c r="E130" s="175">
        <f>SUMIFS(env_ac_mfa!$F:$F,env_ac_mfa!$A:$A,E103,env_ac_mfa!$B:$B,Data_mfa!$A$130,env_ac_mfa!$C:$C,Data_mfa!$B$99,env_ac_mfa!$D:$D,Data_mfa!$B$100,env_ac_mfa!$E:$E,Data_mfa!$B$101)</f>
        <v>102.31</v>
      </c>
      <c r="F130" s="175">
        <f>SUMIFS(env_ac_mfa!$F:$F,env_ac_mfa!$A:$A,F103,env_ac_mfa!$B:$B,Data_mfa!$A$130,env_ac_mfa!$C:$C,Data_mfa!$B$99,env_ac_mfa!$D:$D,Data_mfa!$B$100,env_ac_mfa!$E:$E,Data_mfa!$B$101)</f>
        <v>107.117</v>
      </c>
      <c r="G130" s="175">
        <f>SUMIFS(env_ac_mfa!$F:$F,env_ac_mfa!$A:$A,G103,env_ac_mfa!$B:$B,Data_mfa!$A$130,env_ac_mfa!$C:$C,Data_mfa!$B$99,env_ac_mfa!$D:$D,Data_mfa!$B$100,env_ac_mfa!$E:$E,Data_mfa!$B$101)</f>
        <v>108.22799999999999</v>
      </c>
      <c r="H130" s="175">
        <f>SUMIFS(env_ac_mfa!$F:$F,env_ac_mfa!$A:$A,H103,env_ac_mfa!$B:$B,Data_mfa!$A$130,env_ac_mfa!$C:$C,Data_mfa!$B$99,env_ac_mfa!$D:$D,Data_mfa!$B$100,env_ac_mfa!$E:$E,Data_mfa!$B$101)</f>
        <v>110.169</v>
      </c>
      <c r="I130" s="175">
        <f>SUMIFS(env_ac_mfa!$F:$F,env_ac_mfa!$A:$A,I103,env_ac_mfa!$B:$B,Data_mfa!$A$130,env_ac_mfa!$C:$C,Data_mfa!$B$99,env_ac_mfa!$D:$D,Data_mfa!$B$100,env_ac_mfa!$E:$E,Data_mfa!$B$101)</f>
        <v>115.187</v>
      </c>
      <c r="J130" s="175">
        <f>SUMIFS(env_ac_mfa!$F:$F,env_ac_mfa!$A:$A,J103,env_ac_mfa!$B:$B,Data_mfa!$A$130,env_ac_mfa!$C:$C,Data_mfa!$B$99,env_ac_mfa!$D:$D,Data_mfa!$B$100,env_ac_mfa!$E:$E,Data_mfa!$B$101)</f>
        <v>117.38</v>
      </c>
      <c r="K130" s="175">
        <f>SUMIFS(env_ac_mfa!$F:$F,env_ac_mfa!$A:$A,K103,env_ac_mfa!$B:$B,Data_mfa!$A$130,env_ac_mfa!$C:$C,Data_mfa!$B$99,env_ac_mfa!$D:$D,Data_mfa!$B$100,env_ac_mfa!$E:$E,Data_mfa!$B$101)</f>
        <v>118.836</v>
      </c>
      <c r="L130" s="175">
        <f>SUMIFS(env_ac_mfa!$F:$F,env_ac_mfa!$A:$A,L103,env_ac_mfa!$B:$B,Data_mfa!$A$130,env_ac_mfa!$C:$C,Data_mfa!$B$99,env_ac_mfa!$D:$D,Data_mfa!$B$100,env_ac_mfa!$E:$E,Data_mfa!$B$101)</f>
        <v>97.941999999999993</v>
      </c>
      <c r="M130" s="175">
        <f>SUMIFS(env_ac_mfa!$F:$F,env_ac_mfa!$A:$A,M103,env_ac_mfa!$B:$B,Data_mfa!$A$130,env_ac_mfa!$C:$C,Data_mfa!$B$99,env_ac_mfa!$D:$D,Data_mfa!$B$100,env_ac_mfa!$E:$E,Data_mfa!$B$101)</f>
        <v>105.642</v>
      </c>
      <c r="N130" s="175">
        <f>SUMIFS(env_ac_mfa!$F:$F,env_ac_mfa!$A:$A,N103,env_ac_mfa!$B:$B,Data_mfa!$A$130,env_ac_mfa!$C:$C,Data_mfa!$B$99,env_ac_mfa!$D:$D,Data_mfa!$B$100,env_ac_mfa!$E:$E,Data_mfa!$B$101)</f>
        <v>106.907</v>
      </c>
      <c r="O130" s="175">
        <f>SUMIFS(env_ac_mfa!$F:$F,env_ac_mfa!$A:$A,O103,env_ac_mfa!$B:$B,Data_mfa!$A$130,env_ac_mfa!$C:$C,Data_mfa!$B$99,env_ac_mfa!$D:$D,Data_mfa!$B$100,env_ac_mfa!$E:$E,Data_mfa!$B$101)</f>
        <v>102.58799999999999</v>
      </c>
      <c r="P130" s="175">
        <f>SUMIFS(env_ac_mfa!$F:$F,env_ac_mfa!$A:$A,P103,env_ac_mfa!$B:$B,Data_mfa!$A$130,env_ac_mfa!$C:$C,Data_mfa!$B$99,env_ac_mfa!$D:$D,Data_mfa!$B$100,env_ac_mfa!$E:$E,Data_mfa!$B$101)</f>
        <v>116.345</v>
      </c>
      <c r="Q130" s="175">
        <f>SUMIFS(env_ac_mfa!$F:$F,env_ac_mfa!$A:$A,Q103,env_ac_mfa!$B:$B,Data_mfa!$A$130,env_ac_mfa!$C:$C,Data_mfa!$B$99,env_ac_mfa!$D:$D,Data_mfa!$B$100,env_ac_mfa!$E:$E,Data_mfa!$B$101)</f>
        <v>97.046000000000006</v>
      </c>
      <c r="R130" s="175">
        <f>SUMIFS(env_ac_mfa!$F:$F,env_ac_mfa!$A:$A,R103,env_ac_mfa!$B:$B,Data_mfa!$A$130,env_ac_mfa!$C:$C,Data_mfa!$B$99,env_ac_mfa!$D:$D,Data_mfa!$B$100,env_ac_mfa!$E:$E,Data_mfa!$B$101)</f>
        <v>95.808000000000007</v>
      </c>
      <c r="S130" s="175">
        <f>SUMIFS(env_ac_mfa!$F:$F,env_ac_mfa!$A:$A,S103,env_ac_mfa!$B:$B,Data_mfa!$A$130,env_ac_mfa!$C:$C,Data_mfa!$B$99,env_ac_mfa!$D:$D,Data_mfa!$B$100,env_ac_mfa!$E:$E,Data_mfa!$B$101)</f>
        <v>99.18</v>
      </c>
      <c r="T130" s="175">
        <f>SUMIFS(env_ac_mfa!$F:$F,env_ac_mfa!$A:$A,T103,env_ac_mfa!$B:$B,Data_mfa!$A$130,env_ac_mfa!$C:$C,Data_mfa!$B$99,env_ac_mfa!$D:$D,Data_mfa!$B$100,env_ac_mfa!$E:$E,Data_mfa!$B$101)</f>
        <v>104.119</v>
      </c>
      <c r="U130" s="175">
        <f>SUMIFS(env_ac_mfa!$F:$F,env_ac_mfa!$A:$A,U103,env_ac_mfa!$B:$B,Data_mfa!$A$130,env_ac_mfa!$C:$C,Data_mfa!$B$99,env_ac_mfa!$D:$D,Data_mfa!$B$100,env_ac_mfa!$E:$E,Data_mfa!$B$101)</f>
        <v>109.199</v>
      </c>
      <c r="V130" s="175">
        <f>SUMIFS(env_ac_mfa!$F:$F,env_ac_mfa!$A:$A,V103,env_ac_mfa!$B:$B,Data_mfa!$A$130,env_ac_mfa!$C:$C,Data_mfa!$B$99,env_ac_mfa!$D:$D,Data_mfa!$B$100,env_ac_mfa!$E:$E,Data_mfa!$B$101)</f>
        <v>99.876000000000005</v>
      </c>
      <c r="W130" s="175">
        <f>SUMIFS(env_ac_mfa!$F:$F,env_ac_mfa!$A:$A,W103,env_ac_mfa!$B:$B,Data_mfa!$A$130,env_ac_mfa!$C:$C,Data_mfa!$B$99,env_ac_mfa!$D:$D,Data_mfa!$B$100,env_ac_mfa!$E:$E,Data_mfa!$B$101)</f>
        <v>99.204999999999998</v>
      </c>
      <c r="Y130" s="171">
        <f t="shared" si="1"/>
        <v>-4.0068544932211165E-4</v>
      </c>
    </row>
    <row r="131" spans="1:25" x14ac:dyDescent="0.2">
      <c r="A131" s="165" t="s">
        <v>59</v>
      </c>
      <c r="B131" s="165" t="s">
        <v>26</v>
      </c>
      <c r="C131" s="175">
        <f>SUMIFS(env_ac_mfa!$F:$F,env_ac_mfa!$A:$A,C103,env_ac_mfa!$B:$B,Data_mfa!$A$131,env_ac_mfa!$C:$C,Data_mfa!$B$99,env_ac_mfa!$D:$D,Data_mfa!$B$100,env_ac_mfa!$E:$E,Data_mfa!$B$101)</f>
        <v>100</v>
      </c>
      <c r="D131" s="175">
        <f>SUMIFS(env_ac_mfa!$F:$F,env_ac_mfa!$A:$A,D103,env_ac_mfa!$B:$B,Data_mfa!$A$131,env_ac_mfa!$C:$C,Data_mfa!$B$99,env_ac_mfa!$D:$D,Data_mfa!$B$100,env_ac_mfa!$E:$E,Data_mfa!$B$101)</f>
        <v>98.382999999999996</v>
      </c>
      <c r="E131" s="175">
        <f>SUMIFS(env_ac_mfa!$F:$F,env_ac_mfa!$A:$A,E103,env_ac_mfa!$B:$B,Data_mfa!$A$131,env_ac_mfa!$C:$C,Data_mfa!$B$99,env_ac_mfa!$D:$D,Data_mfa!$B$100,env_ac_mfa!$E:$E,Data_mfa!$B$101)</f>
        <v>100.20699999999999</v>
      </c>
      <c r="F131" s="175">
        <f>SUMIFS(env_ac_mfa!$F:$F,env_ac_mfa!$A:$A,F103,env_ac_mfa!$B:$B,Data_mfa!$A$131,env_ac_mfa!$C:$C,Data_mfa!$B$99,env_ac_mfa!$D:$D,Data_mfa!$B$100,env_ac_mfa!$E:$E,Data_mfa!$B$101)</f>
        <v>101.151</v>
      </c>
      <c r="G131" s="175">
        <f>SUMIFS(env_ac_mfa!$F:$F,env_ac_mfa!$A:$A,G103,env_ac_mfa!$B:$B,Data_mfa!$A$131,env_ac_mfa!$C:$C,Data_mfa!$B$99,env_ac_mfa!$D:$D,Data_mfa!$B$100,env_ac_mfa!$E:$E,Data_mfa!$B$101)</f>
        <v>104.396</v>
      </c>
      <c r="H131" s="175">
        <f>SUMIFS(env_ac_mfa!$F:$F,env_ac_mfa!$A:$A,H103,env_ac_mfa!$B:$B,Data_mfa!$A$131,env_ac_mfa!$C:$C,Data_mfa!$B$99,env_ac_mfa!$D:$D,Data_mfa!$B$100,env_ac_mfa!$E:$E,Data_mfa!$B$101)</f>
        <v>113.252</v>
      </c>
      <c r="I131" s="175">
        <f>SUMIFS(env_ac_mfa!$F:$F,env_ac_mfa!$A:$A,I103,env_ac_mfa!$B:$B,Data_mfa!$A$131,env_ac_mfa!$C:$C,Data_mfa!$B$99,env_ac_mfa!$D:$D,Data_mfa!$B$100,env_ac_mfa!$E:$E,Data_mfa!$B$101)</f>
        <v>106.128</v>
      </c>
      <c r="J131" s="175">
        <f>SUMIFS(env_ac_mfa!$F:$F,env_ac_mfa!$A:$A,J103,env_ac_mfa!$B:$B,Data_mfa!$A$131,env_ac_mfa!$C:$C,Data_mfa!$B$99,env_ac_mfa!$D:$D,Data_mfa!$B$100,env_ac_mfa!$E:$E,Data_mfa!$B$101)</f>
        <v>116.524</v>
      </c>
      <c r="K131" s="175">
        <f>SUMIFS(env_ac_mfa!$F:$F,env_ac_mfa!$A:$A,K103,env_ac_mfa!$B:$B,Data_mfa!$A$131,env_ac_mfa!$C:$C,Data_mfa!$B$99,env_ac_mfa!$D:$D,Data_mfa!$B$100,env_ac_mfa!$E:$E,Data_mfa!$B$101)</f>
        <v>115.968</v>
      </c>
      <c r="L131" s="175">
        <f>SUMIFS(env_ac_mfa!$F:$F,env_ac_mfa!$A:$A,L103,env_ac_mfa!$B:$B,Data_mfa!$A$131,env_ac_mfa!$C:$C,Data_mfa!$B$99,env_ac_mfa!$D:$D,Data_mfa!$B$100,env_ac_mfa!$E:$E,Data_mfa!$B$101)</f>
        <v>100.88200000000001</v>
      </c>
      <c r="M131" s="175">
        <f>SUMIFS(env_ac_mfa!$F:$F,env_ac_mfa!$A:$A,M103,env_ac_mfa!$B:$B,Data_mfa!$A$131,env_ac_mfa!$C:$C,Data_mfa!$B$99,env_ac_mfa!$D:$D,Data_mfa!$B$100,env_ac_mfa!$E:$E,Data_mfa!$B$101)</f>
        <v>114.503</v>
      </c>
      <c r="N131" s="175">
        <f>SUMIFS(env_ac_mfa!$F:$F,env_ac_mfa!$A:$A,N103,env_ac_mfa!$B:$B,Data_mfa!$A$131,env_ac_mfa!$C:$C,Data_mfa!$B$99,env_ac_mfa!$D:$D,Data_mfa!$B$100,env_ac_mfa!$E:$E,Data_mfa!$B$101)</f>
        <v>120.54900000000001</v>
      </c>
      <c r="O131" s="175">
        <f>SUMIFS(env_ac_mfa!$F:$F,env_ac_mfa!$A:$A,O103,env_ac_mfa!$B:$B,Data_mfa!$A$131,env_ac_mfa!$C:$C,Data_mfa!$B$99,env_ac_mfa!$D:$D,Data_mfa!$B$100,env_ac_mfa!$E:$E,Data_mfa!$B$101)</f>
        <v>120.14700000000001</v>
      </c>
      <c r="P131" s="175">
        <f>SUMIFS(env_ac_mfa!$F:$F,env_ac_mfa!$A:$A,P103,env_ac_mfa!$B:$B,Data_mfa!$A$131,env_ac_mfa!$C:$C,Data_mfa!$B$99,env_ac_mfa!$D:$D,Data_mfa!$B$100,env_ac_mfa!$E:$E,Data_mfa!$B$101)</f>
        <v>123.69499999999999</v>
      </c>
      <c r="Q131" s="175">
        <f>SUMIFS(env_ac_mfa!$F:$F,env_ac_mfa!$A:$A,Q103,env_ac_mfa!$B:$B,Data_mfa!$A$131,env_ac_mfa!$C:$C,Data_mfa!$B$99,env_ac_mfa!$D:$D,Data_mfa!$B$100,env_ac_mfa!$E:$E,Data_mfa!$B$101)</f>
        <v>126.714</v>
      </c>
      <c r="R131" s="175">
        <f>SUMIFS(env_ac_mfa!$F:$F,env_ac_mfa!$A:$A,R103,env_ac_mfa!$B:$B,Data_mfa!$A$131,env_ac_mfa!$C:$C,Data_mfa!$B$99,env_ac_mfa!$D:$D,Data_mfa!$B$100,env_ac_mfa!$E:$E,Data_mfa!$B$101)</f>
        <v>125.55500000000001</v>
      </c>
      <c r="S131" s="175">
        <f>SUMIFS(env_ac_mfa!$F:$F,env_ac_mfa!$A:$A,S103,env_ac_mfa!$B:$B,Data_mfa!$A$131,env_ac_mfa!$C:$C,Data_mfa!$B$99,env_ac_mfa!$D:$D,Data_mfa!$B$100,env_ac_mfa!$E:$E,Data_mfa!$B$101)</f>
        <v>128.29300000000001</v>
      </c>
      <c r="T131" s="175">
        <f>SUMIFS(env_ac_mfa!$F:$F,env_ac_mfa!$A:$A,T103,env_ac_mfa!$B:$B,Data_mfa!$A$131,env_ac_mfa!$C:$C,Data_mfa!$B$99,env_ac_mfa!$D:$D,Data_mfa!$B$100,env_ac_mfa!$E:$E,Data_mfa!$B$101)</f>
        <v>135.042</v>
      </c>
      <c r="U131" s="175">
        <f>SUMIFS(env_ac_mfa!$F:$F,env_ac_mfa!$A:$A,U103,env_ac_mfa!$B:$B,Data_mfa!$A$131,env_ac_mfa!$C:$C,Data_mfa!$B$99,env_ac_mfa!$D:$D,Data_mfa!$B$100,env_ac_mfa!$E:$E,Data_mfa!$B$101)</f>
        <v>139.38200000000001</v>
      </c>
      <c r="V131" s="175">
        <f>SUMIFS(env_ac_mfa!$F:$F,env_ac_mfa!$A:$A,V103,env_ac_mfa!$B:$B,Data_mfa!$A$131,env_ac_mfa!$C:$C,Data_mfa!$B$99,env_ac_mfa!$D:$D,Data_mfa!$B$100,env_ac_mfa!$E:$E,Data_mfa!$B$101)</f>
        <v>147.73699999999999</v>
      </c>
      <c r="W131" s="268">
        <f>SUMIFS(env_ac_mfa!$F:$F,env_ac_mfa!$A:$A,W103,env_ac_mfa!$B:$B,Data_mfa!$A$131,env_ac_mfa!$C:$C,Data_mfa!$B$99,env_ac_mfa!$D:$D,Data_mfa!$B$100,env_ac_mfa!$E:$E,Data_mfa!$B$101)</f>
        <v>143.38300000000001</v>
      </c>
      <c r="Y131" s="171">
        <f t="shared" si="1"/>
        <v>1.5128362497646167E-2</v>
      </c>
    </row>
    <row r="132" spans="1:25" x14ac:dyDescent="0.2">
      <c r="A132" s="165" t="s">
        <v>156</v>
      </c>
      <c r="B132" s="169" t="s">
        <v>157</v>
      </c>
      <c r="C132" s="175">
        <f>SUMIFS(env_ac_mfa!$F:$F,env_ac_mfa!$A:$A,C103,env_ac_mfa!$B:$B,Data_mfa!$A$132,env_ac_mfa!$C:$C,Data_mfa!$B$99,env_ac_mfa!$D:$D,Data_mfa!$B$100,env_ac_mfa!$E:$E,Data_mfa!$B$101)</f>
        <v>100</v>
      </c>
      <c r="D132" s="175">
        <f>SUMIFS(env_ac_mfa!$F:$F,env_ac_mfa!$A:$A,D103,env_ac_mfa!$B:$B,Data_mfa!$A$132,env_ac_mfa!$C:$C,Data_mfa!$B$99,env_ac_mfa!$D:$D,Data_mfa!$B$100,env_ac_mfa!$E:$E,Data_mfa!$B$101)</f>
        <v>93.418000000000006</v>
      </c>
      <c r="E132" s="175">
        <f>SUMIFS(env_ac_mfa!$F:$F,env_ac_mfa!$A:$A,E103,env_ac_mfa!$B:$B,Data_mfa!$A$132,env_ac_mfa!$C:$C,Data_mfa!$B$99,env_ac_mfa!$D:$D,Data_mfa!$B$100,env_ac_mfa!$E:$E,Data_mfa!$B$101)</f>
        <v>84.603999999999999</v>
      </c>
      <c r="F132" s="175">
        <f>SUMIFS(env_ac_mfa!$F:$F,env_ac_mfa!$A:$A,F103,env_ac_mfa!$B:$B,Data_mfa!$A$132,env_ac_mfa!$C:$C,Data_mfa!$B$99,env_ac_mfa!$D:$D,Data_mfa!$B$100,env_ac_mfa!$E:$E,Data_mfa!$B$101)</f>
        <v>93.765000000000001</v>
      </c>
      <c r="G132" s="175">
        <f>SUMIFS(env_ac_mfa!$F:$F,env_ac_mfa!$A:$A,G103,env_ac_mfa!$B:$B,Data_mfa!$A$132,env_ac_mfa!$C:$C,Data_mfa!$B$99,env_ac_mfa!$D:$D,Data_mfa!$B$100,env_ac_mfa!$E:$E,Data_mfa!$B$101)</f>
        <v>224.59100000000001</v>
      </c>
      <c r="H132" s="175">
        <f>SUMIFS(env_ac_mfa!$F:$F,env_ac_mfa!$A:$A,H103,env_ac_mfa!$B:$B,Data_mfa!$A$132,env_ac_mfa!$C:$C,Data_mfa!$B$99,env_ac_mfa!$D:$D,Data_mfa!$B$100,env_ac_mfa!$E:$E,Data_mfa!$B$101)</f>
        <v>169.53100000000001</v>
      </c>
      <c r="I132" s="175">
        <f>SUMIFS(env_ac_mfa!$F:$F,env_ac_mfa!$A:$A,I103,env_ac_mfa!$B:$B,Data_mfa!$A$132,env_ac_mfa!$C:$C,Data_mfa!$B$99,env_ac_mfa!$D:$D,Data_mfa!$B$100,env_ac_mfa!$E:$E,Data_mfa!$B$101)</f>
        <v>205.38399999999999</v>
      </c>
      <c r="J132" s="175">
        <f>SUMIFS(env_ac_mfa!$F:$F,env_ac_mfa!$A:$A,J103,env_ac_mfa!$B:$B,Data_mfa!$A$132,env_ac_mfa!$C:$C,Data_mfa!$B$99,env_ac_mfa!$D:$D,Data_mfa!$B$100,env_ac_mfa!$E:$E,Data_mfa!$B$101)</f>
        <v>207.74199999999999</v>
      </c>
      <c r="K132" s="175">
        <f>SUMIFS(env_ac_mfa!$F:$F,env_ac_mfa!$A:$A,K103,env_ac_mfa!$B:$B,Data_mfa!$A$132,env_ac_mfa!$C:$C,Data_mfa!$B$99,env_ac_mfa!$D:$D,Data_mfa!$B$100,env_ac_mfa!$E:$E,Data_mfa!$B$101)</f>
        <v>233.28</v>
      </c>
      <c r="L132" s="175">
        <f>SUMIFS(env_ac_mfa!$F:$F,env_ac_mfa!$A:$A,L103,env_ac_mfa!$B:$B,Data_mfa!$A$132,env_ac_mfa!$C:$C,Data_mfa!$B$99,env_ac_mfa!$D:$D,Data_mfa!$B$100,env_ac_mfa!$E:$E,Data_mfa!$B$101)</f>
        <v>216.922</v>
      </c>
      <c r="M132" s="175">
        <f>SUMIFS(env_ac_mfa!$F:$F,env_ac_mfa!$A:$A,M103,env_ac_mfa!$B:$B,Data_mfa!$A$132,env_ac_mfa!$C:$C,Data_mfa!$B$99,env_ac_mfa!$D:$D,Data_mfa!$B$100,env_ac_mfa!$E:$E,Data_mfa!$B$101)</f>
        <v>136.262</v>
      </c>
      <c r="N132" s="175">
        <f>SUMIFS(env_ac_mfa!$F:$F,env_ac_mfa!$A:$A,N103,env_ac_mfa!$B:$B,Data_mfa!$A$132,env_ac_mfa!$C:$C,Data_mfa!$B$99,env_ac_mfa!$D:$D,Data_mfa!$B$100,env_ac_mfa!$E:$E,Data_mfa!$B$101)</f>
        <v>88.286000000000001</v>
      </c>
      <c r="O132" s="175">
        <f>SUMIFS(env_ac_mfa!$F:$F,env_ac_mfa!$A:$A,O103,env_ac_mfa!$B:$B,Data_mfa!$A$132,env_ac_mfa!$C:$C,Data_mfa!$B$99,env_ac_mfa!$D:$D,Data_mfa!$B$100,env_ac_mfa!$E:$E,Data_mfa!$B$101)</f>
        <v>102.803</v>
      </c>
      <c r="P132" s="175">
        <f>SUMIFS(env_ac_mfa!$F:$F,env_ac_mfa!$A:$A,P103,env_ac_mfa!$B:$B,Data_mfa!$A$132,env_ac_mfa!$C:$C,Data_mfa!$B$99,env_ac_mfa!$D:$D,Data_mfa!$B$100,env_ac_mfa!$E:$E,Data_mfa!$B$101)</f>
        <v>126.75</v>
      </c>
      <c r="Q132" s="175">
        <f>SUMIFS(env_ac_mfa!$F:$F,env_ac_mfa!$A:$A,Q103,env_ac_mfa!$B:$B,Data_mfa!$A$132,env_ac_mfa!$C:$C,Data_mfa!$B$99,env_ac_mfa!$D:$D,Data_mfa!$B$100,env_ac_mfa!$E:$E,Data_mfa!$B$101)</f>
        <v>96.891000000000005</v>
      </c>
      <c r="R132" s="175">
        <f>SUMIFS(env_ac_mfa!$F:$F,env_ac_mfa!$A:$A,R103,env_ac_mfa!$B:$B,Data_mfa!$A$132,env_ac_mfa!$C:$C,Data_mfa!$B$99,env_ac_mfa!$D:$D,Data_mfa!$B$100,env_ac_mfa!$E:$E,Data_mfa!$B$101)</f>
        <v>99.396000000000001</v>
      </c>
      <c r="S132" s="175">
        <f>SUMIFS(env_ac_mfa!$F:$F,env_ac_mfa!$A:$A,S103,env_ac_mfa!$B:$B,Data_mfa!$A$132,env_ac_mfa!$C:$C,Data_mfa!$B$99,env_ac_mfa!$D:$D,Data_mfa!$B$100,env_ac_mfa!$E:$E,Data_mfa!$B$101)</f>
        <v>132.28800000000001</v>
      </c>
      <c r="T132" s="175">
        <f>SUMIFS(env_ac_mfa!$F:$F,env_ac_mfa!$A:$A,T103,env_ac_mfa!$B:$B,Data_mfa!$A$132,env_ac_mfa!$C:$C,Data_mfa!$B$99,env_ac_mfa!$D:$D,Data_mfa!$B$100,env_ac_mfa!$E:$E,Data_mfa!$B$101)</f>
        <v>144.08600000000001</v>
      </c>
      <c r="U132" s="175">
        <f>SUMIFS(env_ac_mfa!$F:$F,env_ac_mfa!$A:$A,U103,env_ac_mfa!$B:$B,Data_mfa!$A$132,env_ac_mfa!$C:$C,Data_mfa!$B$99,env_ac_mfa!$D:$D,Data_mfa!$B$100,env_ac_mfa!$E:$E,Data_mfa!$B$101)</f>
        <v>146.06800000000001</v>
      </c>
      <c r="V132" s="176">
        <f>SUMIFS(env_ac_mfa!$F:$F,env_ac_mfa!$A:$A,V103,env_ac_mfa!$B:$B,Data_mfa!$A$132,env_ac_mfa!$C:$C,Data_mfa!$B$99,env_ac_mfa!$D:$D,Data_mfa!$B$100,env_ac_mfa!$E:$E,Data_mfa!$B$101)</f>
        <v>140.624</v>
      </c>
      <c r="W132" s="177" t="s">
        <v>72</v>
      </c>
      <c r="Y132" s="172">
        <f>((V132-C132)/V132)/(V$103-C$103)</f>
        <v>1.5204412213831883E-2</v>
      </c>
    </row>
    <row r="133" spans="1:25" x14ac:dyDescent="0.2">
      <c r="A133" s="165" t="s">
        <v>67</v>
      </c>
      <c r="B133" s="165" t="s">
        <v>75</v>
      </c>
      <c r="C133" s="175" t="s">
        <v>72</v>
      </c>
      <c r="D133" s="175" t="s">
        <v>72</v>
      </c>
      <c r="E133" s="175" t="s">
        <v>72</v>
      </c>
      <c r="F133" s="175" t="s">
        <v>72</v>
      </c>
      <c r="G133" s="175" t="s">
        <v>72</v>
      </c>
      <c r="H133" s="175" t="s">
        <v>72</v>
      </c>
      <c r="I133" s="175" t="s">
        <v>72</v>
      </c>
      <c r="J133" s="175" t="s">
        <v>72</v>
      </c>
      <c r="K133" s="175" t="s">
        <v>72</v>
      </c>
      <c r="L133" s="175" t="s">
        <v>72</v>
      </c>
      <c r="M133" s="175" t="s">
        <v>72</v>
      </c>
      <c r="N133" s="175" t="s">
        <v>72</v>
      </c>
      <c r="O133" s="175" t="s">
        <v>72</v>
      </c>
      <c r="P133" s="175" t="s">
        <v>72</v>
      </c>
      <c r="Q133" s="175" t="s">
        <v>72</v>
      </c>
      <c r="R133" s="175" t="s">
        <v>72</v>
      </c>
      <c r="S133" s="175" t="s">
        <v>72</v>
      </c>
      <c r="T133" s="175" t="s">
        <v>72</v>
      </c>
      <c r="U133" s="176" t="s">
        <v>72</v>
      </c>
      <c r="V133" s="267" t="s">
        <v>72</v>
      </c>
      <c r="W133" s="177" t="s">
        <v>72</v>
      </c>
      <c r="Y133" s="171" t="e">
        <f t="shared" ref="Y133:Y140" si="2">((U133-C133)/U133)/(U$103-C$103)</f>
        <v>#VALUE!</v>
      </c>
    </row>
    <row r="134" spans="1:25" x14ac:dyDescent="0.2">
      <c r="A134" s="165" t="s">
        <v>68</v>
      </c>
      <c r="B134" s="165" t="s">
        <v>76</v>
      </c>
      <c r="C134" s="175">
        <f>SUMIFS(env_ac_mfa!$F:$F,env_ac_mfa!$A:$A,C103,env_ac_mfa!$B:$B,Data_mfa!$A$134,env_ac_mfa!$C:$C,Data_mfa!$B$99,env_ac_mfa!$D:$D,Data_mfa!$B$100,env_ac_mfa!$E:$E,Data_mfa!$B$101)</f>
        <v>100</v>
      </c>
      <c r="D134" s="175">
        <f>SUMIFS(env_ac_mfa!$F:$F,env_ac_mfa!$A:$A,D103,env_ac_mfa!$B:$B,Data_mfa!$A$134,env_ac_mfa!$C:$C,Data_mfa!$B$99,env_ac_mfa!$D:$D,Data_mfa!$B$100,env_ac_mfa!$E:$E,Data_mfa!$B$101)</f>
        <v>100.063</v>
      </c>
      <c r="E134" s="175">
        <f>SUMIFS(env_ac_mfa!$F:$F,env_ac_mfa!$A:$A,E103,env_ac_mfa!$B:$B,Data_mfa!$A$134,env_ac_mfa!$C:$C,Data_mfa!$B$99,env_ac_mfa!$D:$D,Data_mfa!$B$100,env_ac_mfa!$E:$E,Data_mfa!$B$101)</f>
        <v>98.046999999999997</v>
      </c>
      <c r="F134" s="175">
        <f>SUMIFS(env_ac_mfa!$F:$F,env_ac_mfa!$A:$A,F103,env_ac_mfa!$B:$B,Data_mfa!$A$134,env_ac_mfa!$C:$C,Data_mfa!$B$99,env_ac_mfa!$D:$D,Data_mfa!$B$100,env_ac_mfa!$E:$E,Data_mfa!$B$101)</f>
        <v>95.543999999999997</v>
      </c>
      <c r="G134" s="175">
        <f>SUMIFS(env_ac_mfa!$F:$F,env_ac_mfa!$A:$A,G103,env_ac_mfa!$B:$B,Data_mfa!$A$134,env_ac_mfa!$C:$C,Data_mfa!$B$99,env_ac_mfa!$D:$D,Data_mfa!$B$100,env_ac_mfa!$E:$E,Data_mfa!$B$101)</f>
        <v>101.009</v>
      </c>
      <c r="H134" s="175">
        <f>SUMIFS(env_ac_mfa!$F:$F,env_ac_mfa!$A:$A,H103,env_ac_mfa!$B:$B,Data_mfa!$A$134,env_ac_mfa!$C:$C,Data_mfa!$B$99,env_ac_mfa!$D:$D,Data_mfa!$B$100,env_ac_mfa!$E:$E,Data_mfa!$B$101)</f>
        <v>102.364</v>
      </c>
      <c r="I134" s="175">
        <f>SUMIFS(env_ac_mfa!$F:$F,env_ac_mfa!$A:$A,I103,env_ac_mfa!$B:$B,Data_mfa!$A$134,env_ac_mfa!$C:$C,Data_mfa!$B$99,env_ac_mfa!$D:$D,Data_mfa!$B$100,env_ac_mfa!$E:$E,Data_mfa!$B$101)</f>
        <v>104.867</v>
      </c>
      <c r="J134" s="175">
        <f>SUMIFS(env_ac_mfa!$F:$F,env_ac_mfa!$A:$A,J103,env_ac_mfa!$B:$B,Data_mfa!$A$134,env_ac_mfa!$C:$C,Data_mfa!$B$99,env_ac_mfa!$D:$D,Data_mfa!$B$100,env_ac_mfa!$E:$E,Data_mfa!$B$101)</f>
        <v>103.349</v>
      </c>
      <c r="K134" s="175">
        <f>SUMIFS(env_ac_mfa!$F:$F,env_ac_mfa!$A:$A,K103,env_ac_mfa!$B:$B,Data_mfa!$A$134,env_ac_mfa!$C:$C,Data_mfa!$B$99,env_ac_mfa!$D:$D,Data_mfa!$B$100,env_ac_mfa!$E:$E,Data_mfa!$B$101)</f>
        <v>105.19499999999999</v>
      </c>
      <c r="L134" s="175">
        <f>SUMIFS(env_ac_mfa!$F:$F,env_ac_mfa!$A:$A,L103,env_ac_mfa!$B:$B,Data_mfa!$A$134,env_ac_mfa!$C:$C,Data_mfa!$B$99,env_ac_mfa!$D:$D,Data_mfa!$B$100,env_ac_mfa!$E:$E,Data_mfa!$B$101)</f>
        <v>105.372</v>
      </c>
      <c r="M134" s="175">
        <f>SUMIFS(env_ac_mfa!$F:$F,env_ac_mfa!$A:$A,M103,env_ac_mfa!$B:$B,Data_mfa!$A$134,env_ac_mfa!$C:$C,Data_mfa!$B$99,env_ac_mfa!$D:$D,Data_mfa!$B$100,env_ac_mfa!$E:$E,Data_mfa!$B$101)</f>
        <v>108.402</v>
      </c>
      <c r="N134" s="175">
        <f>SUMIFS(env_ac_mfa!$F:$F,env_ac_mfa!$A:$A,N103,env_ac_mfa!$B:$B,Data_mfa!$A$134,env_ac_mfa!$C:$C,Data_mfa!$B$99,env_ac_mfa!$D:$D,Data_mfa!$B$100,env_ac_mfa!$E:$E,Data_mfa!$B$101)</f>
        <v>110.72</v>
      </c>
      <c r="O134" s="175">
        <f>SUMIFS(env_ac_mfa!$F:$F,env_ac_mfa!$A:$A,O103,env_ac_mfa!$B:$B,Data_mfa!$A$134,env_ac_mfa!$C:$C,Data_mfa!$B$99,env_ac_mfa!$D:$D,Data_mfa!$B$100,env_ac_mfa!$E:$E,Data_mfa!$B$101)</f>
        <v>107.669</v>
      </c>
      <c r="P134" s="175">
        <f>SUMIFS(env_ac_mfa!$F:$F,env_ac_mfa!$A:$A,P103,env_ac_mfa!$B:$B,Data_mfa!$A$134,env_ac_mfa!$C:$C,Data_mfa!$B$99,env_ac_mfa!$D:$D,Data_mfa!$B$100,env_ac_mfa!$E:$E,Data_mfa!$B$101)</f>
        <v>110.995</v>
      </c>
      <c r="Q134" s="175">
        <f>SUMIFS(env_ac_mfa!$F:$F,env_ac_mfa!$A:$A,Q103,env_ac_mfa!$B:$B,Data_mfa!$A$134,env_ac_mfa!$C:$C,Data_mfa!$B$99,env_ac_mfa!$D:$D,Data_mfa!$B$100,env_ac_mfa!$E:$E,Data_mfa!$B$101)</f>
        <v>112.054</v>
      </c>
      <c r="R134" s="175">
        <f>SUMIFS(env_ac_mfa!$F:$F,env_ac_mfa!$A:$A,R103,env_ac_mfa!$B:$B,Data_mfa!$A$134,env_ac_mfa!$C:$C,Data_mfa!$B$99,env_ac_mfa!$D:$D,Data_mfa!$B$100,env_ac_mfa!$E:$E,Data_mfa!$B$101)</f>
        <v>106.465</v>
      </c>
      <c r="S134" s="175">
        <f>SUMIFS(env_ac_mfa!$F:$F,env_ac_mfa!$A:$A,S103,env_ac_mfa!$B:$B,Data_mfa!$A$134,env_ac_mfa!$C:$C,Data_mfa!$B$99,env_ac_mfa!$D:$D,Data_mfa!$B$100,env_ac_mfa!$E:$E,Data_mfa!$B$101)</f>
        <v>107.696</v>
      </c>
      <c r="T134" s="175">
        <f>SUMIFS(env_ac_mfa!$F:$F,env_ac_mfa!$A:$A,T103,env_ac_mfa!$B:$B,Data_mfa!$A$134,env_ac_mfa!$C:$C,Data_mfa!$B$99,env_ac_mfa!$D:$D,Data_mfa!$B$100,env_ac_mfa!$E:$E,Data_mfa!$B$101)</f>
        <v>105.9</v>
      </c>
      <c r="U134" s="175">
        <f>SUMIFS(env_ac_mfa!$F:$F,env_ac_mfa!$A:$A,U103,env_ac_mfa!$B:$B,Data_mfa!$A$134,env_ac_mfa!$C:$C,Data_mfa!$B$99,env_ac_mfa!$D:$D,Data_mfa!$B$100,env_ac_mfa!$E:$E,Data_mfa!$B$101)</f>
        <v>103.545</v>
      </c>
      <c r="V134" s="176">
        <f>SUMIFS(env_ac_mfa!$F:$F,env_ac_mfa!$A:$A,V103,env_ac_mfa!$B:$B,Data_mfa!$A$134,env_ac_mfa!$C:$C,Data_mfa!$B$99,env_ac_mfa!$D:$D,Data_mfa!$B$100,env_ac_mfa!$E:$E,Data_mfa!$B$101)</f>
        <v>104.13800000000001</v>
      </c>
      <c r="W134" s="177" t="s">
        <v>72</v>
      </c>
      <c r="Y134" s="172">
        <f>((V134-C134)/V134)/(V$103-C$103)</f>
        <v>2.0913544881235552E-3</v>
      </c>
    </row>
    <row r="135" spans="1:25" x14ac:dyDescent="0.2">
      <c r="A135" s="165" t="s">
        <v>60</v>
      </c>
      <c r="B135" s="165" t="s">
        <v>27</v>
      </c>
      <c r="C135" s="175">
        <f>SUMIFS(env_ac_mfa!$F:$F,env_ac_mfa!$A:$A,C103,env_ac_mfa!$B:$B,Data_mfa!$A$135,env_ac_mfa!$C:$C,Data_mfa!$B$99,env_ac_mfa!$D:$D,Data_mfa!$B$100,env_ac_mfa!$E:$E,Data_mfa!$B$101)</f>
        <v>100</v>
      </c>
      <c r="D135" s="175">
        <f>SUMIFS(env_ac_mfa!$F:$F,env_ac_mfa!$A:$A,D103,env_ac_mfa!$B:$B,Data_mfa!$A$135,env_ac_mfa!$C:$C,Data_mfa!$B$99,env_ac_mfa!$D:$D,Data_mfa!$B$100,env_ac_mfa!$E:$E,Data_mfa!$B$101)</f>
        <v>100.598</v>
      </c>
      <c r="E135" s="175">
        <f>SUMIFS(env_ac_mfa!$F:$F,env_ac_mfa!$A:$A,E103,env_ac_mfa!$B:$B,Data_mfa!$A$135,env_ac_mfa!$C:$C,Data_mfa!$B$99,env_ac_mfa!$D:$D,Data_mfa!$B$100,env_ac_mfa!$E:$E,Data_mfa!$B$101)</f>
        <v>97.713999999999999</v>
      </c>
      <c r="F135" s="175">
        <f>SUMIFS(env_ac_mfa!$F:$F,env_ac_mfa!$A:$A,F103,env_ac_mfa!$B:$B,Data_mfa!$A$135,env_ac_mfa!$C:$C,Data_mfa!$B$99,env_ac_mfa!$D:$D,Data_mfa!$B$100,env_ac_mfa!$E:$E,Data_mfa!$B$101)</f>
        <v>97.856999999999999</v>
      </c>
      <c r="G135" s="175">
        <f>SUMIFS(env_ac_mfa!$F:$F,env_ac_mfa!$A:$A,G103,env_ac_mfa!$B:$B,Data_mfa!$A$135,env_ac_mfa!$C:$C,Data_mfa!$B$99,env_ac_mfa!$D:$D,Data_mfa!$B$100,env_ac_mfa!$E:$E,Data_mfa!$B$101)</f>
        <v>101.773</v>
      </c>
      <c r="H135" s="175">
        <f>SUMIFS(env_ac_mfa!$F:$F,env_ac_mfa!$A:$A,H103,env_ac_mfa!$B:$B,Data_mfa!$A$135,env_ac_mfa!$C:$C,Data_mfa!$B$99,env_ac_mfa!$D:$D,Data_mfa!$B$100,env_ac_mfa!$E:$E,Data_mfa!$B$101)</f>
        <v>99.162000000000006</v>
      </c>
      <c r="I135" s="175">
        <f>SUMIFS(env_ac_mfa!$F:$F,env_ac_mfa!$A:$A,I103,env_ac_mfa!$B:$B,Data_mfa!$A$135,env_ac_mfa!$C:$C,Data_mfa!$B$99,env_ac_mfa!$D:$D,Data_mfa!$B$100,env_ac_mfa!$E:$E,Data_mfa!$B$101)</f>
        <v>98.024000000000001</v>
      </c>
      <c r="J135" s="175">
        <f>SUMIFS(env_ac_mfa!$F:$F,env_ac_mfa!$A:$A,J103,env_ac_mfa!$B:$B,Data_mfa!$A$135,env_ac_mfa!$C:$C,Data_mfa!$B$99,env_ac_mfa!$D:$D,Data_mfa!$B$100,env_ac_mfa!$E:$E,Data_mfa!$B$101)</f>
        <v>97.302000000000007</v>
      </c>
      <c r="K135" s="175">
        <f>SUMIFS(env_ac_mfa!$F:$F,env_ac_mfa!$A:$A,K103,env_ac_mfa!$B:$B,Data_mfa!$A$135,env_ac_mfa!$C:$C,Data_mfa!$B$99,env_ac_mfa!$D:$D,Data_mfa!$B$100,env_ac_mfa!$E:$E,Data_mfa!$B$101)</f>
        <v>91.346999999999994</v>
      </c>
      <c r="L135" s="175">
        <f>SUMIFS(env_ac_mfa!$F:$F,env_ac_mfa!$A:$A,L103,env_ac_mfa!$B:$B,Data_mfa!$A$135,env_ac_mfa!$C:$C,Data_mfa!$B$99,env_ac_mfa!$D:$D,Data_mfa!$B$100,env_ac_mfa!$E:$E,Data_mfa!$B$101)</f>
        <v>80.072000000000003</v>
      </c>
      <c r="M135" s="175">
        <f>SUMIFS(env_ac_mfa!$F:$F,env_ac_mfa!$A:$A,M103,env_ac_mfa!$B:$B,Data_mfa!$A$135,env_ac_mfa!$C:$C,Data_mfa!$B$99,env_ac_mfa!$D:$D,Data_mfa!$B$100,env_ac_mfa!$E:$E,Data_mfa!$B$101)</f>
        <v>77.87</v>
      </c>
      <c r="N135" s="175">
        <f>SUMIFS(env_ac_mfa!$F:$F,env_ac_mfa!$A:$A,N103,env_ac_mfa!$B:$B,Data_mfa!$A$135,env_ac_mfa!$C:$C,Data_mfa!$B$99,env_ac_mfa!$D:$D,Data_mfa!$B$100,env_ac_mfa!$E:$E,Data_mfa!$B$101)</f>
        <v>77.897000000000006</v>
      </c>
      <c r="O135" s="175">
        <f>SUMIFS(env_ac_mfa!$F:$F,env_ac_mfa!$A:$A,O103,env_ac_mfa!$B:$B,Data_mfa!$A$135,env_ac_mfa!$C:$C,Data_mfa!$B$99,env_ac_mfa!$D:$D,Data_mfa!$B$100,env_ac_mfa!$E:$E,Data_mfa!$B$101)</f>
        <v>75.989000000000004</v>
      </c>
      <c r="P135" s="175">
        <f>SUMIFS(env_ac_mfa!$F:$F,env_ac_mfa!$A:$A,P103,env_ac_mfa!$B:$B,Data_mfa!$A$135,env_ac_mfa!$C:$C,Data_mfa!$B$99,env_ac_mfa!$D:$D,Data_mfa!$B$100,env_ac_mfa!$E:$E,Data_mfa!$B$101)</f>
        <v>77.941000000000003</v>
      </c>
      <c r="Q135" s="175">
        <f>SUMIFS(env_ac_mfa!$F:$F,env_ac_mfa!$A:$A,Q103,env_ac_mfa!$B:$B,Data_mfa!$A$135,env_ac_mfa!$C:$C,Data_mfa!$B$99,env_ac_mfa!$D:$D,Data_mfa!$B$100,env_ac_mfa!$E:$E,Data_mfa!$B$101)</f>
        <v>79.778000000000006</v>
      </c>
      <c r="R135" s="175">
        <f>SUMIFS(env_ac_mfa!$F:$F,env_ac_mfa!$A:$A,R103,env_ac_mfa!$B:$B,Data_mfa!$A$135,env_ac_mfa!$C:$C,Data_mfa!$B$99,env_ac_mfa!$D:$D,Data_mfa!$B$100,env_ac_mfa!$E:$E,Data_mfa!$B$101)</f>
        <v>76.504000000000005</v>
      </c>
      <c r="S135" s="175">
        <f>SUMIFS(env_ac_mfa!$F:$F,env_ac_mfa!$A:$A,S103,env_ac_mfa!$B:$B,Data_mfa!$A$135,env_ac_mfa!$C:$C,Data_mfa!$B$99,env_ac_mfa!$D:$D,Data_mfa!$B$100,env_ac_mfa!$E:$E,Data_mfa!$B$101)</f>
        <v>75.567999999999998</v>
      </c>
      <c r="T135" s="175">
        <f>SUMIFS(env_ac_mfa!$F:$F,env_ac_mfa!$A:$A,T103,env_ac_mfa!$B:$B,Data_mfa!$A$135,env_ac_mfa!$C:$C,Data_mfa!$B$99,env_ac_mfa!$D:$D,Data_mfa!$B$100,env_ac_mfa!$E:$E,Data_mfa!$B$101)</f>
        <v>77.084999999999994</v>
      </c>
      <c r="U135" s="175">
        <f>SUMIFS(env_ac_mfa!$F:$F,env_ac_mfa!$A:$A,U103,env_ac_mfa!$B:$B,Data_mfa!$A$135,env_ac_mfa!$C:$C,Data_mfa!$B$99,env_ac_mfa!$D:$D,Data_mfa!$B$100,env_ac_mfa!$E:$E,Data_mfa!$B$101)</f>
        <v>77.072000000000003</v>
      </c>
      <c r="V135" s="176">
        <f>SUMIFS(env_ac_mfa!$F:$F,env_ac_mfa!$A:$A,V103,env_ac_mfa!$B:$B,Data_mfa!$A$135,env_ac_mfa!$C:$C,Data_mfa!$B$99,env_ac_mfa!$D:$D,Data_mfa!$B$100,env_ac_mfa!$E:$E,Data_mfa!$B$101)</f>
        <v>76.712000000000003</v>
      </c>
      <c r="W135" s="177" t="s">
        <v>72</v>
      </c>
      <c r="Y135" s="172">
        <f>((V135-C135)/V135)/(V$103-C$103)</f>
        <v>-1.5977737648950822E-2</v>
      </c>
    </row>
    <row r="136" spans="1:25" x14ac:dyDescent="0.2">
      <c r="A136" s="165" t="s">
        <v>69</v>
      </c>
      <c r="B136" s="165" t="s">
        <v>140</v>
      </c>
      <c r="C136" s="175" t="s">
        <v>72</v>
      </c>
      <c r="D136" s="175" t="s">
        <v>72</v>
      </c>
      <c r="E136" s="175" t="s">
        <v>72</v>
      </c>
      <c r="F136" s="175" t="s">
        <v>72</v>
      </c>
      <c r="G136" s="175" t="s">
        <v>72</v>
      </c>
      <c r="H136" s="175" t="s">
        <v>72</v>
      </c>
      <c r="I136" s="175" t="s">
        <v>72</v>
      </c>
      <c r="J136" s="175" t="s">
        <v>72</v>
      </c>
      <c r="K136" s="175" t="s">
        <v>72</v>
      </c>
      <c r="L136" s="175" t="s">
        <v>72</v>
      </c>
      <c r="M136" s="175" t="s">
        <v>72</v>
      </c>
      <c r="N136" s="175" t="s">
        <v>72</v>
      </c>
      <c r="O136" s="175" t="s">
        <v>72</v>
      </c>
      <c r="P136" s="175" t="s">
        <v>72</v>
      </c>
      <c r="Q136" s="175" t="s">
        <v>72</v>
      </c>
      <c r="R136" s="175" t="s">
        <v>72</v>
      </c>
      <c r="S136" s="175" t="s">
        <v>72</v>
      </c>
      <c r="T136" s="175" t="s">
        <v>72</v>
      </c>
      <c r="U136" s="176" t="s">
        <v>72</v>
      </c>
      <c r="V136" s="267" t="s">
        <v>72</v>
      </c>
      <c r="W136" s="177" t="s">
        <v>72</v>
      </c>
      <c r="Y136" s="171" t="e">
        <f t="shared" si="2"/>
        <v>#VALUE!</v>
      </c>
    </row>
    <row r="137" spans="1:25" x14ac:dyDescent="0.2">
      <c r="A137" s="165" t="s">
        <v>84</v>
      </c>
      <c r="B137" s="165" t="s">
        <v>83</v>
      </c>
      <c r="C137" s="175" t="s">
        <v>72</v>
      </c>
      <c r="D137" s="175" t="s">
        <v>72</v>
      </c>
      <c r="E137" s="175" t="s">
        <v>72</v>
      </c>
      <c r="F137" s="175" t="s">
        <v>72</v>
      </c>
      <c r="G137" s="175" t="s">
        <v>72</v>
      </c>
      <c r="H137" s="175" t="s">
        <v>72</v>
      </c>
      <c r="I137" s="175" t="s">
        <v>72</v>
      </c>
      <c r="J137" s="175" t="s">
        <v>72</v>
      </c>
      <c r="K137" s="175" t="s">
        <v>72</v>
      </c>
      <c r="L137" s="175" t="s">
        <v>72</v>
      </c>
      <c r="M137" s="175" t="s">
        <v>72</v>
      </c>
      <c r="N137" s="175" t="s">
        <v>72</v>
      </c>
      <c r="O137" s="175" t="s">
        <v>72</v>
      </c>
      <c r="P137" s="175" t="s">
        <v>72</v>
      </c>
      <c r="Q137" s="175" t="s">
        <v>72</v>
      </c>
      <c r="R137" s="175" t="s">
        <v>72</v>
      </c>
      <c r="S137" s="175" t="s">
        <v>72</v>
      </c>
      <c r="T137" s="175" t="s">
        <v>72</v>
      </c>
      <c r="U137" s="176" t="s">
        <v>72</v>
      </c>
      <c r="V137" s="177" t="s">
        <v>72</v>
      </c>
      <c r="W137" s="177" t="s">
        <v>72</v>
      </c>
      <c r="Y137" s="171" t="e">
        <f t="shared" si="2"/>
        <v>#VALUE!</v>
      </c>
    </row>
    <row r="138" spans="1:25" x14ac:dyDescent="0.2">
      <c r="A138" s="165" t="s">
        <v>70</v>
      </c>
      <c r="B138" s="165" t="s">
        <v>77</v>
      </c>
      <c r="C138" s="175" t="s">
        <v>72</v>
      </c>
      <c r="D138" s="175" t="s">
        <v>72</v>
      </c>
      <c r="E138" s="175" t="s">
        <v>72</v>
      </c>
      <c r="F138" s="175" t="s">
        <v>72</v>
      </c>
      <c r="G138" s="175" t="s">
        <v>72</v>
      </c>
      <c r="H138" s="175" t="s">
        <v>72</v>
      </c>
      <c r="I138" s="175" t="s">
        <v>72</v>
      </c>
      <c r="J138" s="175" t="s">
        <v>72</v>
      </c>
      <c r="K138" s="175" t="s">
        <v>72</v>
      </c>
      <c r="L138" s="175" t="s">
        <v>72</v>
      </c>
      <c r="M138" s="175" t="s">
        <v>72</v>
      </c>
      <c r="N138" s="175" t="s">
        <v>72</v>
      </c>
      <c r="O138" s="175" t="s">
        <v>72</v>
      </c>
      <c r="P138" s="175" t="s">
        <v>72</v>
      </c>
      <c r="Q138" s="175" t="s">
        <v>72</v>
      </c>
      <c r="R138" s="175" t="s">
        <v>72</v>
      </c>
      <c r="S138" s="175" t="s">
        <v>72</v>
      </c>
      <c r="T138" s="175" t="s">
        <v>72</v>
      </c>
      <c r="U138" s="176" t="s">
        <v>72</v>
      </c>
      <c r="V138" s="177" t="s">
        <v>72</v>
      </c>
      <c r="W138" s="177" t="s">
        <v>72</v>
      </c>
      <c r="Y138" s="171" t="e">
        <f t="shared" si="2"/>
        <v>#VALUE!</v>
      </c>
    </row>
    <row r="139" spans="1:25" x14ac:dyDescent="0.2">
      <c r="A139" s="165" t="s">
        <v>71</v>
      </c>
      <c r="B139" s="165" t="s">
        <v>78</v>
      </c>
      <c r="C139" s="175">
        <f>SUMIFS(env_ac_mfa!$F:$F,env_ac_mfa!$A:$A,C103,env_ac_mfa!$B:$B,Data_mfa!$A$139,env_ac_mfa!$C:$C,Data_mfa!$B$99,env_ac_mfa!$D:$D,Data_mfa!$B$100,env_ac_mfa!$E:$E,Data_mfa!$B$101)</f>
        <v>100</v>
      </c>
      <c r="D139" s="175">
        <f>SUMIFS(env_ac_mfa!$F:$F,env_ac_mfa!$A:$A,D103,env_ac_mfa!$B:$B,Data_mfa!$A$139,env_ac_mfa!$C:$C,Data_mfa!$B$99,env_ac_mfa!$D:$D,Data_mfa!$B$100,env_ac_mfa!$E:$E,Data_mfa!$B$101)</f>
        <v>83.427000000000007</v>
      </c>
      <c r="E139" s="175">
        <f>SUMIFS(env_ac_mfa!$F:$F,env_ac_mfa!$A:$A,E103,env_ac_mfa!$B:$B,Data_mfa!$A$139,env_ac_mfa!$C:$C,Data_mfa!$B$99,env_ac_mfa!$D:$D,Data_mfa!$B$100,env_ac_mfa!$E:$E,Data_mfa!$B$101)</f>
        <v>86.067999999999998</v>
      </c>
      <c r="F139" s="175">
        <f>SUMIFS(env_ac_mfa!$F:$F,env_ac_mfa!$A:$A,F103,env_ac_mfa!$B:$B,Data_mfa!$A$139,env_ac_mfa!$C:$C,Data_mfa!$B$99,env_ac_mfa!$D:$D,Data_mfa!$B$100,env_ac_mfa!$E:$E,Data_mfa!$B$101)</f>
        <v>89.468999999999994</v>
      </c>
      <c r="G139" s="175">
        <f>SUMIFS(env_ac_mfa!$F:$F,env_ac_mfa!$A:$A,G103,env_ac_mfa!$B:$B,Data_mfa!$A$139,env_ac_mfa!$C:$C,Data_mfa!$B$99,env_ac_mfa!$D:$D,Data_mfa!$B$100,env_ac_mfa!$E:$E,Data_mfa!$B$101)</f>
        <v>93.656000000000006</v>
      </c>
      <c r="H139" s="175">
        <f>SUMIFS(env_ac_mfa!$F:$F,env_ac_mfa!$A:$A,H103,env_ac_mfa!$B:$B,Data_mfa!$A$139,env_ac_mfa!$C:$C,Data_mfa!$B$99,env_ac_mfa!$D:$D,Data_mfa!$B$100,env_ac_mfa!$E:$E,Data_mfa!$B$101)</f>
        <v>110.59099999999999</v>
      </c>
      <c r="I139" s="175">
        <f>SUMIFS(env_ac_mfa!$F:$F,env_ac_mfa!$A:$A,I103,env_ac_mfa!$B:$B,Data_mfa!$A$139,env_ac_mfa!$C:$C,Data_mfa!$B$99,env_ac_mfa!$D:$D,Data_mfa!$B$100,env_ac_mfa!$E:$E,Data_mfa!$B$101)</f>
        <v>126.404</v>
      </c>
      <c r="J139" s="175">
        <f>SUMIFS(env_ac_mfa!$F:$F,env_ac_mfa!$A:$A,J103,env_ac_mfa!$B:$B,Data_mfa!$A$139,env_ac_mfa!$C:$C,Data_mfa!$B$99,env_ac_mfa!$D:$D,Data_mfa!$B$100,env_ac_mfa!$E:$E,Data_mfa!$B$101)</f>
        <v>128.99299999999999</v>
      </c>
      <c r="K139" s="175">
        <f>SUMIFS(env_ac_mfa!$F:$F,env_ac_mfa!$A:$A,K103,env_ac_mfa!$B:$B,Data_mfa!$A$139,env_ac_mfa!$C:$C,Data_mfa!$B$99,env_ac_mfa!$D:$D,Data_mfa!$B$100,env_ac_mfa!$E:$E,Data_mfa!$B$101)</f>
        <v>128.08099999999999</v>
      </c>
      <c r="L139" s="175">
        <f>SUMIFS(env_ac_mfa!$F:$F,env_ac_mfa!$A:$A,L103,env_ac_mfa!$B:$B,Data_mfa!$A$139,env_ac_mfa!$C:$C,Data_mfa!$B$99,env_ac_mfa!$D:$D,Data_mfa!$B$100,env_ac_mfa!$E:$E,Data_mfa!$B$101)</f>
        <v>124.858</v>
      </c>
      <c r="M139" s="175">
        <f>SUMIFS(env_ac_mfa!$F:$F,env_ac_mfa!$A:$A,M103,env_ac_mfa!$B:$B,Data_mfa!$A$139,env_ac_mfa!$C:$C,Data_mfa!$B$99,env_ac_mfa!$D:$D,Data_mfa!$B$100,env_ac_mfa!$E:$E,Data_mfa!$B$101)</f>
        <v>149.76</v>
      </c>
      <c r="N139" s="175">
        <f>SUMIFS(env_ac_mfa!$F:$F,env_ac_mfa!$A:$A,N103,env_ac_mfa!$B:$B,Data_mfa!$A$139,env_ac_mfa!$C:$C,Data_mfa!$B$99,env_ac_mfa!$D:$D,Data_mfa!$B$100,env_ac_mfa!$E:$E,Data_mfa!$B$101)</f>
        <v>158.39699999999999</v>
      </c>
      <c r="O139" s="175">
        <f>SUMIFS(env_ac_mfa!$F:$F,env_ac_mfa!$A:$A,O103,env_ac_mfa!$B:$B,Data_mfa!$A$139,env_ac_mfa!$C:$C,Data_mfa!$B$99,env_ac_mfa!$D:$D,Data_mfa!$B$100,env_ac_mfa!$E:$E,Data_mfa!$B$101)</f>
        <v>141.506</v>
      </c>
      <c r="P139" s="175">
        <f>SUMIFS(env_ac_mfa!$F:$F,env_ac_mfa!$A:$A,P103,env_ac_mfa!$B:$B,Data_mfa!$A$139,env_ac_mfa!$C:$C,Data_mfa!$B$99,env_ac_mfa!$D:$D,Data_mfa!$B$100,env_ac_mfa!$E:$E,Data_mfa!$B$101)</f>
        <v>142.386</v>
      </c>
      <c r="Q139" s="175">
        <f>SUMIFS(env_ac_mfa!$F:$F,env_ac_mfa!$A:$A,Q103,env_ac_mfa!$B:$B,Data_mfa!$A$139,env_ac_mfa!$C:$C,Data_mfa!$B$99,env_ac_mfa!$D:$D,Data_mfa!$B$100,env_ac_mfa!$E:$E,Data_mfa!$B$101)</f>
        <v>147.91300000000001</v>
      </c>
      <c r="R139" s="175">
        <f>SUMIFS(env_ac_mfa!$F:$F,env_ac_mfa!$A:$A,R103,env_ac_mfa!$B:$B,Data_mfa!$A$139,env_ac_mfa!$C:$C,Data_mfa!$B$99,env_ac_mfa!$D:$D,Data_mfa!$B$100,env_ac_mfa!$E:$E,Data_mfa!$B$101)</f>
        <v>159.494</v>
      </c>
      <c r="S139" s="175">
        <f>SUMIFS(env_ac_mfa!$F:$F,env_ac_mfa!$A:$A,S103,env_ac_mfa!$B:$B,Data_mfa!$A$139,env_ac_mfa!$C:$C,Data_mfa!$B$99,env_ac_mfa!$D:$D,Data_mfa!$B$100,env_ac_mfa!$E:$E,Data_mfa!$B$101)</f>
        <v>162.27799999999999</v>
      </c>
      <c r="T139" s="175">
        <f>SUMIFS(env_ac_mfa!$F:$F,env_ac_mfa!$A:$A,T103,env_ac_mfa!$B:$B,Data_mfa!$A$139,env_ac_mfa!$C:$C,Data_mfa!$B$99,env_ac_mfa!$D:$D,Data_mfa!$B$100,env_ac_mfa!$E:$E,Data_mfa!$B$101)</f>
        <v>170.50800000000001</v>
      </c>
      <c r="U139" s="175">
        <f>SUMIFS(env_ac_mfa!$F:$F,env_ac_mfa!$A:$A,U103,env_ac_mfa!$B:$B,Data_mfa!$A$139,env_ac_mfa!$C:$C,Data_mfa!$B$99,env_ac_mfa!$D:$D,Data_mfa!$B$100,env_ac_mfa!$E:$E,Data_mfa!$B$101)</f>
        <v>156.75800000000001</v>
      </c>
      <c r="V139" s="175" t="s">
        <v>72</v>
      </c>
      <c r="W139" s="175" t="s">
        <v>72</v>
      </c>
      <c r="Y139" s="172">
        <f>((U139-C139)/U139)/(U$103-C$103)</f>
        <v>2.0115223607230396E-2</v>
      </c>
    </row>
    <row r="140" spans="1:25" x14ac:dyDescent="0.2">
      <c r="A140" s="165" t="s">
        <v>82</v>
      </c>
      <c r="B140" s="165" t="s">
        <v>81</v>
      </c>
      <c r="C140" s="175" t="s">
        <v>72</v>
      </c>
      <c r="D140" s="175" t="s">
        <v>72</v>
      </c>
      <c r="E140" s="175" t="s">
        <v>72</v>
      </c>
      <c r="F140" s="175" t="s">
        <v>72</v>
      </c>
      <c r="G140" s="175" t="s">
        <v>72</v>
      </c>
      <c r="H140" s="175" t="s">
        <v>72</v>
      </c>
      <c r="I140" s="175" t="s">
        <v>72</v>
      </c>
      <c r="J140" s="175" t="s">
        <v>72</v>
      </c>
      <c r="K140" s="175" t="s">
        <v>72</v>
      </c>
      <c r="L140" s="175" t="s">
        <v>72</v>
      </c>
      <c r="M140" s="175" t="s">
        <v>72</v>
      </c>
      <c r="N140" s="175" t="s">
        <v>72</v>
      </c>
      <c r="O140" s="175" t="s">
        <v>72</v>
      </c>
      <c r="P140" s="175" t="s">
        <v>72</v>
      </c>
      <c r="Q140" s="175" t="s">
        <v>72</v>
      </c>
      <c r="R140" s="175" t="s">
        <v>72</v>
      </c>
      <c r="S140" s="175" t="s">
        <v>72</v>
      </c>
      <c r="T140" s="175" t="s">
        <v>72</v>
      </c>
      <c r="U140" s="176" t="s">
        <v>72</v>
      </c>
      <c r="V140" s="177" t="s">
        <v>72</v>
      </c>
      <c r="W140" s="177" t="s">
        <v>72</v>
      </c>
      <c r="Y140" s="171" t="e">
        <f t="shared" si="2"/>
        <v>#VALUE!</v>
      </c>
    </row>
    <row r="142" spans="1:25" x14ac:dyDescent="0.2">
      <c r="A142" s="161" t="s">
        <v>80</v>
      </c>
      <c r="Y142" s="216" t="s">
        <v>141</v>
      </c>
    </row>
    <row r="143" spans="1:25" x14ac:dyDescent="0.2">
      <c r="A143" s="161" t="s">
        <v>72</v>
      </c>
      <c r="B143" s="161" t="s">
        <v>79</v>
      </c>
    </row>
    <row r="146" spans="1:23" x14ac:dyDescent="0.2">
      <c r="A146" s="181" t="s">
        <v>107</v>
      </c>
      <c r="B146" s="181" t="s">
        <v>106</v>
      </c>
      <c r="C146" s="181"/>
      <c r="D146" s="181"/>
      <c r="E146" s="181"/>
      <c r="F146" s="181"/>
      <c r="G146" s="181"/>
      <c r="H146" s="181"/>
      <c r="I146" s="181"/>
      <c r="J146" s="181"/>
      <c r="K146" s="181"/>
      <c r="L146" s="181"/>
      <c r="M146" s="181"/>
      <c r="N146" s="181"/>
      <c r="O146" s="181"/>
      <c r="P146" s="181"/>
      <c r="Q146" s="181"/>
      <c r="R146" s="181"/>
      <c r="S146" s="181"/>
      <c r="T146" s="181"/>
      <c r="U146" s="182"/>
      <c r="V146" s="269"/>
      <c r="W146" s="183"/>
    </row>
    <row r="147" spans="1:23" x14ac:dyDescent="0.2">
      <c r="A147" s="181" t="s">
        <v>62</v>
      </c>
      <c r="B147" s="181" t="s">
        <v>86</v>
      </c>
      <c r="C147" s="184"/>
      <c r="D147" s="185">
        <f t="shared" ref="D147:W162" si="3">D104/C104-1</f>
        <v>3.7700000000000511E-3</v>
      </c>
      <c r="E147" s="185">
        <f t="shared" si="3"/>
        <v>9.1156340595954788E-3</v>
      </c>
      <c r="F147" s="185">
        <f t="shared" si="3"/>
        <v>9.8230857323382548E-3</v>
      </c>
      <c r="G147" s="185">
        <f t="shared" si="3"/>
        <v>4.6301093980662067E-2</v>
      </c>
      <c r="H147" s="185">
        <f t="shared" si="3"/>
        <v>8.2785943208469881E-3</v>
      </c>
      <c r="I147" s="185">
        <f t="shared" si="3"/>
        <v>2.4465058521532024E-2</v>
      </c>
      <c r="J147" s="185">
        <f t="shared" si="3"/>
        <v>3.7684646627287322E-2</v>
      </c>
      <c r="K147" s="185">
        <f t="shared" si="3"/>
        <v>-1.9073355707623252E-2</v>
      </c>
      <c r="L147" s="185">
        <f t="shared" si="3"/>
        <v>-0.12206848134225567</v>
      </c>
      <c r="M147" s="185">
        <f t="shared" si="3"/>
        <v>-2.9466246925327177E-2</v>
      </c>
      <c r="N147" s="185">
        <f t="shared" si="3"/>
        <v>5.276387150604922E-2</v>
      </c>
      <c r="O147" s="185">
        <f t="shared" si="3"/>
        <v>-7.7165416736840964E-2</v>
      </c>
      <c r="P147" s="185">
        <f t="shared" si="3"/>
        <v>-2.5528717122920042E-2</v>
      </c>
      <c r="Q147" s="185">
        <f t="shared" si="3"/>
        <v>1.0631031595646157E-2</v>
      </c>
      <c r="R147" s="185">
        <f t="shared" si="3"/>
        <v>-1.253583614027054E-3</v>
      </c>
      <c r="S147" s="185">
        <f t="shared" si="3"/>
        <v>-1.560760516033266E-3</v>
      </c>
      <c r="T147" s="185">
        <f t="shared" si="3"/>
        <v>3.2597645361230443E-2</v>
      </c>
      <c r="U147" s="185">
        <f t="shared" si="3"/>
        <v>1.4715067594033515E-2</v>
      </c>
      <c r="V147" s="270">
        <f t="shared" si="3"/>
        <v>-6.781358566942508E-3</v>
      </c>
      <c r="W147" s="271">
        <f t="shared" si="3"/>
        <v>-4.825579563239879E-2</v>
      </c>
    </row>
    <row r="148" spans="1:23" x14ac:dyDescent="0.2">
      <c r="A148" s="181" t="s">
        <v>35</v>
      </c>
      <c r="B148" s="181" t="s">
        <v>2</v>
      </c>
      <c r="C148" s="184"/>
      <c r="D148" s="185">
        <f t="shared" ref="D148:V148" si="4">D105/C105-1</f>
        <v>0.15300000000000002</v>
      </c>
      <c r="E148" s="185">
        <f t="shared" si="4"/>
        <v>-8.7797051170858564E-2</v>
      </c>
      <c r="F148" s="185">
        <f t="shared" si="4"/>
        <v>-1.5126881352387045E-2</v>
      </c>
      <c r="G148" s="185">
        <f t="shared" si="4"/>
        <v>-7.6844361207112355E-3</v>
      </c>
      <c r="H148" s="185">
        <f t="shared" si="4"/>
        <v>-4.3525634789376433E-2</v>
      </c>
      <c r="I148" s="185">
        <f t="shared" si="4"/>
        <v>4.3075389560193633E-2</v>
      </c>
      <c r="J148" s="185">
        <f t="shared" si="4"/>
        <v>7.2061705882926486E-2</v>
      </c>
      <c r="K148" s="185">
        <f t="shared" si="4"/>
        <v>-3.5018782801684578E-3</v>
      </c>
      <c r="L148" s="185">
        <f t="shared" si="4"/>
        <v>-0.10267808244185617</v>
      </c>
      <c r="M148" s="185">
        <f t="shared" si="4"/>
        <v>3.3568311513929583E-3</v>
      </c>
      <c r="N148" s="185">
        <f t="shared" si="4"/>
        <v>6.2724940945081409E-2</v>
      </c>
      <c r="O148" s="185">
        <f t="shared" si="4"/>
        <v>-7.62993207662368E-2</v>
      </c>
      <c r="P148" s="185">
        <f t="shared" si="4"/>
        <v>-8.355193852890741E-3</v>
      </c>
      <c r="Q148" s="185">
        <f t="shared" si="4"/>
        <v>-1.1477134257475097E-2</v>
      </c>
      <c r="R148" s="185">
        <f t="shared" si="4"/>
        <v>-7.0589474793236739E-3</v>
      </c>
      <c r="S148" s="185">
        <f t="shared" si="4"/>
        <v>4.2654782747095776E-3</v>
      </c>
      <c r="T148" s="185">
        <f t="shared" si="4"/>
        <v>2.8347438376282286E-2</v>
      </c>
      <c r="U148" s="185">
        <f t="shared" si="4"/>
        <v>-2.4298777355388879E-2</v>
      </c>
      <c r="V148" s="185">
        <f t="shared" si="4"/>
        <v>-0.16039593534460062</v>
      </c>
      <c r="W148" s="186">
        <f t="shared" si="3"/>
        <v>7.0836416540202896E-2</v>
      </c>
    </row>
    <row r="149" spans="1:23" x14ac:dyDescent="0.2">
      <c r="A149" s="181" t="s">
        <v>36</v>
      </c>
      <c r="B149" s="181" t="s">
        <v>3</v>
      </c>
      <c r="C149" s="184"/>
      <c r="D149" s="185">
        <f t="shared" ref="D149:V149" si="5">D106/C106-1</f>
        <v>6.8179999999999907E-2</v>
      </c>
      <c r="E149" s="185">
        <f t="shared" si="5"/>
        <v>2.0745567226497563E-2</v>
      </c>
      <c r="F149" s="185">
        <f t="shared" si="5"/>
        <v>1.1280884861602614E-2</v>
      </c>
      <c r="G149" s="185">
        <f t="shared" si="5"/>
        <v>0.12306827250961327</v>
      </c>
      <c r="H149" s="185">
        <f t="shared" si="5"/>
        <v>1.3485795500427944E-2</v>
      </c>
      <c r="I149" s="185">
        <f t="shared" si="5"/>
        <v>8.6483299337072994E-2</v>
      </c>
      <c r="J149" s="185">
        <f t="shared" si="5"/>
        <v>3.2825356781413628E-2</v>
      </c>
      <c r="K149" s="185">
        <f t="shared" si="5"/>
        <v>7.7829217376485627E-2</v>
      </c>
      <c r="L149" s="185">
        <f t="shared" si="5"/>
        <v>-0.20096182351197323</v>
      </c>
      <c r="M149" s="185">
        <f t="shared" si="5"/>
        <v>-1.362849369280239E-2</v>
      </c>
      <c r="N149" s="185">
        <f t="shared" si="5"/>
        <v>0.10739988465106931</v>
      </c>
      <c r="O149" s="185">
        <f t="shared" si="5"/>
        <v>-3.8834291925184505E-2</v>
      </c>
      <c r="P149" s="185">
        <f t="shared" si="5"/>
        <v>-3.4529334621213881E-2</v>
      </c>
      <c r="Q149" s="185">
        <f t="shared" si="5"/>
        <v>9.5970523165018085E-2</v>
      </c>
      <c r="R149" s="185">
        <f t="shared" si="5"/>
        <v>0.12471890933109697</v>
      </c>
      <c r="S149" s="185">
        <f t="shared" si="5"/>
        <v>-0.117797661466994</v>
      </c>
      <c r="T149" s="185">
        <f t="shared" si="5"/>
        <v>3.1781055528961266E-2</v>
      </c>
      <c r="U149" s="185">
        <f t="shared" si="5"/>
        <v>2.8424372032331835E-2</v>
      </c>
      <c r="V149" s="185">
        <f t="shared" si="5"/>
        <v>2.6884524833293399E-2</v>
      </c>
      <c r="W149" s="186">
        <f t="shared" si="3"/>
        <v>-6.2410763316858908E-2</v>
      </c>
    </row>
    <row r="150" spans="1:23" x14ac:dyDescent="0.2">
      <c r="A150" s="181" t="s">
        <v>37</v>
      </c>
      <c r="B150" s="181" t="s">
        <v>139</v>
      </c>
      <c r="C150" s="184"/>
      <c r="D150" s="185">
        <f t="shared" ref="D150:V150" si="6">D107/C107-1</f>
        <v>1.0839999999999961E-2</v>
      </c>
      <c r="E150" s="185">
        <f t="shared" si="6"/>
        <v>-4.5823275691504128E-2</v>
      </c>
      <c r="F150" s="185">
        <f t="shared" si="6"/>
        <v>2.8397544892796445E-2</v>
      </c>
      <c r="G150" s="185">
        <f t="shared" si="6"/>
        <v>6.1638656732969865E-2</v>
      </c>
      <c r="H150" s="185">
        <f t="shared" si="6"/>
        <v>-8.0338065618916765E-3</v>
      </c>
      <c r="I150" s="185">
        <f t="shared" si="6"/>
        <v>3.145731818225328E-2</v>
      </c>
      <c r="J150" s="185">
        <f t="shared" si="6"/>
        <v>1.4645691215369627E-2</v>
      </c>
      <c r="K150" s="185">
        <f t="shared" si="6"/>
        <v>-1.5669163853900825E-2</v>
      </c>
      <c r="L150" s="185">
        <f t="shared" si="6"/>
        <v>-8.7231669919152544E-2</v>
      </c>
      <c r="M150" s="185">
        <f t="shared" si="6"/>
        <v>-5.0191910245054538E-2</v>
      </c>
      <c r="N150" s="185">
        <f t="shared" si="6"/>
        <v>5.5577588886625895E-2</v>
      </c>
      <c r="O150" s="185">
        <f t="shared" si="6"/>
        <v>-0.11065415625825048</v>
      </c>
      <c r="P150" s="185">
        <f t="shared" si="6"/>
        <v>-1.5494228200180427E-2</v>
      </c>
      <c r="Q150" s="185">
        <f t="shared" si="6"/>
        <v>3.4016051215438825E-2</v>
      </c>
      <c r="R150" s="185">
        <f t="shared" si="6"/>
        <v>4.2397119687741958E-2</v>
      </c>
      <c r="S150" s="185">
        <f t="shared" si="6"/>
        <v>-1.3503771372004647E-2</v>
      </c>
      <c r="T150" s="185">
        <f t="shared" si="6"/>
        <v>6.7406906481097817E-3</v>
      </c>
      <c r="U150" s="185">
        <f t="shared" si="6"/>
        <v>1.8125677139761764E-2</v>
      </c>
      <c r="V150" s="185">
        <f t="shared" si="6"/>
        <v>7.3638172666616875E-3</v>
      </c>
      <c r="W150" s="186">
        <f t="shared" si="3"/>
        <v>-0.1017799609148049</v>
      </c>
    </row>
    <row r="151" spans="1:23" x14ac:dyDescent="0.2">
      <c r="A151" s="181" t="s">
        <v>38</v>
      </c>
      <c r="B151" s="181" t="s">
        <v>4</v>
      </c>
      <c r="C151" s="184"/>
      <c r="D151" s="185">
        <f t="shared" ref="D151:V151" si="7">D108/C108-1</f>
        <v>-1.8580000000000041E-2</v>
      </c>
      <c r="E151" s="185">
        <f t="shared" si="7"/>
        <v>-4.2326424976055099E-2</v>
      </c>
      <c r="F151" s="185">
        <f t="shared" si="7"/>
        <v>2.8939864663574122E-2</v>
      </c>
      <c r="G151" s="185">
        <f t="shared" si="7"/>
        <v>5.2167349133473984E-2</v>
      </c>
      <c r="H151" s="185">
        <f t="shared" si="7"/>
        <v>8.4184250095820312E-2</v>
      </c>
      <c r="I151" s="185">
        <f t="shared" si="7"/>
        <v>6.3724290466737443E-2</v>
      </c>
      <c r="J151" s="185">
        <f t="shared" si="7"/>
        <v>-3.0745894724284017E-2</v>
      </c>
      <c r="K151" s="185">
        <f t="shared" si="7"/>
        <v>-4.1506580740454213E-2</v>
      </c>
      <c r="L151" s="185">
        <f t="shared" si="7"/>
        <v>-0.15904421207117958</v>
      </c>
      <c r="M151" s="185">
        <f t="shared" si="7"/>
        <v>-6.2575669986147608E-2</v>
      </c>
      <c r="N151" s="185">
        <f t="shared" si="7"/>
        <v>0.11446988736851904</v>
      </c>
      <c r="O151" s="185">
        <f t="shared" si="7"/>
        <v>3.9673425069428614E-3</v>
      </c>
      <c r="P151" s="185">
        <f t="shared" si="7"/>
        <v>-5.5656080364385185E-2</v>
      </c>
      <c r="Q151" s="185">
        <f t="shared" si="7"/>
        <v>4.8893293690122075E-3</v>
      </c>
      <c r="R151" s="185">
        <f t="shared" si="7"/>
        <v>4.0787253161505221E-2</v>
      </c>
      <c r="S151" s="185">
        <f t="shared" si="7"/>
        <v>2.9575892857142794E-2</v>
      </c>
      <c r="T151" s="185">
        <f t="shared" si="7"/>
        <v>3.6334816178350327E-2</v>
      </c>
      <c r="U151" s="185">
        <f t="shared" si="7"/>
        <v>3.9077147762931475E-3</v>
      </c>
      <c r="V151" s="185">
        <f t="shared" si="7"/>
        <v>4.2237600015727406E-2</v>
      </c>
      <c r="W151" s="186">
        <f t="shared" si="3"/>
        <v>-2.8199300204657662E-3</v>
      </c>
    </row>
    <row r="152" spans="1:23" x14ac:dyDescent="0.2">
      <c r="A152" s="181" t="s">
        <v>39</v>
      </c>
      <c r="B152" s="181" t="s">
        <v>85</v>
      </c>
      <c r="C152" s="184"/>
      <c r="D152" s="185">
        <f t="shared" ref="D152:V152" si="8">D109/C109-1</f>
        <v>-5.5259999999999976E-2</v>
      </c>
      <c r="E152" s="185">
        <f t="shared" si="8"/>
        <v>-2.837817812308141E-2</v>
      </c>
      <c r="F152" s="185">
        <f t="shared" si="8"/>
        <v>-8.4755918207271019E-3</v>
      </c>
      <c r="G152" s="185">
        <f t="shared" si="8"/>
        <v>9.5918255232654293E-3</v>
      </c>
      <c r="H152" s="185">
        <f t="shared" si="8"/>
        <v>-3.3704074525509387E-2</v>
      </c>
      <c r="I152" s="185">
        <f t="shared" si="8"/>
        <v>3.0408487346690549E-2</v>
      </c>
      <c r="J152" s="185">
        <f t="shared" si="8"/>
        <v>-7.4433550841066509E-3</v>
      </c>
      <c r="K152" s="185">
        <f t="shared" si="8"/>
        <v>-9.3712146239400829E-3</v>
      </c>
      <c r="L152" s="185">
        <f t="shared" si="8"/>
        <v>-5.0689758667837648E-2</v>
      </c>
      <c r="M152" s="185">
        <f t="shared" si="8"/>
        <v>1.1358446820219914E-3</v>
      </c>
      <c r="N152" s="185">
        <f t="shared" si="8"/>
        <v>6.9827828202488895E-2</v>
      </c>
      <c r="O152" s="185">
        <f t="shared" si="8"/>
        <v>-3.3684647847287419E-2</v>
      </c>
      <c r="P152" s="185">
        <f t="shared" si="8"/>
        <v>2.5230525541664051E-3</v>
      </c>
      <c r="Q152" s="185">
        <f t="shared" si="8"/>
        <v>1.7605633802816989E-2</v>
      </c>
      <c r="R152" s="185">
        <f t="shared" si="8"/>
        <v>-5.6816165380179307E-2</v>
      </c>
      <c r="S152" s="185">
        <f t="shared" si="8"/>
        <v>8.5954494679287841E-3</v>
      </c>
      <c r="T152" s="185">
        <f t="shared" si="8"/>
        <v>3.3622458496549212E-2</v>
      </c>
      <c r="U152" s="185">
        <f t="shared" si="8"/>
        <v>-4.9571396345589824E-2</v>
      </c>
      <c r="V152" s="185">
        <f t="shared" si="8"/>
        <v>-3.778555746751322E-2</v>
      </c>
      <c r="W152" s="186">
        <f t="shared" si="3"/>
        <v>-3.0081030081030136E-2</v>
      </c>
    </row>
    <row r="153" spans="1:23" x14ac:dyDescent="0.2">
      <c r="A153" s="181" t="s">
        <v>40</v>
      </c>
      <c r="B153" s="181" t="s">
        <v>6</v>
      </c>
      <c r="C153" s="184"/>
      <c r="D153" s="185">
        <f t="shared" ref="D153:V153" si="9">D110/C110-1</f>
        <v>-2.3370000000000002E-2</v>
      </c>
      <c r="E153" s="185">
        <f t="shared" si="9"/>
        <v>0.19093208277443874</v>
      </c>
      <c r="F153" s="185">
        <f t="shared" si="9"/>
        <v>0.33346229902845836</v>
      </c>
      <c r="G153" s="185">
        <f t="shared" si="9"/>
        <v>-3.1180889132467304E-2</v>
      </c>
      <c r="H153" s="185">
        <f t="shared" si="9"/>
        <v>-2.1369768200240835E-2</v>
      </c>
      <c r="I153" s="185">
        <f t="shared" si="9"/>
        <v>0.11117458244926826</v>
      </c>
      <c r="J153" s="185">
        <f t="shared" si="9"/>
        <v>0.21357315968567181</v>
      </c>
      <c r="K153" s="185">
        <f t="shared" si="9"/>
        <v>-9.2817194757253141E-2</v>
      </c>
      <c r="L153" s="185">
        <f t="shared" si="9"/>
        <v>-6.5357333451925625E-2</v>
      </c>
      <c r="M153" s="185">
        <f t="shared" si="9"/>
        <v>9.254688308521386E-3</v>
      </c>
      <c r="N153" s="185">
        <f t="shared" si="9"/>
        <v>7.3847731411363027E-2</v>
      </c>
      <c r="O153" s="185">
        <f t="shared" si="9"/>
        <v>-5.9269666004446719E-4</v>
      </c>
      <c r="P153" s="185">
        <f t="shared" si="9"/>
        <v>6.1677008401515465E-2</v>
      </c>
      <c r="Q153" s="185">
        <f t="shared" si="9"/>
        <v>-1.9266377714102556E-2</v>
      </c>
      <c r="R153" s="185">
        <f t="shared" si="9"/>
        <v>-4.3566768802375311E-2</v>
      </c>
      <c r="S153" s="185">
        <f t="shared" si="9"/>
        <v>-4.968128983876885E-3</v>
      </c>
      <c r="T153" s="185">
        <f t="shared" si="9"/>
        <v>0.15339004183868532</v>
      </c>
      <c r="U153" s="185">
        <f t="shared" si="9"/>
        <v>5.7597232565402168E-2</v>
      </c>
      <c r="V153" s="185">
        <f t="shared" si="9"/>
        <v>-0.10068916015136986</v>
      </c>
      <c r="W153" s="186">
        <f t="shared" si="3"/>
        <v>-5.2561388974484591E-2</v>
      </c>
    </row>
    <row r="154" spans="1:23" x14ac:dyDescent="0.2">
      <c r="A154" s="181" t="s">
        <v>41</v>
      </c>
      <c r="B154" s="181" t="s">
        <v>7</v>
      </c>
      <c r="C154" s="184"/>
      <c r="D154" s="185">
        <f t="shared" ref="D154:V154" si="10">D111/C111-1</f>
        <v>1.0359999999999925E-2</v>
      </c>
      <c r="E154" s="185">
        <f t="shared" si="10"/>
        <v>1.1293004473653001E-2</v>
      </c>
      <c r="F154" s="185">
        <f t="shared" si="10"/>
        <v>0.13253471916380377</v>
      </c>
      <c r="G154" s="185">
        <f t="shared" si="10"/>
        <v>8.8645771221666392E-2</v>
      </c>
      <c r="H154" s="185">
        <f t="shared" si="10"/>
        <v>1.090675281995912E-2</v>
      </c>
      <c r="I154" s="185">
        <f t="shared" si="10"/>
        <v>7.5955430267528268E-2</v>
      </c>
      <c r="J154" s="185">
        <f t="shared" si="10"/>
        <v>2.9899871555348012E-2</v>
      </c>
      <c r="K154" s="185">
        <f t="shared" si="10"/>
        <v>-0.12030101827509732</v>
      </c>
      <c r="L154" s="185">
        <f t="shared" si="10"/>
        <v>-0.2421945482665292</v>
      </c>
      <c r="M154" s="185">
        <f t="shared" si="10"/>
        <v>-0.13722801534912887</v>
      </c>
      <c r="N154" s="185">
        <f t="shared" si="10"/>
        <v>-0.14566264614929725</v>
      </c>
      <c r="O154" s="185">
        <f t="shared" si="10"/>
        <v>3.5763728657129956E-3</v>
      </c>
      <c r="P154" s="185">
        <f t="shared" si="10"/>
        <v>7.9319462007127139E-2</v>
      </c>
      <c r="Q154" s="185">
        <f t="shared" si="10"/>
        <v>-3.2231867078496013E-2</v>
      </c>
      <c r="R154" s="185">
        <f t="shared" si="10"/>
        <v>3.72673370843708E-2</v>
      </c>
      <c r="S154" s="185">
        <f t="shared" si="10"/>
        <v>7.3740053050397769E-2</v>
      </c>
      <c r="T154" s="185">
        <f t="shared" si="10"/>
        <v>6.9281126482213518E-2</v>
      </c>
      <c r="U154" s="185">
        <f t="shared" si="10"/>
        <v>7.138814125148718E-2</v>
      </c>
      <c r="V154" s="185">
        <f t="shared" si="10"/>
        <v>2.9175516717161454E-2</v>
      </c>
      <c r="W154" s="186">
        <f t="shared" si="3"/>
        <v>-8.9047195013357117E-2</v>
      </c>
    </row>
    <row r="155" spans="1:23" x14ac:dyDescent="0.2">
      <c r="A155" s="181" t="s">
        <v>42</v>
      </c>
      <c r="B155" s="181" t="s">
        <v>8</v>
      </c>
      <c r="C155" s="184"/>
      <c r="D155" s="185">
        <f t="shared" ref="D155:V155" si="11">D112/C112-1</f>
        <v>6.1830000000000052E-2</v>
      </c>
      <c r="E155" s="185">
        <f t="shared" si="11"/>
        <v>2.6887543203714337E-2</v>
      </c>
      <c r="F155" s="185">
        <f t="shared" si="11"/>
        <v>9.9699187439241443E-2</v>
      </c>
      <c r="G155" s="185">
        <f t="shared" si="11"/>
        <v>-1.8013660359105788E-2</v>
      </c>
      <c r="H155" s="185">
        <f t="shared" si="11"/>
        <v>1.6985282252928169E-3</v>
      </c>
      <c r="I155" s="185">
        <f t="shared" si="11"/>
        <v>-2.1661904721532177E-2</v>
      </c>
      <c r="J155" s="185">
        <f t="shared" si="11"/>
        <v>0.38498535452449856</v>
      </c>
      <c r="K155" s="185">
        <f t="shared" si="11"/>
        <v>-5.0475850806224409E-2</v>
      </c>
      <c r="L155" s="185">
        <f t="shared" si="11"/>
        <v>-0.15073936422584211</v>
      </c>
      <c r="M155" s="185">
        <f t="shared" si="11"/>
        <v>-0.10510797116630588</v>
      </c>
      <c r="N155" s="185">
        <f t="shared" si="11"/>
        <v>-0.1006754471911282</v>
      </c>
      <c r="O155" s="185">
        <f t="shared" si="11"/>
        <v>-8.5383725414577616E-2</v>
      </c>
      <c r="P155" s="185">
        <f t="shared" si="11"/>
        <v>-6.608407825940299E-2</v>
      </c>
      <c r="Q155" s="185">
        <f t="shared" si="11"/>
        <v>2.1626502624301658E-2</v>
      </c>
      <c r="R155" s="185">
        <f t="shared" si="11"/>
        <v>-4.330965297035716E-2</v>
      </c>
      <c r="S155" s="185">
        <f t="shared" si="11"/>
        <v>-5.922093520111793E-2</v>
      </c>
      <c r="T155" s="185">
        <f t="shared" si="11"/>
        <v>-3.834869818199671E-2</v>
      </c>
      <c r="U155" s="185">
        <f t="shared" si="11"/>
        <v>-6.9314134722168186E-3</v>
      </c>
      <c r="V155" s="185">
        <f t="shared" si="11"/>
        <v>-8.5158619980461703E-2</v>
      </c>
      <c r="W155" s="186">
        <f t="shared" si="3"/>
        <v>-0.12807182700819164</v>
      </c>
    </row>
    <row r="156" spans="1:23" x14ac:dyDescent="0.2">
      <c r="A156" s="181" t="s">
        <v>43</v>
      </c>
      <c r="B156" s="181" t="s">
        <v>9</v>
      </c>
      <c r="C156" s="184"/>
      <c r="D156" s="185">
        <f t="shared" ref="D156:V156" si="12">D113/C113-1</f>
        <v>2.961999999999998E-2</v>
      </c>
      <c r="E156" s="185">
        <f t="shared" si="12"/>
        <v>8.9567024727569278E-2</v>
      </c>
      <c r="F156" s="185">
        <f t="shared" si="12"/>
        <v>5.5836839478000444E-2</v>
      </c>
      <c r="G156" s="185">
        <f t="shared" si="12"/>
        <v>2.941375118195344E-2</v>
      </c>
      <c r="H156" s="185">
        <f t="shared" si="12"/>
        <v>3.20506511826264E-2</v>
      </c>
      <c r="I156" s="185">
        <f t="shared" si="12"/>
        <v>4.782263191354108E-2</v>
      </c>
      <c r="J156" s="185">
        <f t="shared" si="12"/>
        <v>2.4185108222481766E-2</v>
      </c>
      <c r="K156" s="185">
        <f t="shared" si="12"/>
        <v>-0.12857005338882022</v>
      </c>
      <c r="L156" s="185">
        <f t="shared" si="12"/>
        <v>-0.18377179565616397</v>
      </c>
      <c r="M156" s="185">
        <f t="shared" si="12"/>
        <v>-0.11177738217933109</v>
      </c>
      <c r="N156" s="185">
        <f t="shared" si="12"/>
        <v>-0.11756915142991087</v>
      </c>
      <c r="O156" s="185">
        <f t="shared" si="12"/>
        <v>-0.20439904899786165</v>
      </c>
      <c r="P156" s="185">
        <f t="shared" si="12"/>
        <v>-6.1085141903171936E-2</v>
      </c>
      <c r="Q156" s="185">
        <f t="shared" si="12"/>
        <v>1.0134954926121598E-2</v>
      </c>
      <c r="R156" s="185">
        <f t="shared" si="12"/>
        <v>4.5396138071852388E-2</v>
      </c>
      <c r="S156" s="185">
        <f t="shared" si="12"/>
        <v>-2.3960262670483234E-2</v>
      </c>
      <c r="T156" s="185">
        <f t="shared" si="12"/>
        <v>2.2305794676281243E-2</v>
      </c>
      <c r="U156" s="185">
        <f t="shared" si="12"/>
        <v>7.392845089436384E-2</v>
      </c>
      <c r="V156" s="185">
        <f t="shared" si="12"/>
        <v>-2.9524991750600971E-2</v>
      </c>
      <c r="W156" s="186">
        <f t="shared" si="3"/>
        <v>-9.6029921310838318E-2</v>
      </c>
    </row>
    <row r="157" spans="1:23" x14ac:dyDescent="0.2">
      <c r="A157" s="181" t="s">
        <v>44</v>
      </c>
      <c r="B157" s="181" t="s">
        <v>10</v>
      </c>
      <c r="C157" s="184"/>
      <c r="D157" s="185">
        <f t="shared" ref="D157:V157" si="13">D114/C114-1</f>
        <v>-3.8289999999999935E-2</v>
      </c>
      <c r="E157" s="185">
        <f t="shared" si="13"/>
        <v>5.9893315032597538E-3</v>
      </c>
      <c r="F157" s="185">
        <f t="shared" si="13"/>
        <v>-6.0053541711887704E-2</v>
      </c>
      <c r="G157" s="185">
        <f t="shared" si="13"/>
        <v>0.10031120446023079</v>
      </c>
      <c r="H157" s="185">
        <f t="shared" si="13"/>
        <v>-3.1231573371710675E-2</v>
      </c>
      <c r="I157" s="185">
        <f t="shared" si="13"/>
        <v>2.2149091134173737E-2</v>
      </c>
      <c r="J157" s="185">
        <f t="shared" si="13"/>
        <v>4.0613235635490241E-2</v>
      </c>
      <c r="K157" s="185">
        <f t="shared" si="13"/>
        <v>-2.0901023228747428E-2</v>
      </c>
      <c r="L157" s="185">
        <f t="shared" si="13"/>
        <v>-0.10527984150569591</v>
      </c>
      <c r="M157" s="185">
        <f t="shared" si="13"/>
        <v>-1.7847257589513221E-2</v>
      </c>
      <c r="N157" s="185">
        <f t="shared" si="13"/>
        <v>2.9782437154774133E-2</v>
      </c>
      <c r="O157" s="185">
        <f t="shared" si="13"/>
        <v>-2.8395656362203425E-2</v>
      </c>
      <c r="P157" s="185">
        <f t="shared" si="13"/>
        <v>2.0505193898014973E-3</v>
      </c>
      <c r="Q157" s="185">
        <f t="shared" si="13"/>
        <v>-1.1974364740274357E-2</v>
      </c>
      <c r="R157" s="185">
        <f t="shared" si="13"/>
        <v>-4.7840682788051092E-2</v>
      </c>
      <c r="S157" s="185">
        <f t="shared" si="13"/>
        <v>-2.016230235087435E-2</v>
      </c>
      <c r="T157" s="185">
        <f t="shared" si="13"/>
        <v>7.9552107728337207E-2</v>
      </c>
      <c r="U157" s="185">
        <f t="shared" si="13"/>
        <v>-2.0778252321876467E-2</v>
      </c>
      <c r="V157" s="185">
        <f t="shared" si="13"/>
        <v>7.2230491421187981E-3</v>
      </c>
      <c r="W157" s="186">
        <f t="shared" si="3"/>
        <v>-9.9022831154846336E-2</v>
      </c>
    </row>
    <row r="158" spans="1:23" x14ac:dyDescent="0.2">
      <c r="A158" s="181" t="s">
        <v>45</v>
      </c>
      <c r="B158" s="181" t="s">
        <v>31</v>
      </c>
      <c r="C158" s="184"/>
      <c r="D158" s="185">
        <f t="shared" ref="D158:V158" si="14">D115/C115-1</f>
        <v>0.21765999999999996</v>
      </c>
      <c r="E158" s="185">
        <f t="shared" si="14"/>
        <v>0.16068524875581014</v>
      </c>
      <c r="F158" s="185">
        <f t="shared" si="14"/>
        <v>6.1281238502250091E-2</v>
      </c>
      <c r="G158" s="185">
        <f t="shared" si="14"/>
        <v>0.13207283006540305</v>
      </c>
      <c r="H158" s="185">
        <f t="shared" si="14"/>
        <v>-3.4693144408520449E-2</v>
      </c>
      <c r="I158" s="185">
        <f t="shared" si="14"/>
        <v>6.336936892966949E-2</v>
      </c>
      <c r="J158" s="185">
        <f t="shared" si="14"/>
        <v>1.2851479354440976E-3</v>
      </c>
      <c r="K158" s="185">
        <f t="shared" si="14"/>
        <v>0.15135540874268716</v>
      </c>
      <c r="L158" s="185">
        <f t="shared" si="14"/>
        <v>-0.21348376116015877</v>
      </c>
      <c r="M158" s="185">
        <f t="shared" si="14"/>
        <v>-0.15173910567510962</v>
      </c>
      <c r="N158" s="185">
        <f t="shared" si="14"/>
        <v>-7.3399970162614236E-3</v>
      </c>
      <c r="O158" s="185">
        <f t="shared" si="14"/>
        <v>-9.1128377769094326E-2</v>
      </c>
      <c r="P158" s="185">
        <f t="shared" si="14"/>
        <v>4.7234784909341965E-2</v>
      </c>
      <c r="Q158" s="185">
        <f t="shared" si="14"/>
        <v>-8.2676730195323067E-2</v>
      </c>
      <c r="R158" s="185">
        <f t="shared" si="14"/>
        <v>5.8077287201996786E-2</v>
      </c>
      <c r="S158" s="185">
        <f t="shared" si="14"/>
        <v>2.4874326896484389E-2</v>
      </c>
      <c r="T158" s="185">
        <f t="shared" si="14"/>
        <v>-2.2476904028699285E-2</v>
      </c>
      <c r="U158" s="185">
        <f t="shared" si="14"/>
        <v>3.453119418011763E-2</v>
      </c>
      <c r="V158" s="185">
        <f t="shared" si="14"/>
        <v>3.3598342450379404E-2</v>
      </c>
      <c r="W158" s="186">
        <f t="shared" si="3"/>
        <v>2.9210770095217775E-2</v>
      </c>
    </row>
    <row r="159" spans="1:23" x14ac:dyDescent="0.2">
      <c r="A159" s="181" t="s">
        <v>46</v>
      </c>
      <c r="B159" s="181" t="s">
        <v>11</v>
      </c>
      <c r="C159" s="184"/>
      <c r="D159" s="185">
        <f t="shared" ref="D159:V159" si="15">D116/C116-1</f>
        <v>1.5649999999999942E-2</v>
      </c>
      <c r="E159" s="185">
        <f t="shared" si="15"/>
        <v>5.3197459754836807E-2</v>
      </c>
      <c r="F159" s="185">
        <f t="shared" si="15"/>
        <v>-1.2386882058185611E-2</v>
      </c>
      <c r="G159" s="185">
        <f t="shared" si="15"/>
        <v>3.6415096125630653E-2</v>
      </c>
      <c r="H159" s="185">
        <f t="shared" si="15"/>
        <v>7.708466526623603E-3</v>
      </c>
      <c r="I159" s="185">
        <f t="shared" si="15"/>
        <v>2.1208331067485986E-2</v>
      </c>
      <c r="J159" s="185">
        <f t="shared" si="15"/>
        <v>-2.5879972309494792E-2</v>
      </c>
      <c r="K159" s="185">
        <f t="shared" si="15"/>
        <v>-4.1655277975181648E-2</v>
      </c>
      <c r="L159" s="185">
        <f t="shared" si="15"/>
        <v>-0.1066111459699961</v>
      </c>
      <c r="M159" s="185">
        <f t="shared" si="15"/>
        <v>-3.178606393393768E-2</v>
      </c>
      <c r="N159" s="185">
        <f t="shared" si="15"/>
        <v>1.1617299554871785E-2</v>
      </c>
      <c r="O159" s="185">
        <f t="shared" si="15"/>
        <v>-0.14675908824232409</v>
      </c>
      <c r="P159" s="185">
        <f t="shared" si="15"/>
        <v>-0.15290192782743794</v>
      </c>
      <c r="Q159" s="185">
        <f t="shared" si="15"/>
        <v>-5.7270841475512979E-3</v>
      </c>
      <c r="R159" s="185">
        <f t="shared" si="15"/>
        <v>-3.1567011867865924E-2</v>
      </c>
      <c r="S159" s="185">
        <f t="shared" si="15"/>
        <v>3.5281077790092485E-3</v>
      </c>
      <c r="T159" s="185">
        <f t="shared" si="15"/>
        <v>-6.0358104008835234E-3</v>
      </c>
      <c r="U159" s="185">
        <f t="shared" si="15"/>
        <v>1.2911808435714711E-2</v>
      </c>
      <c r="V159" s="185">
        <f t="shared" si="15"/>
        <v>-6.860321384425272E-3</v>
      </c>
      <c r="W159" s="186">
        <f t="shared" si="3"/>
        <v>-8.3530400149355866E-2</v>
      </c>
    </row>
    <row r="160" spans="1:23" x14ac:dyDescent="0.2">
      <c r="A160" s="181" t="s">
        <v>47</v>
      </c>
      <c r="B160" s="181" t="s">
        <v>12</v>
      </c>
      <c r="C160" s="184"/>
      <c r="D160" s="185">
        <f t="shared" ref="D160:V160" si="16">D117/C117-1</f>
        <v>1.6000000000016001E-4</v>
      </c>
      <c r="E160" s="185">
        <f t="shared" si="16"/>
        <v>8.5156374980003058E-2</v>
      </c>
      <c r="F160" s="185">
        <f t="shared" si="16"/>
        <v>-0.12007407885159349</v>
      </c>
      <c r="G160" s="185">
        <f t="shared" si="16"/>
        <v>0.11752756515638563</v>
      </c>
      <c r="H160" s="185">
        <f t="shared" si="16"/>
        <v>2.1363316936050536E-2</v>
      </c>
      <c r="I160" s="185">
        <f t="shared" si="16"/>
        <v>-1.06417136828586E-2</v>
      </c>
      <c r="J160" s="185">
        <f t="shared" si="16"/>
        <v>0.15131902267142672</v>
      </c>
      <c r="K160" s="185">
        <f t="shared" si="16"/>
        <v>0.50473567217550985</v>
      </c>
      <c r="L160" s="185">
        <f t="shared" si="16"/>
        <v>-0.21464508601218202</v>
      </c>
      <c r="M160" s="185">
        <f t="shared" si="16"/>
        <v>-6.8451792736367811E-2</v>
      </c>
      <c r="N160" s="185">
        <f t="shared" si="16"/>
        <v>-1.8363121584349829E-2</v>
      </c>
      <c r="O160" s="185">
        <f t="shared" si="16"/>
        <v>-0.26634221960544646</v>
      </c>
      <c r="P160" s="185">
        <f t="shared" si="16"/>
        <v>-0.27812880942706208</v>
      </c>
      <c r="Q160" s="185">
        <f t="shared" si="16"/>
        <v>-7.1347152446490369E-3</v>
      </c>
      <c r="R160" s="185">
        <f t="shared" si="16"/>
        <v>5.0032599143916556E-3</v>
      </c>
      <c r="S160" s="185">
        <f t="shared" si="16"/>
        <v>0.1123161323987758</v>
      </c>
      <c r="T160" s="185">
        <f t="shared" si="16"/>
        <v>0.18601260285783128</v>
      </c>
      <c r="U160" s="185">
        <f t="shared" si="16"/>
        <v>-5.5910713903913889E-3</v>
      </c>
      <c r="V160" s="185">
        <f t="shared" si="16"/>
        <v>6.3879422483578585E-2</v>
      </c>
      <c r="W160" s="186">
        <f t="shared" si="3"/>
        <v>-5.1474823415284754E-2</v>
      </c>
    </row>
    <row r="161" spans="1:25" x14ac:dyDescent="0.2">
      <c r="A161" s="181" t="s">
        <v>48</v>
      </c>
      <c r="B161" s="181" t="s">
        <v>13</v>
      </c>
      <c r="C161" s="184"/>
      <c r="D161" s="185">
        <f t="shared" ref="D161:V161" si="17">D118/C118-1</f>
        <v>4.2140000000000066E-2</v>
      </c>
      <c r="E161" s="185">
        <f t="shared" si="17"/>
        <v>0.10873778954842916</v>
      </c>
      <c r="F161" s="185">
        <f t="shared" si="17"/>
        <v>9.0942135599674456E-2</v>
      </c>
      <c r="G161" s="185">
        <f t="shared" si="17"/>
        <v>0.13157852983641916</v>
      </c>
      <c r="H161" s="185">
        <f t="shared" si="17"/>
        <v>0.15019629837352788</v>
      </c>
      <c r="I161" s="185">
        <f t="shared" si="17"/>
        <v>0.12820606592549266</v>
      </c>
      <c r="J161" s="185">
        <f t="shared" si="17"/>
        <v>0.16446422975937058</v>
      </c>
      <c r="K161" s="185">
        <f t="shared" si="17"/>
        <v>-0.10533543657789723</v>
      </c>
      <c r="L161" s="185">
        <f t="shared" si="17"/>
        <v>-0.40683793482544761</v>
      </c>
      <c r="M161" s="185">
        <f t="shared" si="17"/>
        <v>0.14464562041562123</v>
      </c>
      <c r="N161" s="185">
        <f t="shared" si="17"/>
        <v>0.15385555419772712</v>
      </c>
      <c r="O161" s="185">
        <f t="shared" si="17"/>
        <v>3.296441431899888E-3</v>
      </c>
      <c r="P161" s="185">
        <f t="shared" si="17"/>
        <v>8.1196806755954531E-2</v>
      </c>
      <c r="Q161" s="185">
        <f t="shared" si="17"/>
        <v>-4.4801894103504547E-2</v>
      </c>
      <c r="R161" s="185">
        <f t="shared" si="17"/>
        <v>7.0744561919059645E-2</v>
      </c>
      <c r="S161" s="185">
        <f t="shared" si="17"/>
        <v>-0.10338346986140368</v>
      </c>
      <c r="T161" s="185">
        <f t="shared" si="17"/>
        <v>0.1198754333548484</v>
      </c>
      <c r="U161" s="185">
        <f t="shared" si="17"/>
        <v>8.8849408185577738E-2</v>
      </c>
      <c r="V161" s="185">
        <f t="shared" si="17"/>
        <v>-5.2060311379598212E-2</v>
      </c>
      <c r="W161" s="186">
        <f t="shared" si="3"/>
        <v>-4.2910845149071175E-2</v>
      </c>
    </row>
    <row r="162" spans="1:25" x14ac:dyDescent="0.2">
      <c r="A162" s="181" t="s">
        <v>49</v>
      </c>
      <c r="B162" s="181" t="s">
        <v>14</v>
      </c>
      <c r="C162" s="184"/>
      <c r="D162" s="185">
        <f t="shared" ref="D162:V162" si="18">D119/C119-1</f>
        <v>-0.10214000000000001</v>
      </c>
      <c r="E162" s="185">
        <f t="shared" si="18"/>
        <v>0.20458646114093515</v>
      </c>
      <c r="F162" s="185">
        <f t="shared" si="18"/>
        <v>0.17234524524987282</v>
      </c>
      <c r="G162" s="185">
        <f t="shared" si="18"/>
        <v>6.8393864111360836E-2</v>
      </c>
      <c r="H162" s="185">
        <f t="shared" si="18"/>
        <v>3.487934330870246E-2</v>
      </c>
      <c r="I162" s="185">
        <f t="shared" si="18"/>
        <v>6.9904131476830056E-3</v>
      </c>
      <c r="J162" s="185">
        <f t="shared" si="18"/>
        <v>0.18332247187827622</v>
      </c>
      <c r="K162" s="185">
        <f t="shared" si="18"/>
        <v>6.2447621100016892E-2</v>
      </c>
      <c r="L162" s="185">
        <f t="shared" si="18"/>
        <v>-0.32579274751526899</v>
      </c>
      <c r="M162" s="185">
        <f t="shared" si="18"/>
        <v>0.10178754982826499</v>
      </c>
      <c r="N162" s="185">
        <f t="shared" si="18"/>
        <v>8.4821868766165265E-2</v>
      </c>
      <c r="O162" s="185">
        <f t="shared" si="18"/>
        <v>-8.2489652086363163E-2</v>
      </c>
      <c r="P162" s="185">
        <f t="shared" si="18"/>
        <v>0.21052230503101521</v>
      </c>
      <c r="Q162" s="185">
        <f t="shared" si="18"/>
        <v>-6.1277163649182897E-2</v>
      </c>
      <c r="R162" s="185">
        <f t="shared" si="18"/>
        <v>-1.8777075872788984E-4</v>
      </c>
      <c r="S162" s="185">
        <f t="shared" si="18"/>
        <v>3.5434972164464229E-2</v>
      </c>
      <c r="T162" s="185">
        <f t="shared" si="18"/>
        <v>0.11957401877271279</v>
      </c>
      <c r="U162" s="185">
        <f t="shared" si="18"/>
        <v>-1.6669366783928941E-2</v>
      </c>
      <c r="V162" s="185">
        <f t="shared" si="18"/>
        <v>6.8249083559378976E-2</v>
      </c>
      <c r="W162" s="186">
        <f t="shared" si="3"/>
        <v>-2.133847424951818E-2</v>
      </c>
    </row>
    <row r="163" spans="1:25" x14ac:dyDescent="0.2">
      <c r="A163" s="181" t="s">
        <v>50</v>
      </c>
      <c r="B163" s="181" t="s">
        <v>15</v>
      </c>
      <c r="C163" s="184"/>
      <c r="D163" s="185">
        <f t="shared" ref="D163:W178" si="19">D120/C120-1</f>
        <v>-6.5610000000000057E-2</v>
      </c>
      <c r="E163" s="185">
        <f t="shared" si="19"/>
        <v>7.4540609381521739E-2</v>
      </c>
      <c r="F163" s="185">
        <f t="shared" si="19"/>
        <v>2.7050715110951806E-2</v>
      </c>
      <c r="G163" s="185">
        <f t="shared" si="19"/>
        <v>5.1493405740884457E-2</v>
      </c>
      <c r="H163" s="185">
        <f t="shared" si="19"/>
        <v>-1.019090657567101E-2</v>
      </c>
      <c r="I163" s="185">
        <f t="shared" si="19"/>
        <v>8.9699510831586338E-2</v>
      </c>
      <c r="J163" s="185">
        <f t="shared" si="19"/>
        <v>-2.7028182502223164E-2</v>
      </c>
      <c r="K163" s="185">
        <f t="shared" si="19"/>
        <v>-0.12594141891713762</v>
      </c>
      <c r="L163" s="185">
        <f t="shared" si="19"/>
        <v>-2.5216167303438564E-2</v>
      </c>
      <c r="M163" s="185">
        <f t="shared" si="19"/>
        <v>9.2416866078059989E-3</v>
      </c>
      <c r="N163" s="185">
        <f t="shared" si="19"/>
        <v>-3.689395797563666E-3</v>
      </c>
      <c r="O163" s="185">
        <f t="shared" si="19"/>
        <v>-8.6267912644761857E-3</v>
      </c>
      <c r="P163" s="185">
        <f t="shared" si="19"/>
        <v>4.7761935310307813E-2</v>
      </c>
      <c r="Q163" s="185">
        <f t="shared" si="19"/>
        <v>5.0354525883352208E-2</v>
      </c>
      <c r="R163" s="185">
        <f t="shared" si="19"/>
        <v>0.14073767640394497</v>
      </c>
      <c r="S163" s="185">
        <f t="shared" si="19"/>
        <v>1.7794444902332618E-2</v>
      </c>
      <c r="T163" s="185">
        <f t="shared" si="19"/>
        <v>5.6822874911935495E-2</v>
      </c>
      <c r="U163" s="185">
        <f t="shared" si="19"/>
        <v>-4.7821556097037643E-2</v>
      </c>
      <c r="V163" s="185">
        <f t="shared" si="19"/>
        <v>2.815756649096679E-2</v>
      </c>
      <c r="W163" s="186">
        <f t="shared" si="19"/>
        <v>-9.51441720672489E-2</v>
      </c>
    </row>
    <row r="164" spans="1:25" x14ac:dyDescent="0.2">
      <c r="A164" s="181" t="s">
        <v>51</v>
      </c>
      <c r="B164" s="181" t="s">
        <v>16</v>
      </c>
      <c r="C164" s="184"/>
      <c r="D164" s="185">
        <f t="shared" ref="D164:V164" si="20">D121/C121-1</f>
        <v>0.13861999999999997</v>
      </c>
      <c r="E164" s="185">
        <f t="shared" si="20"/>
        <v>-3.8739878098048575E-2</v>
      </c>
      <c r="F164" s="185">
        <f t="shared" si="20"/>
        <v>1.3796127947666159E-2</v>
      </c>
      <c r="G164" s="185">
        <f t="shared" si="20"/>
        <v>0.17852218346986781</v>
      </c>
      <c r="H164" s="185">
        <f t="shared" si="20"/>
        <v>0.14159210828171598</v>
      </c>
      <c r="I164" s="185">
        <f t="shared" si="20"/>
        <v>-0.16474418230778509</v>
      </c>
      <c r="J164" s="185">
        <f t="shared" si="20"/>
        <v>-0.20688576652872681</v>
      </c>
      <c r="K164" s="185">
        <f t="shared" si="20"/>
        <v>0.1218666262197281</v>
      </c>
      <c r="L164" s="185">
        <f t="shared" si="20"/>
        <v>-0.19496696620909082</v>
      </c>
      <c r="M164" s="185">
        <f t="shared" si="20"/>
        <v>-8.4632092794124203E-2</v>
      </c>
      <c r="N164" s="185">
        <f t="shared" si="20"/>
        <v>3.889575204569562E-3</v>
      </c>
      <c r="O164" s="185">
        <f t="shared" si="20"/>
        <v>-0.12670118793786167</v>
      </c>
      <c r="P164" s="185">
        <f t="shared" si="20"/>
        <v>0.14797142697695165</v>
      </c>
      <c r="Q164" s="185">
        <f t="shared" si="20"/>
        <v>0.28844704795702603</v>
      </c>
      <c r="R164" s="185">
        <f t="shared" si="20"/>
        <v>-1.7337005734983424E-2</v>
      </c>
      <c r="S164" s="185">
        <f t="shared" si="20"/>
        <v>-4.3262493040757133E-2</v>
      </c>
      <c r="T164" s="185">
        <f t="shared" si="20"/>
        <v>0.12180072438322087</v>
      </c>
      <c r="U164" s="185">
        <f t="shared" si="20"/>
        <v>0.14544186171306928</v>
      </c>
      <c r="V164" s="185">
        <f t="shared" si="20"/>
        <v>3.7267808203134134E-2</v>
      </c>
      <c r="W164" s="186">
        <f t="shared" si="19"/>
        <v>-0.11420742814988782</v>
      </c>
    </row>
    <row r="165" spans="1:25" x14ac:dyDescent="0.2">
      <c r="A165" s="181" t="s">
        <v>52</v>
      </c>
      <c r="B165" s="181" t="s">
        <v>17</v>
      </c>
      <c r="C165" s="184"/>
      <c r="D165" s="185">
        <f t="shared" ref="D165:V165" si="21">D122/C122-1</f>
        <v>-3.620000000000001E-2</v>
      </c>
      <c r="E165" s="185">
        <f t="shared" si="21"/>
        <v>-3.7632288856609186E-2</v>
      </c>
      <c r="F165" s="185">
        <f t="shared" si="21"/>
        <v>0.19268379459424501</v>
      </c>
      <c r="G165" s="185">
        <f t="shared" si="21"/>
        <v>1.3966101694915301E-2</v>
      </c>
      <c r="H165" s="185">
        <f t="shared" si="21"/>
        <v>-0.12591602032629046</v>
      </c>
      <c r="I165" s="185">
        <f t="shared" si="21"/>
        <v>0.22107990127083199</v>
      </c>
      <c r="J165" s="185">
        <f t="shared" si="21"/>
        <v>-0.17216551678054159</v>
      </c>
      <c r="K165" s="185">
        <f t="shared" si="21"/>
        <v>-0.10782968418928462</v>
      </c>
      <c r="L165" s="185">
        <f t="shared" si="21"/>
        <v>6.1160557773429991E-2</v>
      </c>
      <c r="M165" s="185">
        <f t="shared" si="21"/>
        <v>-0.13469961952872733</v>
      </c>
      <c r="N165" s="185">
        <f t="shared" si="21"/>
        <v>0.31654596511971644</v>
      </c>
      <c r="O165" s="185">
        <f t="shared" si="21"/>
        <v>0.14329282553581613</v>
      </c>
      <c r="P165" s="185">
        <f t="shared" si="21"/>
        <v>-0.16743310694705826</v>
      </c>
      <c r="Q165" s="185">
        <f t="shared" si="21"/>
        <v>0.38708377560246898</v>
      </c>
      <c r="R165" s="185">
        <f t="shared" si="21"/>
        <v>0.19207414282981294</v>
      </c>
      <c r="S165" s="185">
        <f t="shared" si="21"/>
        <v>1.4229587318192127E-2</v>
      </c>
      <c r="T165" s="185">
        <f t="shared" si="21"/>
        <v>-0.13616784364286338</v>
      </c>
      <c r="U165" s="185">
        <f t="shared" si="21"/>
        <v>0.17105834464043412</v>
      </c>
      <c r="V165" s="185">
        <f t="shared" si="21"/>
        <v>-6.989583695412882E-2</v>
      </c>
      <c r="W165" s="186">
        <f t="shared" si="19"/>
        <v>3.0756965163283301E-2</v>
      </c>
    </row>
    <row r="166" spans="1:25" x14ac:dyDescent="0.2">
      <c r="A166" s="181" t="s">
        <v>53</v>
      </c>
      <c r="B166" s="181" t="s">
        <v>18</v>
      </c>
      <c r="C166" s="184"/>
      <c r="D166" s="185">
        <f t="shared" ref="D166:V166" si="22">D123/C123-1</f>
        <v>-1.2379999999999947E-2</v>
      </c>
      <c r="E166" s="185">
        <f t="shared" si="22"/>
        <v>-9.7790648225025811E-2</v>
      </c>
      <c r="F166" s="185">
        <f t="shared" si="22"/>
        <v>-1.7642305620398702E-2</v>
      </c>
      <c r="G166" s="185">
        <f t="shared" si="22"/>
        <v>5.541973221221963E-2</v>
      </c>
      <c r="H166" s="185">
        <f t="shared" si="22"/>
        <v>-1.9224316162064436E-2</v>
      </c>
      <c r="I166" s="185">
        <f t="shared" si="22"/>
        <v>1.53520147449977E-2</v>
      </c>
      <c r="J166" s="185">
        <f t="shared" si="22"/>
        <v>4.82075697297768E-2</v>
      </c>
      <c r="K166" s="185">
        <f t="shared" si="22"/>
        <v>6.0404633268694274E-2</v>
      </c>
      <c r="L166" s="185">
        <f t="shared" si="22"/>
        <v>-6.324199573627487E-2</v>
      </c>
      <c r="M166" s="185">
        <f t="shared" si="22"/>
        <v>-1.5345909323422058E-3</v>
      </c>
      <c r="N166" s="185">
        <f t="shared" si="22"/>
        <v>-2.0910877838651643E-2</v>
      </c>
      <c r="O166" s="185">
        <f t="shared" si="22"/>
        <v>-4.4081841869206828E-2</v>
      </c>
      <c r="P166" s="185">
        <f t="shared" si="22"/>
        <v>-5.0214486795656654E-2</v>
      </c>
      <c r="Q166" s="185">
        <f t="shared" si="22"/>
        <v>2.8051893061714184E-2</v>
      </c>
      <c r="R166" s="185">
        <f t="shared" si="22"/>
        <v>7.3404571768528326E-2</v>
      </c>
      <c r="S166" s="185">
        <f t="shared" si="22"/>
        <v>-9.6544520474941997E-2</v>
      </c>
      <c r="T166" s="185">
        <f t="shared" si="22"/>
        <v>-7.3521778113350034E-2</v>
      </c>
      <c r="U166" s="185">
        <f t="shared" si="22"/>
        <v>3.0777262771863656E-2</v>
      </c>
      <c r="V166" s="185">
        <f t="shared" si="22"/>
        <v>-5.6578833586579225E-2</v>
      </c>
      <c r="W166" s="186">
        <f t="shared" si="19"/>
        <v>-2.5926750383008845E-2</v>
      </c>
    </row>
    <row r="167" spans="1:25" x14ac:dyDescent="0.2">
      <c r="A167" s="181" t="s">
        <v>54</v>
      </c>
      <c r="B167" s="181" t="s">
        <v>19</v>
      </c>
      <c r="C167" s="184"/>
      <c r="D167" s="185">
        <f t="shared" ref="D167:V167" si="23">D124/C124-1</f>
        <v>-2.5520000000000098E-2</v>
      </c>
      <c r="E167" s="185">
        <f t="shared" si="23"/>
        <v>7.7292504720466448E-2</v>
      </c>
      <c r="F167" s="185">
        <f t="shared" si="23"/>
        <v>-5.4343684511335422E-2</v>
      </c>
      <c r="G167" s="185">
        <f t="shared" si="23"/>
        <v>4.9156383782422486E-2</v>
      </c>
      <c r="H167" s="185">
        <f t="shared" si="23"/>
        <v>2.4799577552685914E-2</v>
      </c>
      <c r="I167" s="185">
        <f t="shared" si="23"/>
        <v>1.7641327362326376E-2</v>
      </c>
      <c r="J167" s="185">
        <f t="shared" si="23"/>
        <v>1.0080923578313472E-2</v>
      </c>
      <c r="K167" s="185">
        <f t="shared" si="23"/>
        <v>-4.5262313609683136E-2</v>
      </c>
      <c r="L167" s="185">
        <f t="shared" si="23"/>
        <v>-6.6749403341288871E-2</v>
      </c>
      <c r="M167" s="185">
        <f t="shared" si="23"/>
        <v>1.6090754720841316E-2</v>
      </c>
      <c r="N167" s="185">
        <f t="shared" si="23"/>
        <v>5.822955572781896E-2</v>
      </c>
      <c r="O167" s="185">
        <f t="shared" si="23"/>
        <v>-2.3602720829567603E-2</v>
      </c>
      <c r="P167" s="185">
        <f t="shared" si="23"/>
        <v>-1.9009295165344775E-2</v>
      </c>
      <c r="Q167" s="185">
        <f t="shared" si="23"/>
        <v>7.5484441266149283E-4</v>
      </c>
      <c r="R167" s="185">
        <f t="shared" si="23"/>
        <v>-2.128842088547922E-2</v>
      </c>
      <c r="S167" s="185">
        <f t="shared" si="23"/>
        <v>5.0712880524063531E-2</v>
      </c>
      <c r="T167" s="185">
        <f t="shared" si="23"/>
        <v>-8.1165854364715351E-3</v>
      </c>
      <c r="U167" s="185">
        <f t="shared" si="23"/>
        <v>1.1666374764045306E-2</v>
      </c>
      <c r="V167" s="185">
        <f t="shared" si="23"/>
        <v>2.0582266549968864E-3</v>
      </c>
      <c r="W167" s="186">
        <f t="shared" si="19"/>
        <v>-5.1829882806875283E-3</v>
      </c>
    </row>
    <row r="168" spans="1:25" x14ac:dyDescent="0.2">
      <c r="A168" s="181" t="s">
        <v>64</v>
      </c>
      <c r="B168" s="181" t="s">
        <v>20</v>
      </c>
      <c r="C168" s="184"/>
      <c r="D168" s="185">
        <f t="shared" ref="D168:V168" si="24">D125/C125-1</f>
        <v>-3.8499999999999979E-2</v>
      </c>
      <c r="E168" s="185">
        <f t="shared" si="24"/>
        <v>-4.5699427977119123E-2</v>
      </c>
      <c r="F168" s="185">
        <f t="shared" si="24"/>
        <v>3.0297746196433994E-2</v>
      </c>
      <c r="G168" s="185">
        <f t="shared" si="24"/>
        <v>6.5445967673690486E-2</v>
      </c>
      <c r="H168" s="185">
        <f t="shared" si="24"/>
        <v>1.5478093384827751E-2</v>
      </c>
      <c r="I168" s="185">
        <f t="shared" si="24"/>
        <v>2.086388611876977E-2</v>
      </c>
      <c r="J168" s="185">
        <f t="shared" si="24"/>
        <v>0.11649555623659213</v>
      </c>
      <c r="K168" s="185">
        <f t="shared" si="24"/>
        <v>2.3717618802538976E-2</v>
      </c>
      <c r="L168" s="185">
        <f t="shared" si="24"/>
        <v>-3.9767061879425136E-2</v>
      </c>
      <c r="M168" s="185">
        <f t="shared" si="24"/>
        <v>4.3499506976500735E-2</v>
      </c>
      <c r="N168" s="185">
        <f t="shared" si="24"/>
        <v>0.23733108108108114</v>
      </c>
      <c r="O168" s="185">
        <f t="shared" si="24"/>
        <v>-0.12848984557158782</v>
      </c>
      <c r="P168" s="185">
        <f t="shared" si="24"/>
        <v>-5.5128612750381945E-2</v>
      </c>
      <c r="Q168" s="185">
        <f t="shared" si="24"/>
        <v>-4.0051213026492949E-3</v>
      </c>
      <c r="R168" s="185">
        <f t="shared" si="24"/>
        <v>-1.7147895448103023E-2</v>
      </c>
      <c r="S168" s="185">
        <f t="shared" si="24"/>
        <v>4.466149654160545E-2</v>
      </c>
      <c r="T168" s="185">
        <f t="shared" si="24"/>
        <v>5.7358629877529932E-2</v>
      </c>
      <c r="U168" s="185">
        <f t="shared" si="24"/>
        <v>3.4019233542569527E-2</v>
      </c>
      <c r="V168" s="185">
        <f t="shared" si="24"/>
        <v>-8.9627177367853084E-2</v>
      </c>
      <c r="W168" s="186">
        <f t="shared" si="19"/>
        <v>-5.0152796703784031E-3</v>
      </c>
    </row>
    <row r="169" spans="1:25" x14ac:dyDescent="0.2">
      <c r="A169" s="181" t="s">
        <v>55</v>
      </c>
      <c r="B169" s="181" t="s">
        <v>21</v>
      </c>
      <c r="C169" s="184"/>
      <c r="D169" s="185">
        <f t="shared" ref="D169:V169" si="25">D126/C126-1</f>
        <v>4.7669999999999879E-2</v>
      </c>
      <c r="E169" s="185">
        <f t="shared" si="25"/>
        <v>-3.0095354453215206E-2</v>
      </c>
      <c r="F169" s="185">
        <f t="shared" si="25"/>
        <v>-0.11792666364870985</v>
      </c>
      <c r="G169" s="185">
        <f t="shared" si="25"/>
        <v>8.537224844082969E-2</v>
      </c>
      <c r="H169" s="185">
        <f t="shared" si="25"/>
        <v>-4.8723826362263578E-3</v>
      </c>
      <c r="I169" s="185">
        <f t="shared" si="25"/>
        <v>0.1346362424981149</v>
      </c>
      <c r="J169" s="185">
        <f t="shared" si="25"/>
        <v>3.7143923600047257E-2</v>
      </c>
      <c r="K169" s="185">
        <f t="shared" si="25"/>
        <v>4.5548308945515759E-2</v>
      </c>
      <c r="L169" s="185">
        <f t="shared" si="25"/>
        <v>-9.910000671636765E-2</v>
      </c>
      <c r="M169" s="185">
        <f t="shared" si="25"/>
        <v>-6.9444962164983193E-2</v>
      </c>
      <c r="N169" s="185">
        <f t="shared" si="25"/>
        <v>-7.3946482935427049E-2</v>
      </c>
      <c r="O169" s="185">
        <f t="shared" si="25"/>
        <v>-8.319275023790984E-2</v>
      </c>
      <c r="P169" s="185">
        <f t="shared" si="25"/>
        <v>-0.15019049528774808</v>
      </c>
      <c r="Q169" s="185">
        <f t="shared" si="25"/>
        <v>0.10011659217722002</v>
      </c>
      <c r="R169" s="185">
        <f t="shared" si="25"/>
        <v>2.7504762866046306E-3</v>
      </c>
      <c r="S169" s="185">
        <f t="shared" si="25"/>
        <v>-4.430212514312315E-2</v>
      </c>
      <c r="T169" s="185">
        <f t="shared" si="25"/>
        <v>9.6990362841645084E-2</v>
      </c>
      <c r="U169" s="185">
        <f t="shared" si="25"/>
        <v>-3.312410738931626E-3</v>
      </c>
      <c r="V169" s="185">
        <f t="shared" si="25"/>
        <v>2.3998458704107328E-2</v>
      </c>
      <c r="W169" s="186">
        <f t="shared" si="19"/>
        <v>-1.8614769520225893E-2</v>
      </c>
    </row>
    <row r="170" spans="1:25" x14ac:dyDescent="0.2">
      <c r="A170" s="181" t="s">
        <v>56</v>
      </c>
      <c r="B170" s="181" t="s">
        <v>22</v>
      </c>
      <c r="C170" s="184"/>
      <c r="D170" s="185">
        <f t="shared" ref="D170:V170" si="26">D127/C127-1</f>
        <v>0.5884100000000001</v>
      </c>
      <c r="E170" s="185">
        <f t="shared" si="26"/>
        <v>-4.157616736233094E-2</v>
      </c>
      <c r="F170" s="185">
        <f t="shared" si="26"/>
        <v>8.8408205626753E-2</v>
      </c>
      <c r="G170" s="185">
        <f t="shared" si="26"/>
        <v>6.8824835843955157E-2</v>
      </c>
      <c r="H170" s="185">
        <f t="shared" si="26"/>
        <v>9.4505928853754861E-2</v>
      </c>
      <c r="I170" s="185">
        <f t="shared" si="26"/>
        <v>7.6146452947579713E-2</v>
      </c>
      <c r="J170" s="185">
        <f t="shared" si="26"/>
        <v>0.18912064890674363</v>
      </c>
      <c r="K170" s="185">
        <f t="shared" si="26"/>
        <v>6.4266046354118478E-2</v>
      </c>
      <c r="L170" s="185">
        <f t="shared" si="26"/>
        <v>-0.22279800596996835</v>
      </c>
      <c r="M170" s="185">
        <f t="shared" si="26"/>
        <v>-0.22055153724679788</v>
      </c>
      <c r="N170" s="185">
        <f t="shared" si="26"/>
        <v>0.38814164493718772</v>
      </c>
      <c r="O170" s="185">
        <f t="shared" si="26"/>
        <v>-5.8528872532016774E-2</v>
      </c>
      <c r="P170" s="185">
        <f t="shared" si="26"/>
        <v>-3.4688995215310658E-3</v>
      </c>
      <c r="Q170" s="185">
        <f t="shared" si="26"/>
        <v>3.9678309926779454E-2</v>
      </c>
      <c r="R170" s="185">
        <f t="shared" si="26"/>
        <v>0.19184534887479865</v>
      </c>
      <c r="S170" s="185">
        <f t="shared" si="26"/>
        <v>1.172887581805715E-2</v>
      </c>
      <c r="T170" s="185">
        <f t="shared" si="26"/>
        <v>-7.462812322870227E-2</v>
      </c>
      <c r="U170" s="185">
        <f t="shared" si="26"/>
        <v>7.7505359611293567E-2</v>
      </c>
      <c r="V170" s="185">
        <f t="shared" si="26"/>
        <v>0.18881962289081189</v>
      </c>
      <c r="W170" s="186">
        <f t="shared" si="19"/>
        <v>5.1442935239153886E-2</v>
      </c>
    </row>
    <row r="171" spans="1:25" x14ac:dyDescent="0.2">
      <c r="A171" s="181" t="s">
        <v>57</v>
      </c>
      <c r="B171" s="181" t="s">
        <v>23</v>
      </c>
      <c r="C171" s="184"/>
      <c r="D171" s="185">
        <f t="shared" ref="D171:V171" si="27">D128/C128-1</f>
        <v>-1.7020000000000035E-2</v>
      </c>
      <c r="E171" s="185">
        <f t="shared" si="27"/>
        <v>3.7569431728010638E-2</v>
      </c>
      <c r="F171" s="185">
        <f t="shared" si="27"/>
        <v>8.1801335411948228E-2</v>
      </c>
      <c r="G171" s="185">
        <f t="shared" si="27"/>
        <v>1.0767306541954458E-2</v>
      </c>
      <c r="H171" s="185">
        <f t="shared" si="27"/>
        <v>-3.0496224960097629E-2</v>
      </c>
      <c r="I171" s="185">
        <f t="shared" si="27"/>
        <v>0.16661888069847675</v>
      </c>
      <c r="J171" s="185">
        <f t="shared" si="27"/>
        <v>0.1070986871313504</v>
      </c>
      <c r="K171" s="185">
        <f t="shared" si="27"/>
        <v>-0.12010455082530702</v>
      </c>
      <c r="L171" s="185">
        <f t="shared" si="27"/>
        <v>-0.17354504244219637</v>
      </c>
      <c r="M171" s="185">
        <f t="shared" si="27"/>
        <v>-5.4840520339934473E-2</v>
      </c>
      <c r="N171" s="185">
        <f t="shared" si="27"/>
        <v>-9.9562408835173977E-2</v>
      </c>
      <c r="O171" s="185">
        <f t="shared" si="27"/>
        <v>-0.13151439414977317</v>
      </c>
      <c r="P171" s="185">
        <f t="shared" si="27"/>
        <v>-1.9331716805670363E-2</v>
      </c>
      <c r="Q171" s="185">
        <f t="shared" si="27"/>
        <v>7.5604222424497713E-2</v>
      </c>
      <c r="R171" s="185">
        <f t="shared" si="27"/>
        <v>1.4588490880614424E-2</v>
      </c>
      <c r="S171" s="185">
        <f t="shared" si="27"/>
        <v>-3.475792697349589E-2</v>
      </c>
      <c r="T171" s="185">
        <f t="shared" si="27"/>
        <v>2.1899787192880771E-2</v>
      </c>
      <c r="U171" s="185">
        <f t="shared" si="27"/>
        <v>0.10249517246601791</v>
      </c>
      <c r="V171" s="185">
        <f t="shared" si="27"/>
        <v>-5.3506422144377952E-2</v>
      </c>
      <c r="W171" s="186">
        <f t="shared" si="19"/>
        <v>-1.4610546686018577E-2</v>
      </c>
    </row>
    <row r="172" spans="1:25" x14ac:dyDescent="0.2">
      <c r="A172" s="181" t="s">
        <v>65</v>
      </c>
      <c r="B172" s="181" t="s">
        <v>24</v>
      </c>
      <c r="C172" s="184"/>
      <c r="D172" s="185">
        <f t="shared" ref="D172:V172" si="28">D129/C129-1</f>
        <v>6.7330000000000112E-2</v>
      </c>
      <c r="E172" s="185">
        <f t="shared" si="28"/>
        <v>4.3660348720639286E-2</v>
      </c>
      <c r="F172" s="185">
        <f t="shared" si="28"/>
        <v>-2.4436005853150533E-2</v>
      </c>
      <c r="G172" s="185">
        <f t="shared" si="28"/>
        <v>0.15062896264872871</v>
      </c>
      <c r="H172" s="185">
        <f t="shared" si="28"/>
        <v>0.10491042866282774</v>
      </c>
      <c r="I172" s="185">
        <f t="shared" si="28"/>
        <v>-9.1127549617103787E-3</v>
      </c>
      <c r="J172" s="185">
        <f t="shared" si="28"/>
        <v>2.292200819582324E-2</v>
      </c>
      <c r="K172" s="185">
        <f t="shared" si="28"/>
        <v>0.11634782236123309</v>
      </c>
      <c r="L172" s="185">
        <f t="shared" si="28"/>
        <v>-0.13793257851979801</v>
      </c>
      <c r="M172" s="185">
        <f t="shared" si="28"/>
        <v>-1.8862184362640755E-2</v>
      </c>
      <c r="N172" s="185">
        <f t="shared" si="28"/>
        <v>1.2365286443562162E-2</v>
      </c>
      <c r="O172" s="185">
        <f t="shared" si="28"/>
        <v>-0.11724936500821759</v>
      </c>
      <c r="P172" s="185">
        <f t="shared" si="28"/>
        <v>-3.7092201582533013E-2</v>
      </c>
      <c r="Q172" s="185">
        <f t="shared" si="28"/>
        <v>9.9708213952997893E-2</v>
      </c>
      <c r="R172" s="185">
        <f t="shared" si="28"/>
        <v>-3.0608901356221629E-3</v>
      </c>
      <c r="S172" s="185">
        <f t="shared" si="28"/>
        <v>-5.6114923363047575E-3</v>
      </c>
      <c r="T172" s="185">
        <f t="shared" si="28"/>
        <v>3.3020541098319756E-2</v>
      </c>
      <c r="U172" s="185">
        <f t="shared" si="28"/>
        <v>5.7460589979709598E-2</v>
      </c>
      <c r="V172" s="185">
        <f t="shared" si="28"/>
        <v>-8.8654863729954236E-2</v>
      </c>
      <c r="W172" s="186">
        <f t="shared" si="19"/>
        <v>-5.1971819580532763E-2</v>
      </c>
    </row>
    <row r="173" spans="1:25" x14ac:dyDescent="0.2">
      <c r="A173" s="181" t="s">
        <v>58</v>
      </c>
      <c r="B173" s="181" t="s">
        <v>25</v>
      </c>
      <c r="C173" s="184"/>
      <c r="D173" s="185">
        <f t="shared" ref="D173:V173" si="29">D130/C130-1</f>
        <v>2.0809999999999995E-2</v>
      </c>
      <c r="E173" s="185">
        <f t="shared" si="29"/>
        <v>2.2433165819299994E-3</v>
      </c>
      <c r="F173" s="185">
        <f t="shared" si="29"/>
        <v>4.6984654481477817E-2</v>
      </c>
      <c r="G173" s="185">
        <f t="shared" si="29"/>
        <v>1.0371836403185286E-2</v>
      </c>
      <c r="H173" s="185">
        <f t="shared" si="29"/>
        <v>1.7934360793879556E-2</v>
      </c>
      <c r="I173" s="185">
        <f t="shared" si="29"/>
        <v>4.5548203215060479E-2</v>
      </c>
      <c r="J173" s="185">
        <f t="shared" si="29"/>
        <v>1.9038606787224133E-2</v>
      </c>
      <c r="K173" s="185">
        <f t="shared" si="29"/>
        <v>1.240415743738299E-2</v>
      </c>
      <c r="L173" s="185">
        <f t="shared" si="29"/>
        <v>-0.17582214143862129</v>
      </c>
      <c r="M173" s="185">
        <f t="shared" si="29"/>
        <v>7.8617957566723184E-2</v>
      </c>
      <c r="N173" s="185">
        <f t="shared" si="29"/>
        <v>1.1974404119573734E-2</v>
      </c>
      <c r="O173" s="185">
        <f t="shared" si="29"/>
        <v>-4.0399599652033991E-2</v>
      </c>
      <c r="P173" s="185">
        <f t="shared" si="29"/>
        <v>0.13409950481537813</v>
      </c>
      <c r="Q173" s="185">
        <f t="shared" si="29"/>
        <v>-0.16587734754394257</v>
      </c>
      <c r="R173" s="185">
        <f t="shared" si="29"/>
        <v>-1.2756836963914053E-2</v>
      </c>
      <c r="S173" s="185">
        <f t="shared" si="29"/>
        <v>3.5195390781563196E-2</v>
      </c>
      <c r="T173" s="185">
        <f t="shared" si="29"/>
        <v>4.9798346440814711E-2</v>
      </c>
      <c r="U173" s="185">
        <f t="shared" si="29"/>
        <v>4.8790326453385102E-2</v>
      </c>
      <c r="V173" s="185">
        <f t="shared" si="29"/>
        <v>-8.5376239709154755E-2</v>
      </c>
      <c r="W173" s="186">
        <f t="shared" si="19"/>
        <v>-6.7183307301054151E-3</v>
      </c>
    </row>
    <row r="174" spans="1:25" x14ac:dyDescent="0.2">
      <c r="A174" s="181" t="s">
        <v>59</v>
      </c>
      <c r="B174" s="181" t="s">
        <v>26</v>
      </c>
      <c r="C174" s="184"/>
      <c r="D174" s="185">
        <f t="shared" ref="D174:V174" si="30">D131/C131-1</f>
        <v>-1.6170000000000018E-2</v>
      </c>
      <c r="E174" s="185">
        <f t="shared" si="30"/>
        <v>1.8539788378073352E-2</v>
      </c>
      <c r="F174" s="185">
        <f t="shared" si="30"/>
        <v>9.4204995658986324E-3</v>
      </c>
      <c r="G174" s="185">
        <f t="shared" si="30"/>
        <v>3.2080750561042537E-2</v>
      </c>
      <c r="H174" s="185">
        <f t="shared" si="30"/>
        <v>8.4830836430514589E-2</v>
      </c>
      <c r="I174" s="185">
        <f t="shared" si="30"/>
        <v>-6.2903966375869702E-2</v>
      </c>
      <c r="J174" s="185">
        <f t="shared" si="30"/>
        <v>9.7957183778079271E-2</v>
      </c>
      <c r="K174" s="185">
        <f t="shared" si="30"/>
        <v>-4.7715492087466727E-3</v>
      </c>
      <c r="L174" s="185">
        <f t="shared" si="30"/>
        <v>-0.13008761037527594</v>
      </c>
      <c r="M174" s="185">
        <f t="shared" si="30"/>
        <v>0.13501913126226683</v>
      </c>
      <c r="N174" s="185">
        <f t="shared" si="30"/>
        <v>5.2802109988384638E-2</v>
      </c>
      <c r="O174" s="185">
        <f t="shared" si="30"/>
        <v>-3.3347435482666832E-3</v>
      </c>
      <c r="P174" s="185">
        <f t="shared" si="30"/>
        <v>2.9530491814194093E-2</v>
      </c>
      <c r="Q174" s="185">
        <f t="shared" si="30"/>
        <v>2.4406807065766589E-2</v>
      </c>
      <c r="R174" s="185">
        <f t="shared" si="30"/>
        <v>-9.1465820667013809E-3</v>
      </c>
      <c r="S174" s="185">
        <f t="shared" si="30"/>
        <v>2.180717613794747E-2</v>
      </c>
      <c r="T174" s="185">
        <f t="shared" si="30"/>
        <v>5.2606143749074352E-2</v>
      </c>
      <c r="U174" s="185">
        <f t="shared" si="30"/>
        <v>3.2138149612713107E-2</v>
      </c>
      <c r="V174" s="185">
        <f t="shared" si="30"/>
        <v>5.9943177741745624E-2</v>
      </c>
      <c r="W174" s="186">
        <f t="shared" si="19"/>
        <v>-2.9471290198122224E-2</v>
      </c>
    </row>
    <row r="175" spans="1:25" x14ac:dyDescent="0.2">
      <c r="A175" s="181" t="s">
        <v>156</v>
      </c>
      <c r="B175" s="181" t="s">
        <v>157</v>
      </c>
      <c r="C175" s="170"/>
      <c r="D175" s="185">
        <f>D132/C132-1</f>
        <v>-6.581999999999999E-2</v>
      </c>
      <c r="E175" s="185">
        <f t="shared" ref="E175:U175" si="31">E132/D132-1</f>
        <v>-9.4350125243529148E-2</v>
      </c>
      <c r="F175" s="185">
        <f t="shared" si="31"/>
        <v>0.10828093234362446</v>
      </c>
      <c r="G175" s="185">
        <f t="shared" si="31"/>
        <v>1.3952540926785049</v>
      </c>
      <c r="H175" s="185">
        <f t="shared" si="31"/>
        <v>-0.24515675160625316</v>
      </c>
      <c r="I175" s="185">
        <f t="shared" si="31"/>
        <v>0.21148344550554166</v>
      </c>
      <c r="J175" s="185">
        <f t="shared" si="31"/>
        <v>1.1480933276204697E-2</v>
      </c>
      <c r="K175" s="185">
        <f t="shared" si="31"/>
        <v>0.12293132828219622</v>
      </c>
      <c r="L175" s="185">
        <f t="shared" si="31"/>
        <v>-7.0121742112482899E-2</v>
      </c>
      <c r="M175" s="185">
        <f t="shared" si="31"/>
        <v>-0.37183872544048091</v>
      </c>
      <c r="N175" s="185">
        <f t="shared" si="31"/>
        <v>-0.35208642174634164</v>
      </c>
      <c r="O175" s="185">
        <f t="shared" si="31"/>
        <v>0.16443150669415307</v>
      </c>
      <c r="P175" s="185">
        <f t="shared" si="31"/>
        <v>0.23294067293756027</v>
      </c>
      <c r="Q175" s="185">
        <f t="shared" si="31"/>
        <v>-0.23557396449704138</v>
      </c>
      <c r="R175" s="185">
        <f t="shared" si="31"/>
        <v>2.585379447007452E-2</v>
      </c>
      <c r="S175" s="185">
        <f t="shared" si="31"/>
        <v>0.33091874924544262</v>
      </c>
      <c r="T175" s="185">
        <f t="shared" si="31"/>
        <v>8.9184204160619229E-2</v>
      </c>
      <c r="U175" s="185">
        <f t="shared" si="31"/>
        <v>1.3755673694876736E-2</v>
      </c>
      <c r="V175" s="185">
        <f>V132/U132-1</f>
        <v>-3.7270312457211796E-2</v>
      </c>
      <c r="W175" s="186" t="e">
        <f t="shared" si="19"/>
        <v>#VALUE!</v>
      </c>
      <c r="Y175" s="171"/>
    </row>
    <row r="176" spans="1:25" x14ac:dyDescent="0.2">
      <c r="A176" s="181" t="s">
        <v>67</v>
      </c>
      <c r="B176" s="181" t="s">
        <v>75</v>
      </c>
      <c r="C176" s="184"/>
      <c r="D176" s="185" t="e">
        <f>D133/C133-1</f>
        <v>#VALUE!</v>
      </c>
      <c r="E176" s="185" t="e">
        <f t="shared" ref="E176:U176" si="32">E133/D133-1</f>
        <v>#VALUE!</v>
      </c>
      <c r="F176" s="185" t="e">
        <f t="shared" si="32"/>
        <v>#VALUE!</v>
      </c>
      <c r="G176" s="185" t="e">
        <f t="shared" si="32"/>
        <v>#VALUE!</v>
      </c>
      <c r="H176" s="185" t="e">
        <f t="shared" si="32"/>
        <v>#VALUE!</v>
      </c>
      <c r="I176" s="185" t="e">
        <f t="shared" si="32"/>
        <v>#VALUE!</v>
      </c>
      <c r="J176" s="185" t="e">
        <f t="shared" si="32"/>
        <v>#VALUE!</v>
      </c>
      <c r="K176" s="185" t="e">
        <f t="shared" si="32"/>
        <v>#VALUE!</v>
      </c>
      <c r="L176" s="185" t="e">
        <f t="shared" si="32"/>
        <v>#VALUE!</v>
      </c>
      <c r="M176" s="185" t="e">
        <f t="shared" si="32"/>
        <v>#VALUE!</v>
      </c>
      <c r="N176" s="185" t="e">
        <f t="shared" si="32"/>
        <v>#VALUE!</v>
      </c>
      <c r="O176" s="185" t="e">
        <f t="shared" si="32"/>
        <v>#VALUE!</v>
      </c>
      <c r="P176" s="185" t="e">
        <f t="shared" si="32"/>
        <v>#VALUE!</v>
      </c>
      <c r="Q176" s="185" t="e">
        <f t="shared" si="32"/>
        <v>#VALUE!</v>
      </c>
      <c r="R176" s="185" t="e">
        <f t="shared" si="32"/>
        <v>#VALUE!</v>
      </c>
      <c r="S176" s="185" t="e">
        <f t="shared" si="32"/>
        <v>#VALUE!</v>
      </c>
      <c r="T176" s="185" t="e">
        <f t="shared" si="32"/>
        <v>#VALUE!</v>
      </c>
      <c r="U176" s="185" t="e">
        <f t="shared" si="32"/>
        <v>#VALUE!</v>
      </c>
      <c r="V176" s="185" t="e">
        <f>V133/U133-1</f>
        <v>#VALUE!</v>
      </c>
      <c r="W176" s="186" t="e">
        <f t="shared" si="19"/>
        <v>#VALUE!</v>
      </c>
    </row>
    <row r="177" spans="1:23" x14ac:dyDescent="0.2">
      <c r="A177" s="181" t="s">
        <v>68</v>
      </c>
      <c r="B177" s="181" t="s">
        <v>76</v>
      </c>
      <c r="C177" s="184"/>
      <c r="D177" s="185">
        <f>D134/C134-1</f>
        <v>6.3000000000013046E-4</v>
      </c>
      <c r="E177" s="185">
        <f>E134/D134-1</f>
        <v>-2.0147307196466291E-2</v>
      </c>
      <c r="F177" s="185">
        <f>F134/E134-1</f>
        <v>-2.5528573031301294E-2</v>
      </c>
      <c r="G177" s="185">
        <f t="shared" ref="G177:V177" si="33">G134/F134-1</f>
        <v>5.7198777526584754E-2</v>
      </c>
      <c r="H177" s="185">
        <f t="shared" si="33"/>
        <v>1.3414646219643833E-2</v>
      </c>
      <c r="I177" s="185">
        <f t="shared" si="33"/>
        <v>2.4451955765698807E-2</v>
      </c>
      <c r="J177" s="185">
        <f t="shared" si="33"/>
        <v>-1.447547846319619E-2</v>
      </c>
      <c r="K177" s="185">
        <f t="shared" si="33"/>
        <v>1.7861808048457162E-2</v>
      </c>
      <c r="L177" s="185">
        <f t="shared" si="33"/>
        <v>1.6825894766863136E-3</v>
      </c>
      <c r="M177" s="185">
        <f t="shared" si="33"/>
        <v>2.8755267053866218E-2</v>
      </c>
      <c r="N177" s="185">
        <f t="shared" si="33"/>
        <v>2.1383369310529199E-2</v>
      </c>
      <c r="O177" s="185">
        <f t="shared" si="33"/>
        <v>-2.7555997109826591E-2</v>
      </c>
      <c r="P177" s="185">
        <f t="shared" si="33"/>
        <v>3.089097140309649E-2</v>
      </c>
      <c r="Q177" s="185">
        <f t="shared" si="33"/>
        <v>9.5409703139781588E-3</v>
      </c>
      <c r="R177" s="185">
        <f t="shared" si="33"/>
        <v>-4.987773751941027E-2</v>
      </c>
      <c r="S177" s="185">
        <f t="shared" si="33"/>
        <v>1.1562485323815208E-2</v>
      </c>
      <c r="T177" s="185">
        <f t="shared" si="33"/>
        <v>-1.6676571088991121E-2</v>
      </c>
      <c r="U177" s="185">
        <f t="shared" si="33"/>
        <v>-2.2237960339943408E-2</v>
      </c>
      <c r="V177" s="185">
        <f t="shared" si="33"/>
        <v>5.7269786083344876E-3</v>
      </c>
      <c r="W177" s="186" t="e">
        <f t="shared" si="19"/>
        <v>#VALUE!</v>
      </c>
    </row>
    <row r="178" spans="1:23" x14ac:dyDescent="0.2">
      <c r="A178" s="181" t="s">
        <v>60</v>
      </c>
      <c r="B178" s="181" t="s">
        <v>27</v>
      </c>
      <c r="C178" s="184"/>
      <c r="D178" s="185">
        <f>D135/C135-1</f>
        <v>5.9800000000000963E-3</v>
      </c>
      <c r="E178" s="185">
        <f>E135/D135-1</f>
        <v>-2.8668561999244502E-2</v>
      </c>
      <c r="F178" s="185">
        <f>F135/E135-1</f>
        <v>1.4634545715046521E-3</v>
      </c>
      <c r="G178" s="185">
        <f t="shared" ref="G178:V178" si="34">G135/F135-1</f>
        <v>4.0017576667995103E-2</v>
      </c>
      <c r="H178" s="185">
        <f t="shared" si="34"/>
        <v>-2.565513446591916E-2</v>
      </c>
      <c r="I178" s="185">
        <f t="shared" si="34"/>
        <v>-1.1476170307174183E-2</v>
      </c>
      <c r="J178" s="185">
        <f t="shared" si="34"/>
        <v>-7.3655431322940945E-3</v>
      </c>
      <c r="K178" s="185">
        <f t="shared" si="34"/>
        <v>-6.1201208608250734E-2</v>
      </c>
      <c r="L178" s="185">
        <f t="shared" si="34"/>
        <v>-0.12343043559175448</v>
      </c>
      <c r="M178" s="185">
        <f t="shared" si="34"/>
        <v>-2.7500249775202268E-2</v>
      </c>
      <c r="N178" s="185">
        <f t="shared" si="34"/>
        <v>3.4673173237442789E-4</v>
      </c>
      <c r="O178" s="185">
        <f t="shared" si="34"/>
        <v>-2.4493882947995482E-2</v>
      </c>
      <c r="P178" s="185">
        <f t="shared" si="34"/>
        <v>2.568792851596946E-2</v>
      </c>
      <c r="Q178" s="185">
        <f t="shared" si="34"/>
        <v>2.3569109967796154E-2</v>
      </c>
      <c r="R178" s="185">
        <f t="shared" si="34"/>
        <v>-4.1038882900047646E-2</v>
      </c>
      <c r="S178" s="185">
        <f t="shared" si="34"/>
        <v>-1.2234654397155764E-2</v>
      </c>
      <c r="T178" s="185">
        <f t="shared" si="34"/>
        <v>2.0074634766038546E-2</v>
      </c>
      <c r="U178" s="185">
        <f t="shared" si="34"/>
        <v>-1.6864500227009582E-4</v>
      </c>
      <c r="V178" s="185">
        <f t="shared" si="34"/>
        <v>-4.6709570271953327E-3</v>
      </c>
      <c r="W178" s="186" t="e">
        <f t="shared" si="19"/>
        <v>#VALUE!</v>
      </c>
    </row>
    <row r="179" spans="1:23" x14ac:dyDescent="0.2">
      <c r="A179" s="181" t="s">
        <v>69</v>
      </c>
      <c r="B179" s="181" t="s">
        <v>140</v>
      </c>
      <c r="C179" s="184"/>
      <c r="D179" s="185" t="e">
        <f t="shared" ref="D179:U183" si="35">D136/C136-1</f>
        <v>#VALUE!</v>
      </c>
      <c r="E179" s="185" t="e">
        <f t="shared" si="35"/>
        <v>#VALUE!</v>
      </c>
      <c r="F179" s="185" t="e">
        <f t="shared" si="35"/>
        <v>#VALUE!</v>
      </c>
      <c r="G179" s="185" t="e">
        <f t="shared" si="35"/>
        <v>#VALUE!</v>
      </c>
      <c r="H179" s="185" t="e">
        <f t="shared" si="35"/>
        <v>#VALUE!</v>
      </c>
      <c r="I179" s="185" t="e">
        <f t="shared" si="35"/>
        <v>#VALUE!</v>
      </c>
      <c r="J179" s="185" t="e">
        <f t="shared" si="35"/>
        <v>#VALUE!</v>
      </c>
      <c r="K179" s="185" t="e">
        <f t="shared" si="35"/>
        <v>#VALUE!</v>
      </c>
      <c r="L179" s="185" t="e">
        <f t="shared" si="35"/>
        <v>#VALUE!</v>
      </c>
      <c r="M179" s="185" t="e">
        <f t="shared" si="35"/>
        <v>#VALUE!</v>
      </c>
      <c r="N179" s="185" t="e">
        <f t="shared" si="35"/>
        <v>#VALUE!</v>
      </c>
      <c r="O179" s="185" t="e">
        <f t="shared" si="35"/>
        <v>#VALUE!</v>
      </c>
      <c r="P179" s="185" t="e">
        <f t="shared" si="35"/>
        <v>#VALUE!</v>
      </c>
      <c r="Q179" s="185" t="e">
        <f t="shared" si="35"/>
        <v>#VALUE!</v>
      </c>
      <c r="R179" s="185" t="e">
        <f t="shared" si="35"/>
        <v>#VALUE!</v>
      </c>
      <c r="S179" s="185" t="e">
        <f t="shared" si="35"/>
        <v>#VALUE!</v>
      </c>
      <c r="T179" s="185" t="e">
        <f t="shared" si="35"/>
        <v>#VALUE!</v>
      </c>
      <c r="U179" s="185" t="e">
        <f t="shared" si="35"/>
        <v>#VALUE!</v>
      </c>
      <c r="V179" s="185" t="e">
        <f t="shared" ref="V179:W183" si="36">V136/U136-1</f>
        <v>#VALUE!</v>
      </c>
      <c r="W179" s="186" t="e">
        <f t="shared" si="36"/>
        <v>#VALUE!</v>
      </c>
    </row>
    <row r="180" spans="1:23" x14ac:dyDescent="0.2">
      <c r="A180" s="181" t="s">
        <v>84</v>
      </c>
      <c r="B180" s="181" t="s">
        <v>83</v>
      </c>
      <c r="C180" s="184"/>
      <c r="D180" s="185" t="e">
        <f t="shared" si="35"/>
        <v>#VALUE!</v>
      </c>
      <c r="E180" s="185" t="e">
        <f t="shared" si="35"/>
        <v>#VALUE!</v>
      </c>
      <c r="F180" s="185" t="e">
        <f t="shared" si="35"/>
        <v>#VALUE!</v>
      </c>
      <c r="G180" s="185" t="e">
        <f t="shared" si="35"/>
        <v>#VALUE!</v>
      </c>
      <c r="H180" s="185" t="e">
        <f t="shared" si="35"/>
        <v>#VALUE!</v>
      </c>
      <c r="I180" s="185" t="e">
        <f t="shared" si="35"/>
        <v>#VALUE!</v>
      </c>
      <c r="J180" s="185" t="e">
        <f t="shared" si="35"/>
        <v>#VALUE!</v>
      </c>
      <c r="K180" s="185" t="e">
        <f t="shared" si="35"/>
        <v>#VALUE!</v>
      </c>
      <c r="L180" s="185" t="e">
        <f t="shared" si="35"/>
        <v>#VALUE!</v>
      </c>
      <c r="M180" s="185" t="e">
        <f t="shared" si="35"/>
        <v>#VALUE!</v>
      </c>
      <c r="N180" s="185" t="e">
        <f t="shared" si="35"/>
        <v>#VALUE!</v>
      </c>
      <c r="O180" s="185" t="e">
        <f t="shared" si="35"/>
        <v>#VALUE!</v>
      </c>
      <c r="P180" s="185" t="e">
        <f t="shared" si="35"/>
        <v>#VALUE!</v>
      </c>
      <c r="Q180" s="185" t="e">
        <f t="shared" si="35"/>
        <v>#VALUE!</v>
      </c>
      <c r="R180" s="185" t="e">
        <f t="shared" si="35"/>
        <v>#VALUE!</v>
      </c>
      <c r="S180" s="185" t="e">
        <f t="shared" si="35"/>
        <v>#VALUE!</v>
      </c>
      <c r="T180" s="185" t="e">
        <f t="shared" si="35"/>
        <v>#VALUE!</v>
      </c>
      <c r="U180" s="185" t="e">
        <f t="shared" si="35"/>
        <v>#VALUE!</v>
      </c>
      <c r="V180" s="185" t="e">
        <f t="shared" si="36"/>
        <v>#VALUE!</v>
      </c>
      <c r="W180" s="186" t="e">
        <f t="shared" si="36"/>
        <v>#VALUE!</v>
      </c>
    </row>
    <row r="181" spans="1:23" x14ac:dyDescent="0.2">
      <c r="A181" s="181" t="s">
        <v>70</v>
      </c>
      <c r="B181" s="181" t="s">
        <v>77</v>
      </c>
      <c r="C181" s="184"/>
      <c r="D181" s="185" t="e">
        <f t="shared" si="35"/>
        <v>#VALUE!</v>
      </c>
      <c r="E181" s="185" t="e">
        <f t="shared" si="35"/>
        <v>#VALUE!</v>
      </c>
      <c r="F181" s="185" t="e">
        <f t="shared" si="35"/>
        <v>#VALUE!</v>
      </c>
      <c r="G181" s="185" t="e">
        <f t="shared" si="35"/>
        <v>#VALUE!</v>
      </c>
      <c r="H181" s="185" t="e">
        <f t="shared" si="35"/>
        <v>#VALUE!</v>
      </c>
      <c r="I181" s="185" t="e">
        <f t="shared" si="35"/>
        <v>#VALUE!</v>
      </c>
      <c r="J181" s="185" t="e">
        <f t="shared" si="35"/>
        <v>#VALUE!</v>
      </c>
      <c r="K181" s="185" t="e">
        <f t="shared" si="35"/>
        <v>#VALUE!</v>
      </c>
      <c r="L181" s="185" t="e">
        <f t="shared" si="35"/>
        <v>#VALUE!</v>
      </c>
      <c r="M181" s="185" t="e">
        <f t="shared" si="35"/>
        <v>#VALUE!</v>
      </c>
      <c r="N181" s="185" t="e">
        <f t="shared" si="35"/>
        <v>#VALUE!</v>
      </c>
      <c r="O181" s="185" t="e">
        <f t="shared" si="35"/>
        <v>#VALUE!</v>
      </c>
      <c r="P181" s="185" t="e">
        <f t="shared" si="35"/>
        <v>#VALUE!</v>
      </c>
      <c r="Q181" s="185" t="e">
        <f t="shared" si="35"/>
        <v>#VALUE!</v>
      </c>
      <c r="R181" s="185" t="e">
        <f t="shared" si="35"/>
        <v>#VALUE!</v>
      </c>
      <c r="S181" s="185" t="e">
        <f t="shared" si="35"/>
        <v>#VALUE!</v>
      </c>
      <c r="T181" s="185" t="e">
        <f t="shared" si="35"/>
        <v>#VALUE!</v>
      </c>
      <c r="U181" s="185" t="e">
        <f t="shared" si="35"/>
        <v>#VALUE!</v>
      </c>
      <c r="V181" s="185" t="e">
        <f t="shared" si="36"/>
        <v>#VALUE!</v>
      </c>
      <c r="W181" s="186" t="e">
        <f t="shared" si="36"/>
        <v>#VALUE!</v>
      </c>
    </row>
    <row r="182" spans="1:23" x14ac:dyDescent="0.2">
      <c r="A182" s="181" t="s">
        <v>71</v>
      </c>
      <c r="B182" s="181" t="s">
        <v>78</v>
      </c>
      <c r="C182" s="184"/>
      <c r="D182" s="185">
        <f t="shared" si="35"/>
        <v>-0.16572999999999993</v>
      </c>
      <c r="E182" s="185">
        <f t="shared" si="35"/>
        <v>3.1656418185958879E-2</v>
      </c>
      <c r="F182" s="185">
        <f t="shared" si="35"/>
        <v>3.9515266998187526E-2</v>
      </c>
      <c r="G182" s="185">
        <f t="shared" si="35"/>
        <v>4.6798332383283681E-2</v>
      </c>
      <c r="H182" s="185">
        <f t="shared" si="35"/>
        <v>0.18082130349363612</v>
      </c>
      <c r="I182" s="185">
        <f t="shared" si="35"/>
        <v>0.14298631895904723</v>
      </c>
      <c r="J182" s="185">
        <f t="shared" si="35"/>
        <v>2.048194677383619E-2</v>
      </c>
      <c r="K182" s="185">
        <f t="shared" si="35"/>
        <v>-7.0701510934702005E-3</v>
      </c>
      <c r="L182" s="185">
        <f t="shared" si="35"/>
        <v>-2.5163763555874685E-2</v>
      </c>
      <c r="M182" s="185">
        <f t="shared" si="35"/>
        <v>0.1994425667558346</v>
      </c>
      <c r="N182" s="185">
        <f t="shared" si="35"/>
        <v>5.7672275641025728E-2</v>
      </c>
      <c r="O182" s="185">
        <f t="shared" si="35"/>
        <v>-0.10663712065253761</v>
      </c>
      <c r="P182" s="185">
        <f t="shared" si="35"/>
        <v>6.2188175766397791E-3</v>
      </c>
      <c r="Q182" s="185">
        <f t="shared" si="35"/>
        <v>3.8817018527102398E-2</v>
      </c>
      <c r="R182" s="185">
        <f t="shared" si="35"/>
        <v>7.8296025366262567E-2</v>
      </c>
      <c r="S182" s="185">
        <f t="shared" si="35"/>
        <v>1.7455202076567033E-2</v>
      </c>
      <c r="T182" s="185">
        <f t="shared" si="35"/>
        <v>5.0715438938118584E-2</v>
      </c>
      <c r="U182" s="185">
        <f t="shared" si="35"/>
        <v>-8.064137753067302E-2</v>
      </c>
      <c r="V182" s="185" t="e">
        <f t="shared" si="36"/>
        <v>#VALUE!</v>
      </c>
      <c r="W182" s="186" t="e">
        <f t="shared" si="36"/>
        <v>#VALUE!</v>
      </c>
    </row>
    <row r="183" spans="1:23" x14ac:dyDescent="0.2">
      <c r="A183" s="181" t="s">
        <v>82</v>
      </c>
      <c r="B183" s="181" t="s">
        <v>81</v>
      </c>
      <c r="C183" s="184"/>
      <c r="D183" s="185" t="e">
        <f t="shared" si="35"/>
        <v>#VALUE!</v>
      </c>
      <c r="E183" s="185" t="e">
        <f t="shared" si="35"/>
        <v>#VALUE!</v>
      </c>
      <c r="F183" s="185" t="e">
        <f t="shared" si="35"/>
        <v>#VALUE!</v>
      </c>
      <c r="G183" s="185" t="e">
        <f t="shared" si="35"/>
        <v>#VALUE!</v>
      </c>
      <c r="H183" s="185" t="e">
        <f t="shared" si="35"/>
        <v>#VALUE!</v>
      </c>
      <c r="I183" s="185" t="e">
        <f t="shared" si="35"/>
        <v>#VALUE!</v>
      </c>
      <c r="J183" s="185" t="e">
        <f t="shared" si="35"/>
        <v>#VALUE!</v>
      </c>
      <c r="K183" s="185" t="e">
        <f t="shared" si="35"/>
        <v>#VALUE!</v>
      </c>
      <c r="L183" s="185" t="e">
        <f t="shared" si="35"/>
        <v>#VALUE!</v>
      </c>
      <c r="M183" s="185" t="e">
        <f t="shared" si="35"/>
        <v>#VALUE!</v>
      </c>
      <c r="N183" s="185" t="e">
        <f t="shared" si="35"/>
        <v>#VALUE!</v>
      </c>
      <c r="O183" s="185" t="e">
        <f t="shared" si="35"/>
        <v>#VALUE!</v>
      </c>
      <c r="P183" s="185" t="e">
        <f t="shared" si="35"/>
        <v>#VALUE!</v>
      </c>
      <c r="Q183" s="185" t="e">
        <f t="shared" si="35"/>
        <v>#VALUE!</v>
      </c>
      <c r="R183" s="185" t="e">
        <f t="shared" si="35"/>
        <v>#VALUE!</v>
      </c>
      <c r="S183" s="185" t="e">
        <f t="shared" si="35"/>
        <v>#VALUE!</v>
      </c>
      <c r="T183" s="185" t="e">
        <f t="shared" si="35"/>
        <v>#VALUE!</v>
      </c>
      <c r="U183" s="185" t="e">
        <f t="shared" si="35"/>
        <v>#VALUE!</v>
      </c>
      <c r="V183" s="185" t="e">
        <f t="shared" si="36"/>
        <v>#VALUE!</v>
      </c>
      <c r="W183" s="186" t="e">
        <f t="shared" si="36"/>
        <v>#VALUE!</v>
      </c>
    </row>
  </sheetData>
  <pageMargins left="0.75" right="0.75" top="1" bottom="1" header="0.5" footer="0.5"/>
  <pageSetup paperSize="9" firstPageNumber="0" fitToWidth="0" fitToHeight="0" pageOrder="overThenDown"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9CCFF"/>
  </sheetPr>
  <dimension ref="A1:W181"/>
  <sheetViews>
    <sheetView zoomScaleNormal="100" workbookViewId="0">
      <selection activeCell="B3" sqref="B3"/>
    </sheetView>
  </sheetViews>
  <sheetFormatPr defaultColWidth="9.140625" defaultRowHeight="12" x14ac:dyDescent="0.2"/>
  <cols>
    <col min="1" max="1" width="14.42578125" style="188" customWidth="1"/>
    <col min="2" max="2" width="43" style="188" customWidth="1"/>
    <col min="3" max="16384" width="9.140625" style="188"/>
  </cols>
  <sheetData>
    <row r="1" spans="1:23" x14ac:dyDescent="0.2">
      <c r="A1" s="187" t="s">
        <v>126</v>
      </c>
      <c r="G1" s="223" t="s">
        <v>224</v>
      </c>
      <c r="H1" s="6"/>
    </row>
    <row r="2" spans="1:23" x14ac:dyDescent="0.2">
      <c r="G2" s="224" t="s">
        <v>72</v>
      </c>
      <c r="H2" s="6" t="s">
        <v>225</v>
      </c>
    </row>
    <row r="3" spans="1:23" x14ac:dyDescent="0.2">
      <c r="A3" s="187" t="s">
        <v>114</v>
      </c>
      <c r="B3" s="164">
        <v>44377.472638888888</v>
      </c>
      <c r="C3" s="164"/>
    </row>
    <row r="4" spans="1:23" x14ac:dyDescent="0.2">
      <c r="A4" s="187" t="s">
        <v>113</v>
      </c>
      <c r="B4" s="164">
        <v>44378.44667824074</v>
      </c>
      <c r="C4" s="164"/>
    </row>
    <row r="5" spans="1:23" x14ac:dyDescent="0.2">
      <c r="A5" s="187" t="s">
        <v>112</v>
      </c>
      <c r="B5" s="187" t="s">
        <v>111</v>
      </c>
    </row>
    <row r="7" spans="1:23" x14ac:dyDescent="0.2">
      <c r="A7" s="187" t="s">
        <v>110</v>
      </c>
      <c r="B7" s="187" t="s">
        <v>210</v>
      </c>
      <c r="C7" s="188" t="s">
        <v>212</v>
      </c>
    </row>
    <row r="9" spans="1:23" x14ac:dyDescent="0.2">
      <c r="A9" s="189" t="s">
        <v>107</v>
      </c>
      <c r="B9" s="189" t="s">
        <v>106</v>
      </c>
      <c r="C9" s="189" t="s">
        <v>105</v>
      </c>
      <c r="D9" s="189" t="s">
        <v>104</v>
      </c>
      <c r="E9" s="189" t="s">
        <v>103</v>
      </c>
      <c r="F9" s="189" t="s">
        <v>102</v>
      </c>
      <c r="G9" s="189" t="s">
        <v>101</v>
      </c>
      <c r="H9" s="189" t="s">
        <v>100</v>
      </c>
      <c r="I9" s="189" t="s">
        <v>99</v>
      </c>
      <c r="J9" s="189" t="s">
        <v>98</v>
      </c>
      <c r="K9" s="189" t="s">
        <v>97</v>
      </c>
      <c r="L9" s="189" t="s">
        <v>96</v>
      </c>
      <c r="M9" s="189" t="s">
        <v>95</v>
      </c>
      <c r="N9" s="189" t="s">
        <v>94</v>
      </c>
      <c r="O9" s="189" t="s">
        <v>93</v>
      </c>
      <c r="P9" s="189" t="s">
        <v>92</v>
      </c>
      <c r="Q9" s="189" t="s">
        <v>91</v>
      </c>
      <c r="R9" s="189" t="s">
        <v>90</v>
      </c>
      <c r="S9" s="189" t="s">
        <v>89</v>
      </c>
      <c r="T9" s="190" t="s">
        <v>88</v>
      </c>
      <c r="U9" s="189" t="s">
        <v>87</v>
      </c>
      <c r="V9" s="191" t="s">
        <v>189</v>
      </c>
      <c r="W9" s="189" t="s">
        <v>230</v>
      </c>
    </row>
    <row r="10" spans="1:23" x14ac:dyDescent="0.2">
      <c r="A10" s="169" t="s">
        <v>154</v>
      </c>
      <c r="B10" s="165" t="s">
        <v>155</v>
      </c>
      <c r="C10" s="192">
        <f>SUMIFS(env_ac_rp!$D:$D,env_ac_rp!$A:$A,C9,env_ac_rp!$B:$B,Data_rp!$A$10,env_ac_rp!$C:$C,Data_rp!$B$7)</f>
        <v>1.1931</v>
      </c>
      <c r="D10" s="192">
        <f>SUMIFS(env_ac_rp!$D:$D,env_ac_rp!$A:$A,D9,env_ac_rp!$B:$B,Data_rp!$A$10,env_ac_rp!$C:$C,Data_rp!$B$7)</f>
        <v>1.2448999999999999</v>
      </c>
      <c r="E10" s="192">
        <f>SUMIFS(env_ac_rp!$D:$D,env_ac_rp!$A:$A,E9,env_ac_rp!$B:$B,Data_rp!$A$10,env_ac_rp!$C:$C,Data_rp!$B$7)</f>
        <v>1.2781</v>
      </c>
      <c r="F10" s="192">
        <f>SUMIFS(env_ac_rp!$D:$D,env_ac_rp!$A:$A,F9,env_ac_rp!$B:$B,Data_rp!$A$10,env_ac_rp!$C:$C,Data_rp!$B$7)</f>
        <v>1.2995000000000001</v>
      </c>
      <c r="G10" s="192">
        <f>SUMIFS(env_ac_rp!$D:$D,env_ac_rp!$A:$A,G9,env_ac_rp!$B:$B,Data_rp!$A$10,env_ac_rp!$C:$C,Data_rp!$B$7)</f>
        <v>1.2987</v>
      </c>
      <c r="H10" s="192">
        <f>SUMIFS(env_ac_rp!$D:$D,env_ac_rp!$A:$A,H9,env_ac_rp!$B:$B,Data_rp!$A$10,env_ac_rp!$C:$C,Data_rp!$B$7)</f>
        <v>1.3431999999999999</v>
      </c>
      <c r="I10" s="192">
        <f>SUMIFS(env_ac_rp!$D:$D,env_ac_rp!$A:$A,I9,env_ac_rp!$B:$B,Data_rp!$A$10,env_ac_rp!$C:$C,Data_rp!$B$7)</f>
        <v>1.3868</v>
      </c>
      <c r="J10" s="192">
        <f>SUMIFS(env_ac_rp!$D:$D,env_ac_rp!$A:$A,J9,env_ac_rp!$B:$B,Data_rp!$A$10,env_ac_rp!$C:$C,Data_rp!$B$7)</f>
        <v>1.4192</v>
      </c>
      <c r="K10" s="192">
        <f>SUMIFS(env_ac_rp!$D:$D,env_ac_rp!$A:$A,K9,env_ac_rp!$B:$B,Data_rp!$A$10,env_ac_rp!$C:$C,Data_rp!$B$7)</f>
        <v>1.4934000000000001</v>
      </c>
      <c r="L10" s="192">
        <f>SUMIFS(env_ac_rp!$D:$D,env_ac_rp!$A:$A,L9,env_ac_rp!$B:$B,Data_rp!$A$10,env_ac_rp!$C:$C,Data_rp!$B$7)</f>
        <v>1.6246</v>
      </c>
      <c r="M10" s="192">
        <f>SUMIFS(env_ac_rp!$D:$D,env_ac_rp!$A:$A,M9,env_ac_rp!$B:$B,Data_rp!$A$10,env_ac_rp!$C:$C,Data_rp!$B$7)</f>
        <v>1.7359</v>
      </c>
      <c r="N10" s="192">
        <f>SUMIFS(env_ac_rp!$D:$D,env_ac_rp!$A:$A,N9,env_ac_rp!$B:$B,Data_rp!$A$10,env_ac_rp!$C:$C,Data_rp!$B$7)</f>
        <v>1.7005999999999999</v>
      </c>
      <c r="O10" s="192">
        <f>SUMIFS(env_ac_rp!$D:$D,env_ac_rp!$A:$A,O9,env_ac_rp!$B:$B,Data_rp!$A$10,env_ac_rp!$C:$C,Data_rp!$B$7)</f>
        <v>1.8536999999999999</v>
      </c>
      <c r="P10" s="192">
        <f>SUMIFS(env_ac_rp!$D:$D,env_ac_rp!$A:$A,P9,env_ac_rp!$B:$B,Data_rp!$A$10,env_ac_rp!$C:$C,Data_rp!$B$7)</f>
        <v>1.9237</v>
      </c>
      <c r="Q10" s="192">
        <f>SUMIFS(env_ac_rp!$D:$D,env_ac_rp!$A:$A,Q9,env_ac_rp!$B:$B,Data_rp!$A$10,env_ac_rp!$C:$C,Data_rp!$B$7)</f>
        <v>1.9472</v>
      </c>
      <c r="R10" s="192">
        <f>SUMIFS(env_ac_rp!$D:$D,env_ac_rp!$A:$A,R9,env_ac_rp!$B:$B,Data_rp!$A$10,env_ac_rp!$C:$C,Data_rp!$B$7)</f>
        <v>2.0207999999999999</v>
      </c>
      <c r="S10" s="192">
        <f>SUMIFS(env_ac_rp!$D:$D,env_ac_rp!$A:$A,S9,env_ac_rp!$B:$B,Data_rp!$A$10,env_ac_rp!$C:$C,Data_rp!$B$7)</f>
        <v>2.0802</v>
      </c>
      <c r="T10" s="192">
        <f>SUMIFS(env_ac_rp!$D:$D,env_ac_rp!$A:$A,T9,env_ac_rp!$B:$B,Data_rp!$A$10,env_ac_rp!$C:$C,Data_rp!$B$7)</f>
        <v>2.0977999999999999</v>
      </c>
      <c r="U10" s="192">
        <f>SUMIFS(env_ac_rp!$D:$D,env_ac_rp!$A:$A,U9,env_ac_rp!$B:$B,Data_rp!$A$10,env_ac_rp!$C:$C,Data_rp!$B$7)</f>
        <v>2.1383999999999999</v>
      </c>
      <c r="V10" s="192">
        <f>SUMIFS(env_ac_rp!$D:$D,env_ac_rp!$A:$A,V9,env_ac_rp!$B:$B,Data_rp!$A$10,env_ac_rp!$C:$C,Data_rp!$B$7)</f>
        <v>2.2246999999999999</v>
      </c>
      <c r="W10" s="192">
        <f>SUMIFS(env_ac_rp!$D:$D,env_ac_rp!$A:$A,W9,env_ac_rp!$B:$B,Data_rp!$A$10,env_ac_rp!$C:$C,Data_rp!$B$7)</f>
        <v>2.2282999999999999</v>
      </c>
    </row>
    <row r="11" spans="1:23" x14ac:dyDescent="0.2">
      <c r="A11" s="189" t="s">
        <v>35</v>
      </c>
      <c r="B11" s="189" t="s">
        <v>2</v>
      </c>
      <c r="C11" s="192">
        <f>SUMIFS(env_ac_rp!$D:$D,env_ac_rp!$A:$A,C9,env_ac_rp!$B:$B,Data_rp!$A$11,env_ac_rp!$C:$C,Data_rp!$B$7)</f>
        <v>1.6063000000000001</v>
      </c>
      <c r="D11" s="192">
        <f>SUMIFS(env_ac_rp!$D:$D,env_ac_rp!$A:$A,D9,env_ac_rp!$B:$B,Data_rp!$A$11,env_ac_rp!$C:$C,Data_rp!$B$7)</f>
        <v>1.4363999999999999</v>
      </c>
      <c r="E11" s="192">
        <f>SUMIFS(env_ac_rp!$D:$D,env_ac_rp!$A:$A,E9,env_ac_rp!$B:$B,Data_rp!$A$11,env_ac_rp!$C:$C,Data_rp!$B$7)</f>
        <v>1.6277999999999999</v>
      </c>
      <c r="F11" s="192">
        <f>SUMIFS(env_ac_rp!$D:$D,env_ac_rp!$A:$A,F9,env_ac_rp!$B:$B,Data_rp!$A$11,env_ac_rp!$C:$C,Data_rp!$B$7)</f>
        <v>1.7008000000000001</v>
      </c>
      <c r="G11" s="192">
        <f>SUMIFS(env_ac_rp!$D:$D,env_ac_rp!$A:$A,G9,env_ac_rp!$B:$B,Data_rp!$A$11,env_ac_rp!$C:$C,Data_rp!$B$7)</f>
        <v>1.8091999999999999</v>
      </c>
      <c r="H11" s="192">
        <f>SUMIFS(env_ac_rp!$D:$D,env_ac_rp!$A:$A,H9,env_ac_rp!$B:$B,Data_rp!$A$11,env_ac_rp!$C:$C,Data_rp!$B$7)</f>
        <v>1.9757</v>
      </c>
      <c r="I11" s="192">
        <f>SUMIFS(env_ac_rp!$D:$D,env_ac_rp!$A:$A,I9,env_ac_rp!$B:$B,Data_rp!$A$11,env_ac_rp!$C:$C,Data_rp!$B$7)</f>
        <v>1.9864999999999999</v>
      </c>
      <c r="J11" s="192">
        <f>SUMIFS(env_ac_rp!$D:$D,env_ac_rp!$A:$A,J9,env_ac_rp!$B:$B,Data_rp!$A$11,env_ac_rp!$C:$C,Data_rp!$B$7)</f>
        <v>1.9581999999999999</v>
      </c>
      <c r="K11" s="192">
        <f>SUMIFS(env_ac_rp!$D:$D,env_ac_rp!$A:$A,K9,env_ac_rp!$B:$B,Data_rp!$A$11,env_ac_rp!$C:$C,Data_rp!$B$7)</f>
        <v>2.0114999999999998</v>
      </c>
      <c r="L11" s="192">
        <f>SUMIFS(env_ac_rp!$D:$D,env_ac_rp!$A:$A,L9,env_ac_rp!$B:$B,Data_rp!$A$11,env_ac_rp!$C:$C,Data_rp!$B$7)</f>
        <v>2.2081</v>
      </c>
      <c r="M11" s="192">
        <f>SUMIFS(env_ac_rp!$D:$D,env_ac_rp!$A:$A,M9,env_ac_rp!$B:$B,Data_rp!$A$11,env_ac_rp!$C:$C,Data_rp!$B$7)</f>
        <v>2.3066</v>
      </c>
      <c r="N11" s="192">
        <f>SUMIFS(env_ac_rp!$D:$D,env_ac_rp!$A:$A,N9,env_ac_rp!$B:$B,Data_rp!$A$11,env_ac_rp!$C:$C,Data_rp!$B$7)</f>
        <v>2.2471000000000001</v>
      </c>
      <c r="O11" s="192">
        <f>SUMIFS(env_ac_rp!$D:$D,env_ac_rp!$A:$A,O9,env_ac_rp!$B:$B,Data_rp!$A$11,env_ac_rp!$C:$C,Data_rp!$B$7)</f>
        <v>2.4988000000000001</v>
      </c>
      <c r="P11" s="192">
        <f>SUMIFS(env_ac_rp!$D:$D,env_ac_rp!$A:$A,P9,env_ac_rp!$B:$B,Data_rp!$A$11,env_ac_rp!$C:$C,Data_rp!$B$7)</f>
        <v>2.5636000000000001</v>
      </c>
      <c r="Q11" s="192">
        <f>SUMIFS(env_ac_rp!$D:$D,env_ac_rp!$A:$A,Q9,env_ac_rp!$B:$B,Data_rp!$A$11,env_ac_rp!$C:$C,Data_rp!$B$7)</f>
        <v>2.6602000000000001</v>
      </c>
      <c r="R11" s="192">
        <f>SUMIFS(env_ac_rp!$D:$D,env_ac_rp!$A:$A,R9,env_ac_rp!$B:$B,Data_rp!$A$11,env_ac_rp!$C:$C,Data_rp!$B$7)</f>
        <v>2.7702</v>
      </c>
      <c r="S11" s="192">
        <f>SUMIFS(env_ac_rp!$D:$D,env_ac_rp!$A:$A,S9,env_ac_rp!$B:$B,Data_rp!$A$11,env_ac_rp!$C:$C,Data_rp!$B$7)</f>
        <v>2.847</v>
      </c>
      <c r="T11" s="192">
        <f>SUMIFS(env_ac_rp!$D:$D,env_ac_rp!$A:$A,T9,env_ac_rp!$B:$B,Data_rp!$A$11,env_ac_rp!$C:$C,Data_rp!$B$7)</f>
        <v>2.8647999999999998</v>
      </c>
      <c r="U11" s="192">
        <f>SUMIFS(env_ac_rp!$D:$D,env_ac_rp!$A:$A,U9,env_ac_rp!$B:$B,Data_rp!$A$11,env_ac_rp!$C:$C,Data_rp!$B$7)</f>
        <v>3.0373000000000001</v>
      </c>
      <c r="V11" s="192">
        <f>SUMIFS(env_ac_rp!$D:$D,env_ac_rp!$A:$A,V9,env_ac_rp!$B:$B,Data_rp!$A$11,env_ac_rp!$C:$C,Data_rp!$B$7)</f>
        <v>3.7429999999999999</v>
      </c>
      <c r="W11" s="192">
        <f>SUMIFS(env_ac_rp!$D:$D,env_ac_rp!$A:$A,W9,env_ac_rp!$B:$B,Data_rp!$A$11,env_ac_rp!$C:$C,Data_rp!$B$7)</f>
        <v>3.3108</v>
      </c>
    </row>
    <row r="12" spans="1:23" x14ac:dyDescent="0.2">
      <c r="A12" s="189" t="s">
        <v>36</v>
      </c>
      <c r="B12" s="189" t="s">
        <v>3</v>
      </c>
      <c r="C12" s="192">
        <f>SUMIFS(env_ac_rp!$D:$D,env_ac_rp!$A:$A,C9,env_ac_rp!$B:$B,Data_rp!$A$12,env_ac_rp!$C:$C,Data_rp!$B$7)</f>
        <v>0.14269999999999999</v>
      </c>
      <c r="D12" s="192">
        <f>SUMIFS(env_ac_rp!$D:$D,env_ac_rp!$A:$A,D9,env_ac_rp!$B:$B,Data_rp!$A$12,env_ac_rp!$C:$C,Data_rp!$B$7)</f>
        <v>0.14749999999999999</v>
      </c>
      <c r="E12" s="192">
        <f>SUMIFS(env_ac_rp!$D:$D,env_ac_rp!$A:$A,E9,env_ac_rp!$B:$B,Data_rp!$A$12,env_ac_rp!$C:$C,Data_rp!$B$7)</f>
        <v>0.1588</v>
      </c>
      <c r="F12" s="192">
        <f>SUMIFS(env_ac_rp!$D:$D,env_ac_rp!$A:$A,F9,env_ac_rp!$B:$B,Data_rp!$A$12,env_ac_rp!$C:$C,Data_rp!$B$7)</f>
        <v>0.16889999999999999</v>
      </c>
      <c r="G12" s="192">
        <f>SUMIFS(env_ac_rp!$D:$D,env_ac_rp!$A:$A,G9,env_ac_rp!$B:$B,Data_rp!$A$12,env_ac_rp!$C:$C,Data_rp!$B$7)</f>
        <v>0.16880000000000001</v>
      </c>
      <c r="H12" s="192">
        <f>SUMIFS(env_ac_rp!$D:$D,env_ac_rp!$A:$A,H9,env_ac_rp!$B:$B,Data_rp!$A$12,env_ac_rp!$C:$C,Data_rp!$B$7)</f>
        <v>0.1898</v>
      </c>
      <c r="I12" s="192">
        <f>SUMIFS(env_ac_rp!$D:$D,env_ac_rp!$A:$A,I9,env_ac_rp!$B:$B,Data_rp!$A$12,env_ac_rp!$C:$C,Data_rp!$B$7)</f>
        <v>0.19919999999999999</v>
      </c>
      <c r="J12" s="192">
        <f>SUMIFS(env_ac_rp!$D:$D,env_ac_rp!$A:$A,J9,env_ac_rp!$B:$B,Data_rp!$A$12,env_ac_rp!$C:$C,Data_rp!$B$7)</f>
        <v>0.2283</v>
      </c>
      <c r="K12" s="192">
        <f>SUMIFS(env_ac_rp!$D:$D,env_ac_rp!$A:$A,K9,env_ac_rp!$B:$B,Data_rp!$A$12,env_ac_rp!$C:$C,Data_rp!$B$7)</f>
        <v>0.2429</v>
      </c>
      <c r="L12" s="192">
        <f>SUMIFS(env_ac_rp!$D:$D,env_ac_rp!$A:$A,L9,env_ac_rp!$B:$B,Data_rp!$A$12,env_ac_rp!$C:$C,Data_rp!$B$7)</f>
        <v>0.30570000000000003</v>
      </c>
      <c r="M12" s="192">
        <f>SUMIFS(env_ac_rp!$D:$D,env_ac_rp!$A:$A,M9,env_ac_rp!$B:$B,Data_rp!$A$12,env_ac_rp!$C:$C,Data_rp!$B$7)</f>
        <v>0.31519999999999998</v>
      </c>
      <c r="N12" s="192">
        <f>SUMIFS(env_ac_rp!$D:$D,env_ac_rp!$A:$A,N9,env_ac_rp!$B:$B,Data_rp!$A$12,env_ac_rp!$C:$C,Data_rp!$B$7)</f>
        <v>0.30859999999999999</v>
      </c>
      <c r="O12" s="192">
        <f>SUMIFS(env_ac_rp!$D:$D,env_ac_rp!$A:$A,O9,env_ac_rp!$B:$B,Data_rp!$A$12,env_ac_rp!$C:$C,Data_rp!$B$7)</f>
        <v>0.32719999999999999</v>
      </c>
      <c r="P12" s="192">
        <f>SUMIFS(env_ac_rp!$D:$D,env_ac_rp!$A:$A,P9,env_ac_rp!$B:$B,Data_rp!$A$12,env_ac_rp!$C:$C,Data_rp!$B$7)</f>
        <v>0.3377</v>
      </c>
      <c r="Q12" s="192">
        <f>SUMIFS(env_ac_rp!$D:$D,env_ac_rp!$A:$A,Q9,env_ac_rp!$B:$B,Data_rp!$A$12,env_ac_rp!$C:$C,Data_rp!$B$7)</f>
        <v>0.31540000000000001</v>
      </c>
      <c r="R12" s="192">
        <f>SUMIFS(env_ac_rp!$D:$D,env_ac_rp!$A:$A,R9,env_ac_rp!$B:$B,Data_rp!$A$12,env_ac_rp!$C:$C,Data_rp!$B$7)</f>
        <v>0.29870000000000002</v>
      </c>
      <c r="S12" s="192">
        <f>SUMIFS(env_ac_rp!$D:$D,env_ac_rp!$A:$A,S9,env_ac_rp!$B:$B,Data_rp!$A$12,env_ac_rp!$C:$C,Data_rp!$B$7)</f>
        <v>0.36049999999999999</v>
      </c>
      <c r="T12" s="192">
        <f>SUMIFS(env_ac_rp!$D:$D,env_ac_rp!$A:$A,T9,env_ac_rp!$B:$B,Data_rp!$A$12,env_ac_rp!$C:$C,Data_rp!$B$7)</f>
        <v>0.37590000000000001</v>
      </c>
      <c r="U12" s="192">
        <f>SUMIFS(env_ac_rp!$D:$D,env_ac_rp!$A:$A,U9,env_ac_rp!$B:$B,Data_rp!$A$12,env_ac_rp!$C:$C,Data_rp!$B$7)</f>
        <v>0.39190000000000003</v>
      </c>
      <c r="V12" s="192">
        <f>SUMIFS(env_ac_rp!$D:$D,env_ac_rp!$A:$A,V9,env_ac_rp!$B:$B,Data_rp!$A$12,env_ac_rp!$C:$C,Data_rp!$B$7)</f>
        <v>0.41649999999999998</v>
      </c>
      <c r="W12" s="192">
        <f>SUMIFS(env_ac_rp!$D:$D,env_ac_rp!$A:$A,W9,env_ac_rp!$B:$B,Data_rp!$A$12,env_ac_rp!$C:$C,Data_rp!$B$7)</f>
        <v>0.43990000000000001</v>
      </c>
    </row>
    <row r="13" spans="1:23" x14ac:dyDescent="0.2">
      <c r="A13" s="189" t="s">
        <v>37</v>
      </c>
      <c r="B13" s="189" t="s">
        <v>139</v>
      </c>
      <c r="C13" s="192">
        <f>SUMIFS(env_ac_rp!$D:$D,env_ac_rp!$A:$A,C9,env_ac_rp!$B:$B,Data_rp!$A$13,env_ac_rp!$C:$C,Data_rp!$B$7)</f>
        <v>0.37259999999999999</v>
      </c>
      <c r="D13" s="192">
        <f>SUMIFS(env_ac_rp!$D:$D,env_ac_rp!$A:$A,D9,env_ac_rp!$B:$B,Data_rp!$A$13,env_ac_rp!$C:$C,Data_rp!$B$7)</f>
        <v>0.4163</v>
      </c>
      <c r="E13" s="192">
        <f>SUMIFS(env_ac_rp!$D:$D,env_ac_rp!$A:$A,E9,env_ac_rp!$B:$B,Data_rp!$A$13,env_ac_rp!$C:$C,Data_rp!$B$7)</f>
        <v>0.50349999999999995</v>
      </c>
      <c r="F13" s="192">
        <f>SUMIFS(env_ac_rp!$D:$D,env_ac_rp!$A:$A,F9,env_ac_rp!$B:$B,Data_rp!$A$13,env_ac_rp!$C:$C,Data_rp!$B$7)</f>
        <v>0.49690000000000001</v>
      </c>
      <c r="G13" s="192">
        <f>SUMIFS(env_ac_rp!$D:$D,env_ac_rp!$A:$A,G9,env_ac_rp!$B:$B,Data_rp!$A$13,env_ac_rp!$C:$C,Data_rp!$B$7)</f>
        <v>0.50970000000000004</v>
      </c>
      <c r="H13" s="192">
        <f>SUMIFS(env_ac_rp!$D:$D,env_ac_rp!$A:$A,H9,env_ac_rp!$B:$B,Data_rp!$A$13,env_ac_rp!$C:$C,Data_rp!$B$7)</f>
        <v>0.58709999999999996</v>
      </c>
      <c r="I13" s="192">
        <f>SUMIFS(env_ac_rp!$D:$D,env_ac_rp!$A:$A,I9,env_ac_rp!$B:$B,Data_rp!$A$13,env_ac_rp!$C:$C,Data_rp!$B$7)</f>
        <v>0.64280000000000004</v>
      </c>
      <c r="J13" s="192">
        <f>SUMIFS(env_ac_rp!$D:$D,env_ac_rp!$A:$A,J9,env_ac_rp!$B:$B,Data_rp!$A$13,env_ac_rp!$C:$C,Data_rp!$B$7)</f>
        <v>0.70679999999999998</v>
      </c>
      <c r="K13" s="192">
        <f>SUMIFS(env_ac_rp!$D:$D,env_ac_rp!$A:$A,K9,env_ac_rp!$B:$B,Data_rp!$A$13,env_ac_rp!$C:$C,Data_rp!$B$7)</f>
        <v>0.83720000000000006</v>
      </c>
      <c r="L13" s="192">
        <f>SUMIFS(env_ac_rp!$D:$D,env_ac_rp!$A:$A,L9,env_ac_rp!$B:$B,Data_rp!$A$13,env_ac_rp!$C:$C,Data_rp!$B$7)</f>
        <v>0.84660000000000002</v>
      </c>
      <c r="M13" s="192">
        <f>SUMIFS(env_ac_rp!$D:$D,env_ac_rp!$A:$A,M9,env_ac_rp!$B:$B,Data_rp!$A$13,env_ac_rp!$C:$C,Data_rp!$B$7)</f>
        <v>0.94099999999999995</v>
      </c>
      <c r="N13" s="192">
        <f>SUMIFS(env_ac_rp!$D:$D,env_ac_rp!$A:$A,N9,env_ac_rp!$B:$B,Data_rp!$A$13,env_ac_rp!$C:$C,Data_rp!$B$7)</f>
        <v>0.93259999999999998</v>
      </c>
      <c r="O13" s="192">
        <f>SUMIFS(env_ac_rp!$D:$D,env_ac_rp!$A:$A,O9,env_ac_rp!$B:$B,Data_rp!$A$13,env_ac_rp!$C:$C,Data_rp!$B$7)</f>
        <v>1.032</v>
      </c>
      <c r="P13" s="192">
        <f>SUMIFS(env_ac_rp!$D:$D,env_ac_rp!$A:$A,P9,env_ac_rp!$B:$B,Data_rp!$A$13,env_ac_rp!$C:$C,Data_rp!$B$7)</f>
        <v>1.0281</v>
      </c>
      <c r="Q13" s="192">
        <f>SUMIFS(env_ac_rp!$D:$D,env_ac_rp!$A:$A,Q9,env_ac_rp!$B:$B,Data_rp!$A$13,env_ac_rp!$C:$C,Data_rp!$B$7)</f>
        <v>0.98399999999999999</v>
      </c>
      <c r="R13" s="192">
        <f>SUMIFS(env_ac_rp!$D:$D,env_ac_rp!$A:$A,R9,env_ac_rp!$B:$B,Data_rp!$A$13,env_ac_rp!$C:$C,Data_rp!$B$7)</f>
        <v>1.0142</v>
      </c>
      <c r="S13" s="192">
        <f>SUMIFS(env_ac_rp!$D:$D,env_ac_rp!$A:$A,S9,env_ac_rp!$B:$B,Data_rp!$A$13,env_ac_rp!$C:$C,Data_rp!$B$7)</f>
        <v>1.0759000000000001</v>
      </c>
      <c r="T13" s="192">
        <f>SUMIFS(env_ac_rp!$D:$D,env_ac_rp!$A:$A,T9,env_ac_rp!$B:$B,Data_rp!$A$13,env_ac_rp!$C:$C,Data_rp!$B$7)</f>
        <v>1.1692</v>
      </c>
      <c r="U13" s="192">
        <f>SUMIFS(env_ac_rp!$D:$D,env_ac_rp!$A:$A,U9,env_ac_rp!$B:$B,Data_rp!$A$13,env_ac_rp!$C:$C,Data_rp!$B$7)</f>
        <v>1.2477</v>
      </c>
      <c r="V13" s="192">
        <f>SUMIFS(env_ac_rp!$D:$D,env_ac_rp!$A:$A,V9,env_ac_rp!$B:$B,Data_rp!$A$13,env_ac_rp!$C:$C,Data_rp!$B$7)</f>
        <v>1.3150999999999999</v>
      </c>
      <c r="W13" s="192">
        <f>SUMIFS(env_ac_rp!$D:$D,env_ac_rp!$A:$A,W9,env_ac_rp!$B:$B,Data_rp!$A$13,env_ac_rp!$C:$C,Data_rp!$B$7)</f>
        <v>1.3968</v>
      </c>
    </row>
    <row r="14" spans="1:23" x14ac:dyDescent="0.2">
      <c r="A14" s="189" t="s">
        <v>38</v>
      </c>
      <c r="B14" s="189" t="s">
        <v>4</v>
      </c>
      <c r="C14" s="192">
        <f>SUMIFS(env_ac_rp!$D:$D,env_ac_rp!$A:$A,C9,env_ac_rp!$B:$B,Data_rp!$A$14,env_ac_rp!$C:$C,Data_rp!$B$7)</f>
        <v>1.2997000000000001</v>
      </c>
      <c r="D14" s="192">
        <f>SUMIFS(env_ac_rp!$D:$D,env_ac_rp!$A:$A,D9,env_ac_rp!$B:$B,Data_rp!$A$14,env_ac_rp!$C:$C,Data_rp!$B$7)</f>
        <v>1.3692</v>
      </c>
      <c r="E14" s="192">
        <f>SUMIFS(env_ac_rp!$D:$D,env_ac_rp!$A:$A,E9,env_ac_rp!$B:$B,Data_rp!$A$14,env_ac_rp!$C:$C,Data_rp!$B$7)</f>
        <v>1.4742999999999999</v>
      </c>
      <c r="F14" s="192">
        <f>SUMIFS(env_ac_rp!$D:$D,env_ac_rp!$A:$A,F9,env_ac_rp!$B:$B,Data_rp!$A$14,env_ac_rp!$C:$C,Data_rp!$B$7)</f>
        <v>1.4597</v>
      </c>
      <c r="G14" s="192">
        <f>SUMIFS(env_ac_rp!$D:$D,env_ac_rp!$A:$A,G9,env_ac_rp!$B:$B,Data_rp!$A$14,env_ac_rp!$C:$C,Data_rp!$B$7)</f>
        <v>1.4523999999999999</v>
      </c>
      <c r="H14" s="192">
        <f>SUMIFS(env_ac_rp!$D:$D,env_ac_rp!$A:$A,H9,env_ac_rp!$B:$B,Data_rp!$A$14,env_ac_rp!$C:$C,Data_rp!$B$7)</f>
        <v>1.4085000000000001</v>
      </c>
      <c r="I14" s="192">
        <f>SUMIFS(env_ac_rp!$D:$D,env_ac_rp!$A:$A,I9,env_ac_rp!$B:$B,Data_rp!$A$14,env_ac_rp!$C:$C,Data_rp!$B$7)</f>
        <v>1.4032</v>
      </c>
      <c r="J14" s="192">
        <f>SUMIFS(env_ac_rp!$D:$D,env_ac_rp!$A:$A,J9,env_ac_rp!$B:$B,Data_rp!$A$14,env_ac_rp!$C:$C,Data_rp!$B$7)</f>
        <v>1.4981</v>
      </c>
      <c r="K14" s="192">
        <f>SUMIFS(env_ac_rp!$D:$D,env_ac_rp!$A:$A,K9,env_ac_rp!$B:$B,Data_rp!$A$14,env_ac_rp!$C:$C,Data_rp!$B$7)</f>
        <v>1.6181000000000001</v>
      </c>
      <c r="L14" s="192">
        <f>SUMIFS(env_ac_rp!$D:$D,env_ac_rp!$A:$A,L9,env_ac_rp!$B:$B,Data_rp!$A$14,env_ac_rp!$C:$C,Data_rp!$B$7)</f>
        <v>1.8418000000000001</v>
      </c>
      <c r="M14" s="192">
        <f>SUMIFS(env_ac_rp!$D:$D,env_ac_rp!$A:$A,M9,env_ac_rp!$B:$B,Data_rp!$A$14,env_ac_rp!$C:$C,Data_rp!$B$7)</f>
        <v>2.0657000000000001</v>
      </c>
      <c r="N14" s="192">
        <f>SUMIFS(env_ac_rp!$D:$D,env_ac_rp!$A:$A,N9,env_ac_rp!$B:$B,Data_rp!$A$14,env_ac_rp!$C:$C,Data_rp!$B$7)</f>
        <v>1.8895</v>
      </c>
      <c r="O14" s="192">
        <f>SUMIFS(env_ac_rp!$D:$D,env_ac_rp!$A:$A,O9,env_ac_rp!$B:$B,Data_rp!$A$14,env_ac_rp!$C:$C,Data_rp!$B$7)</f>
        <v>1.9329000000000001</v>
      </c>
      <c r="P14" s="192">
        <f>SUMIFS(env_ac_rp!$D:$D,env_ac_rp!$A:$A,P9,env_ac_rp!$B:$B,Data_rp!$A$14,env_ac_rp!$C:$C,Data_rp!$B$7)</f>
        <v>2.0802999999999998</v>
      </c>
      <c r="Q14" s="192">
        <f>SUMIFS(env_ac_rp!$D:$D,env_ac_rp!$A:$A,Q9,env_ac_rp!$B:$B,Data_rp!$A$14,env_ac_rp!$C:$C,Data_rp!$B$7)</f>
        <v>2.1263000000000001</v>
      </c>
      <c r="R14" s="192">
        <f>SUMIFS(env_ac_rp!$D:$D,env_ac_rp!$A:$A,R9,env_ac_rp!$B:$B,Data_rp!$A$14,env_ac_rp!$C:$C,Data_rp!$B$7)</f>
        <v>2.0988000000000002</v>
      </c>
      <c r="S14" s="192">
        <f>SUMIFS(env_ac_rp!$D:$D,env_ac_rp!$A:$A,S9,env_ac_rp!$B:$B,Data_rp!$A$14,env_ac_rp!$C:$C,Data_rp!$B$7)</f>
        <v>2.1137999999999999</v>
      </c>
      <c r="T14" s="192">
        <f>SUMIFS(env_ac_rp!$D:$D,env_ac_rp!$A:$A,T9,env_ac_rp!$B:$B,Data_rp!$A$14,env_ac_rp!$C:$C,Data_rp!$B$7)</f>
        <v>2.1240000000000001</v>
      </c>
      <c r="U14" s="192">
        <f>SUMIFS(env_ac_rp!$D:$D,env_ac_rp!$A:$A,U9,env_ac_rp!$B:$B,Data_rp!$A$14,env_ac_rp!$C:$C,Data_rp!$B$7)</f>
        <v>2.1699000000000002</v>
      </c>
      <c r="V14" s="192">
        <f>SUMIFS(env_ac_rp!$D:$D,env_ac_rp!$A:$A,V9,env_ac_rp!$B:$B,Data_rp!$A$14,env_ac_rp!$C:$C,Data_rp!$B$7)</f>
        <v>2.1535000000000002</v>
      </c>
      <c r="W14" s="192">
        <f>SUMIFS(env_ac_rp!$D:$D,env_ac_rp!$A:$A,W9,env_ac_rp!$B:$B,Data_rp!$A$14,env_ac_rp!$C:$C,Data_rp!$B$7)</f>
        <v>2.1524999999999999</v>
      </c>
    </row>
    <row r="15" spans="1:23" x14ac:dyDescent="0.2">
      <c r="A15" s="189" t="s">
        <v>39</v>
      </c>
      <c r="B15" s="189" t="s">
        <v>85</v>
      </c>
      <c r="C15" s="192">
        <f>SUMIFS(env_ac_rp!$D:$D,env_ac_rp!$A:$A,C9,env_ac_rp!$B:$B,Data_rp!$A$15,env_ac_rp!$C:$C,Data_rp!$B$7)</f>
        <v>1.4847999999999999</v>
      </c>
      <c r="D15" s="192">
        <f>SUMIFS(env_ac_rp!$D:$D,env_ac_rp!$A:$A,D9,env_ac_rp!$B:$B,Data_rp!$A$15,env_ac_rp!$C:$C,Data_rp!$B$7)</f>
        <v>1.6189</v>
      </c>
      <c r="E15" s="192">
        <f>SUMIFS(env_ac_rp!$D:$D,env_ac_rp!$A:$A,E9,env_ac_rp!$B:$B,Data_rp!$A$15,env_ac_rp!$C:$C,Data_rp!$B$7)</f>
        <v>1.6858</v>
      </c>
      <c r="F15" s="192">
        <f>SUMIFS(env_ac_rp!$D:$D,env_ac_rp!$A:$A,F9,env_ac_rp!$B:$B,Data_rp!$A$15,env_ac_rp!$C:$C,Data_rp!$B$7)</f>
        <v>1.7105999999999999</v>
      </c>
      <c r="G15" s="192">
        <f>SUMIFS(env_ac_rp!$D:$D,env_ac_rp!$A:$A,G9,env_ac_rp!$B:$B,Data_rp!$A$15,env_ac_rp!$C:$C,Data_rp!$B$7)</f>
        <v>1.7334000000000001</v>
      </c>
      <c r="H15" s="192">
        <f>SUMIFS(env_ac_rp!$D:$D,env_ac_rp!$A:$A,H9,env_ac_rp!$B:$B,Data_rp!$A$15,env_ac_rp!$C:$C,Data_rp!$B$7)</f>
        <v>1.8143</v>
      </c>
      <c r="I15" s="192">
        <f>SUMIFS(env_ac_rp!$D:$D,env_ac_rp!$A:$A,I9,env_ac_rp!$B:$B,Data_rp!$A$15,env_ac_rp!$C:$C,Data_rp!$B$7)</f>
        <v>1.8351999999999999</v>
      </c>
      <c r="J15" s="192">
        <f>SUMIFS(env_ac_rp!$D:$D,env_ac_rp!$A:$A,J9,env_ac_rp!$B:$B,Data_rp!$A$15,env_ac_rp!$C:$C,Data_rp!$B$7)</f>
        <v>1.9377</v>
      </c>
      <c r="K15" s="192">
        <f>SUMIFS(env_ac_rp!$D:$D,env_ac_rp!$A:$A,K9,env_ac_rp!$B:$B,Data_rp!$A$15,env_ac_rp!$C:$C,Data_rp!$B$7)</f>
        <v>1.9927999999999999</v>
      </c>
      <c r="L15" s="192">
        <f>SUMIFS(env_ac_rp!$D:$D,env_ac_rp!$A:$A,L9,env_ac_rp!$B:$B,Data_rp!$A$15,env_ac_rp!$C:$C,Data_rp!$B$7)</f>
        <v>2.0160999999999998</v>
      </c>
      <c r="M15" s="192">
        <f>SUMIFS(env_ac_rp!$D:$D,env_ac_rp!$A:$A,M9,env_ac_rp!$B:$B,Data_rp!$A$15,env_ac_rp!$C:$C,Data_rp!$B$7)</f>
        <v>2.1116000000000001</v>
      </c>
      <c r="N15" s="192">
        <f>SUMIFS(env_ac_rp!$D:$D,env_ac_rp!$A:$A,N9,env_ac_rp!$B:$B,Data_rp!$A$15,env_ac_rp!$C:$C,Data_rp!$B$7)</f>
        <v>2.0731999999999999</v>
      </c>
      <c r="O15" s="192">
        <f>SUMIFS(env_ac_rp!$D:$D,env_ac_rp!$A:$A,O9,env_ac_rp!$B:$B,Data_rp!$A$15,env_ac_rp!$C:$C,Data_rp!$B$7)</f>
        <v>2.1865999999999999</v>
      </c>
      <c r="P15" s="192">
        <f>SUMIFS(env_ac_rp!$D:$D,env_ac_rp!$A:$A,P9,env_ac_rp!$B:$B,Data_rp!$A$15,env_ac_rp!$C:$C,Data_rp!$B$7)</f>
        <v>2.2336</v>
      </c>
      <c r="Q15" s="192">
        <f>SUMIFS(env_ac_rp!$D:$D,env_ac_rp!$A:$A,Q9,env_ac_rp!$B:$B,Data_rp!$A$15,env_ac_rp!$C:$C,Data_rp!$B$7)</f>
        <v>2.2856000000000001</v>
      </c>
      <c r="R15" s="192">
        <f>SUMIFS(env_ac_rp!$D:$D,env_ac_rp!$A:$A,R9,env_ac_rp!$B:$B,Data_rp!$A$15,env_ac_rp!$C:$C,Data_rp!$B$7)</f>
        <v>2.5049999999999999</v>
      </c>
      <c r="S15" s="192">
        <f>SUMIFS(env_ac_rp!$D:$D,env_ac_rp!$A:$A,S9,env_ac_rp!$B:$B,Data_rp!$A$15,env_ac_rp!$C:$C,Data_rp!$B$7)</f>
        <v>2.5728</v>
      </c>
      <c r="T15" s="192">
        <f>SUMIFS(env_ac_rp!$D:$D,env_ac_rp!$A:$A,T9,env_ac_rp!$B:$B,Data_rp!$A$15,env_ac_rp!$C:$C,Data_rp!$B$7)</f>
        <v>2.5884</v>
      </c>
      <c r="U15" s="192">
        <f>SUMIFS(env_ac_rp!$D:$D,env_ac_rp!$A:$A,U9,env_ac_rp!$B:$B,Data_rp!$A$15,env_ac_rp!$C:$C,Data_rp!$B$7)</f>
        <v>2.8041</v>
      </c>
      <c r="V15" s="192">
        <f>SUMIFS(env_ac_rp!$D:$D,env_ac_rp!$A:$A,V9,env_ac_rp!$B:$B,Data_rp!$A$15,env_ac_rp!$C:$C,Data_rp!$B$7)</f>
        <v>2.9946999999999999</v>
      </c>
      <c r="W15" s="192">
        <f>SUMIFS(env_ac_rp!$D:$D,env_ac_rp!$A:$A,W9,env_ac_rp!$B:$B,Data_rp!$A$15,env_ac_rp!$C:$C,Data_rp!$B$7)</f>
        <v>2.9864999999999999</v>
      </c>
    </row>
    <row r="16" spans="1:23" x14ac:dyDescent="0.2">
      <c r="A16" s="189" t="s">
        <v>40</v>
      </c>
      <c r="B16" s="189" t="s">
        <v>6</v>
      </c>
      <c r="C16" s="192">
        <f>SUMIFS(env_ac_rp!$D:$D,env_ac_rp!$A:$A,C9,env_ac_rp!$B:$B,Data_rp!$A$16,env_ac_rp!$C:$C,Data_rp!$B$7)</f>
        <v>0.31509999999999999</v>
      </c>
      <c r="D16" s="192">
        <f>SUMIFS(env_ac_rp!$D:$D,env_ac_rp!$A:$A,D9,env_ac_rp!$B:$B,Data_rp!$A$16,env_ac_rp!$C:$C,Data_rp!$B$7)</f>
        <v>0.36499999999999999</v>
      </c>
      <c r="E16" s="192">
        <f>SUMIFS(env_ac_rp!$D:$D,env_ac_rp!$A:$A,E9,env_ac_rp!$B:$B,Data_rp!$A$16,env_ac_rp!$C:$C,Data_rp!$B$7)</f>
        <v>0.34310000000000002</v>
      </c>
      <c r="F16" s="192">
        <f>SUMIFS(env_ac_rp!$D:$D,env_ac_rp!$A:$A,F9,env_ac_rp!$B:$B,Data_rp!$A$16,env_ac_rp!$C:$C,Data_rp!$B$7)</f>
        <v>0.28760000000000002</v>
      </c>
      <c r="G16" s="192">
        <f>SUMIFS(env_ac_rp!$D:$D,env_ac_rp!$A:$A,G9,env_ac_rp!$B:$B,Data_rp!$A$16,env_ac_rp!$C:$C,Data_rp!$B$7)</f>
        <v>0.33169999999999999</v>
      </c>
      <c r="H16" s="192">
        <f>SUMIFS(env_ac_rp!$D:$D,env_ac_rp!$A:$A,H9,env_ac_rp!$B:$B,Data_rp!$A$16,env_ac_rp!$C:$C,Data_rp!$B$7)</f>
        <v>0.3931</v>
      </c>
      <c r="I16" s="192">
        <f>SUMIFS(env_ac_rp!$D:$D,env_ac_rp!$A:$A,I9,env_ac_rp!$B:$B,Data_rp!$A$16,env_ac_rp!$C:$C,Data_rp!$B$7)</f>
        <v>0.42309999999999998</v>
      </c>
      <c r="J16" s="192">
        <f>SUMIFS(env_ac_rp!$D:$D,env_ac_rp!$A:$A,J9,env_ac_rp!$B:$B,Data_rp!$A$16,env_ac_rp!$C:$C,Data_rp!$B$7)</f>
        <v>0.42159999999999997</v>
      </c>
      <c r="K16" s="192">
        <f>SUMIFS(env_ac_rp!$D:$D,env_ac_rp!$A:$A,K9,env_ac_rp!$B:$B,Data_rp!$A$16,env_ac_rp!$C:$C,Data_rp!$B$7)</f>
        <v>0.47160000000000002</v>
      </c>
      <c r="L16" s="192">
        <f>SUMIFS(env_ac_rp!$D:$D,env_ac_rp!$A:$A,L9,env_ac_rp!$B:$B,Data_rp!$A$16,env_ac_rp!$C:$C,Data_rp!$B$7)</f>
        <v>0.43099999999999999</v>
      </c>
      <c r="M16" s="192">
        <f>SUMIFS(env_ac_rp!$D:$D,env_ac_rp!$A:$A,M9,env_ac_rp!$B:$B,Data_rp!$A$16,env_ac_rp!$C:$C,Data_rp!$B$7)</f>
        <v>0.4466</v>
      </c>
      <c r="N16" s="192">
        <f>SUMIFS(env_ac_rp!$D:$D,env_ac_rp!$A:$A,N9,env_ac_rp!$B:$B,Data_rp!$A$16,env_ac_rp!$C:$C,Data_rp!$B$7)</f>
        <v>0.47089999999999999</v>
      </c>
      <c r="O16" s="192">
        <f>SUMIFS(env_ac_rp!$D:$D,env_ac_rp!$A:$A,O9,env_ac_rp!$B:$B,Data_rp!$A$16,env_ac_rp!$C:$C,Data_rp!$B$7)</f>
        <v>0.50539999999999996</v>
      </c>
      <c r="P16" s="192">
        <f>SUMIFS(env_ac_rp!$D:$D,env_ac_rp!$A:$A,P9,env_ac_rp!$B:$B,Data_rp!$A$16,env_ac_rp!$C:$C,Data_rp!$B$7)</f>
        <v>0.50190000000000001</v>
      </c>
      <c r="Q16" s="192">
        <f>SUMIFS(env_ac_rp!$D:$D,env_ac_rp!$A:$A,Q9,env_ac_rp!$B:$B,Data_rp!$A$16,env_ac_rp!$C:$C,Data_rp!$B$7)</f>
        <v>0.54259999999999997</v>
      </c>
      <c r="R16" s="192">
        <f>SUMIFS(env_ac_rp!$D:$D,env_ac_rp!$A:$A,R9,env_ac_rp!$B:$B,Data_rp!$A$16,env_ac_rp!$C:$C,Data_rp!$B$7)</f>
        <v>0.58420000000000005</v>
      </c>
      <c r="S16" s="192">
        <f>SUMIFS(env_ac_rp!$D:$D,env_ac_rp!$A:$A,S9,env_ac_rp!$B:$B,Data_rp!$A$16,env_ac_rp!$C:$C,Data_rp!$B$7)</f>
        <v>0.61960000000000004</v>
      </c>
      <c r="T16" s="192">
        <f>SUMIFS(env_ac_rp!$D:$D,env_ac_rp!$A:$A,T9,env_ac_rp!$B:$B,Data_rp!$A$16,env_ac_rp!$C:$C,Data_rp!$B$7)</f>
        <v>0.58440000000000003</v>
      </c>
      <c r="U16" s="192">
        <f>SUMIFS(env_ac_rp!$D:$D,env_ac_rp!$A:$A,U9,env_ac_rp!$B:$B,Data_rp!$A$16,env_ac_rp!$C:$C,Data_rp!$B$7)</f>
        <v>0.6008</v>
      </c>
      <c r="V16" s="192">
        <f>SUMIFS(env_ac_rp!$D:$D,env_ac_rp!$A:$A,V9,env_ac_rp!$B:$B,Data_rp!$A$16,env_ac_rp!$C:$C,Data_rp!$B$7)</f>
        <v>0.72399999999999998</v>
      </c>
      <c r="W16" s="192">
        <f>SUMIFS(env_ac_rp!$D:$D,env_ac_rp!$A:$A,W9,env_ac_rp!$B:$B,Data_rp!$A$16,env_ac_rp!$C:$C,Data_rp!$B$7)</f>
        <v>0.73850000000000005</v>
      </c>
    </row>
    <row r="17" spans="1:23" x14ac:dyDescent="0.2">
      <c r="A17" s="189" t="s">
        <v>41</v>
      </c>
      <c r="B17" s="189" t="s">
        <v>7</v>
      </c>
      <c r="C17" s="192">
        <f>SUMIFS(env_ac_rp!$D:$D,env_ac_rp!$A:$A,C9,env_ac_rp!$B:$B,Data_rp!$A$17,env_ac_rp!$C:$C,Data_rp!$B$7)</f>
        <v>0.85040000000000004</v>
      </c>
      <c r="D17" s="192">
        <f>SUMIFS(env_ac_rp!$D:$D,env_ac_rp!$A:$A,D9,env_ac_rp!$B:$B,Data_rp!$A$17,env_ac_rp!$C:$C,Data_rp!$B$7)</f>
        <v>0.94740000000000002</v>
      </c>
      <c r="E17" s="192">
        <f>SUMIFS(env_ac_rp!$D:$D,env_ac_rp!$A:$A,E9,env_ac_rp!$B:$B,Data_rp!$A$17,env_ac_rp!$C:$C,Data_rp!$B$7)</f>
        <v>1.0439000000000001</v>
      </c>
      <c r="F17" s="192">
        <f>SUMIFS(env_ac_rp!$D:$D,env_ac_rp!$A:$A,F9,env_ac_rp!$B:$B,Data_rp!$A$17,env_ac_rp!$C:$C,Data_rp!$B$7)</f>
        <v>0.98670000000000002</v>
      </c>
      <c r="G17" s="192">
        <f>SUMIFS(env_ac_rp!$D:$D,env_ac_rp!$A:$A,G9,env_ac_rp!$B:$B,Data_rp!$A$17,env_ac_rp!$C:$C,Data_rp!$B$7)</f>
        <v>0.97270000000000001</v>
      </c>
      <c r="H17" s="192">
        <f>SUMIFS(env_ac_rp!$D:$D,env_ac_rp!$A:$A,H9,env_ac_rp!$B:$B,Data_rp!$A$17,env_ac_rp!$C:$C,Data_rp!$B$7)</f>
        <v>1.0487</v>
      </c>
      <c r="I17" s="192">
        <f>SUMIFS(env_ac_rp!$D:$D,env_ac_rp!$A:$A,I9,env_ac_rp!$B:$B,Data_rp!$A$17,env_ac_rp!$C:$C,Data_rp!$B$7)</f>
        <v>1.0587</v>
      </c>
      <c r="J17" s="192">
        <f>SUMIFS(env_ac_rp!$D:$D,env_ac_rp!$A:$A,J9,env_ac_rp!$B:$B,Data_rp!$A$17,env_ac_rp!$C:$C,Data_rp!$B$7)</f>
        <v>1.0959000000000001</v>
      </c>
      <c r="K17" s="192">
        <f>SUMIFS(env_ac_rp!$D:$D,env_ac_rp!$A:$A,K9,env_ac_rp!$B:$B,Data_rp!$A$17,env_ac_rp!$C:$C,Data_rp!$B$7)</f>
        <v>1.1857</v>
      </c>
      <c r="L17" s="192">
        <f>SUMIFS(env_ac_rp!$D:$D,env_ac_rp!$A:$A,L9,env_ac_rp!$B:$B,Data_rp!$A$17,env_ac_rp!$C:$C,Data_rp!$B$7)</f>
        <v>1.4158999999999999</v>
      </c>
      <c r="M17" s="192">
        <f>SUMIFS(env_ac_rp!$D:$D,env_ac_rp!$A:$A,M9,env_ac_rp!$B:$B,Data_rp!$A$17,env_ac_rp!$C:$C,Data_rp!$B$7)</f>
        <v>1.6207</v>
      </c>
      <c r="N17" s="192">
        <f>SUMIFS(env_ac_rp!$D:$D,env_ac_rp!$A:$A,N9,env_ac_rp!$B:$B,Data_rp!$A$17,env_ac_rp!$C:$C,Data_rp!$B$7)</f>
        <v>1.9340999999999999</v>
      </c>
      <c r="O17" s="192">
        <f>SUMIFS(env_ac_rp!$D:$D,env_ac_rp!$A:$A,O9,env_ac_rp!$B:$B,Data_rp!$A$17,env_ac_rp!$C:$C,Data_rp!$B$7)</f>
        <v>1.974</v>
      </c>
      <c r="P17" s="192">
        <f>SUMIFS(env_ac_rp!$D:$D,env_ac_rp!$A:$A,P9,env_ac_rp!$B:$B,Data_rp!$A$17,env_ac_rp!$C:$C,Data_rp!$B$7)</f>
        <v>1.8761000000000001</v>
      </c>
      <c r="Q17" s="192">
        <f>SUMIFS(env_ac_rp!$D:$D,env_ac_rp!$A:$A,Q9,env_ac_rp!$B:$B,Data_rp!$A$17,env_ac_rp!$C:$C,Data_rp!$B$7)</f>
        <v>2.1061999999999999</v>
      </c>
      <c r="R17" s="192">
        <f>SUMIFS(env_ac_rp!$D:$D,env_ac_rp!$A:$A,R9,env_ac_rp!$B:$B,Data_rp!$A$17,env_ac_rp!$C:$C,Data_rp!$B$7)</f>
        <v>2.7349999999999999</v>
      </c>
      <c r="S17" s="192">
        <f>SUMIFS(env_ac_rp!$D:$D,env_ac_rp!$A:$A,S9,env_ac_rp!$B:$B,Data_rp!$A$17,env_ac_rp!$C:$C,Data_rp!$B$7)</f>
        <v>2.6242999999999999</v>
      </c>
      <c r="T17" s="192">
        <f>SUMIFS(env_ac_rp!$D:$D,env_ac_rp!$A:$A,T9,env_ac_rp!$B:$B,Data_rp!$A$17,env_ac_rp!$C:$C,Data_rp!$B$7)</f>
        <v>2.7223000000000002</v>
      </c>
      <c r="U17" s="192">
        <f>SUMIFS(env_ac_rp!$D:$D,env_ac_rp!$A:$A,U9,env_ac_rp!$B:$B,Data_rp!$A$17,env_ac_rp!$C:$C,Data_rp!$B$7)</f>
        <v>2.7658999999999998</v>
      </c>
      <c r="V17" s="192">
        <f>SUMIFS(env_ac_rp!$D:$D,env_ac_rp!$A:$A,V9,env_ac_rp!$B:$B,Data_rp!$A$17,env_ac_rp!$C:$C,Data_rp!$B$7)</f>
        <v>2.9264000000000001</v>
      </c>
      <c r="W17" s="192">
        <f>SUMIFS(env_ac_rp!$D:$D,env_ac_rp!$A:$A,W9,env_ac_rp!$B:$B,Data_rp!$A$17,env_ac_rp!$C:$C,Data_rp!$B$7)</f>
        <v>3.3068</v>
      </c>
    </row>
    <row r="18" spans="1:23" x14ac:dyDescent="0.2">
      <c r="A18" s="189" t="s">
        <v>42</v>
      </c>
      <c r="B18" s="189" t="s">
        <v>8</v>
      </c>
      <c r="C18" s="192">
        <f>SUMIFS(env_ac_rp!$D:$D,env_ac_rp!$A:$A,C9,env_ac_rp!$B:$B,Data_rp!$A$18,env_ac_rp!$C:$C,Data_rp!$B$7)</f>
        <v>0.9325</v>
      </c>
      <c r="D18" s="192">
        <f>SUMIFS(env_ac_rp!$D:$D,env_ac_rp!$A:$A,D9,env_ac_rp!$B:$B,Data_rp!$A$18,env_ac_rp!$C:$C,Data_rp!$B$7)</f>
        <v>0.93479999999999996</v>
      </c>
      <c r="E18" s="192">
        <f>SUMIFS(env_ac_rp!$D:$D,env_ac_rp!$A:$A,E9,env_ac_rp!$B:$B,Data_rp!$A$18,env_ac_rp!$C:$C,Data_rp!$B$7)</f>
        <v>0.9778</v>
      </c>
      <c r="F18" s="192">
        <f>SUMIFS(env_ac_rp!$D:$D,env_ac_rp!$A:$A,F9,env_ac_rp!$B:$B,Data_rp!$A$18,env_ac_rp!$C:$C,Data_rp!$B$7)</f>
        <v>0.97309999999999997</v>
      </c>
      <c r="G18" s="192">
        <f>SUMIFS(env_ac_rp!$D:$D,env_ac_rp!$A:$A,G9,env_ac_rp!$B:$B,Data_rp!$A$18,env_ac_rp!$C:$C,Data_rp!$B$7)</f>
        <v>1.073</v>
      </c>
      <c r="H18" s="192">
        <f>SUMIFS(env_ac_rp!$D:$D,env_ac_rp!$A:$A,H9,env_ac_rp!$B:$B,Data_rp!$A$18,env_ac_rp!$C:$C,Data_rp!$B$7)</f>
        <v>1.1017999999999999</v>
      </c>
      <c r="I18" s="192">
        <f>SUMIFS(env_ac_rp!$D:$D,env_ac_rp!$A:$A,I9,env_ac_rp!$B:$B,Data_rp!$A$18,env_ac_rp!$C:$C,Data_rp!$B$7)</f>
        <v>1.2314000000000001</v>
      </c>
      <c r="J18" s="192">
        <f>SUMIFS(env_ac_rp!$D:$D,env_ac_rp!$A:$A,J9,env_ac_rp!$B:$B,Data_rp!$A$18,env_ac_rp!$C:$C,Data_rp!$B$7)</f>
        <v>0.9496</v>
      </c>
      <c r="K18" s="192">
        <f>SUMIFS(env_ac_rp!$D:$D,env_ac_rp!$A:$A,K9,env_ac_rp!$B:$B,Data_rp!$A$18,env_ac_rp!$C:$C,Data_rp!$B$7)</f>
        <v>1.0401</v>
      </c>
      <c r="L18" s="192">
        <f>SUMIFS(env_ac_rp!$D:$D,env_ac_rp!$A:$A,L9,env_ac_rp!$B:$B,Data_rp!$A$18,env_ac_rp!$C:$C,Data_rp!$B$7)</f>
        <v>1.2020999999999999</v>
      </c>
      <c r="M18" s="192">
        <f>SUMIFS(env_ac_rp!$D:$D,env_ac_rp!$A:$A,M9,env_ac_rp!$B:$B,Data_rp!$A$18,env_ac_rp!$C:$C,Data_rp!$B$7)</f>
        <v>1.2675000000000001</v>
      </c>
      <c r="N18" s="192">
        <f>SUMIFS(env_ac_rp!$D:$D,env_ac_rp!$A:$A,N9,env_ac_rp!$B:$B,Data_rp!$A$18,env_ac_rp!$C:$C,Data_rp!$B$7)</f>
        <v>1.2785</v>
      </c>
      <c r="O18" s="192">
        <f>SUMIFS(env_ac_rp!$D:$D,env_ac_rp!$A:$A,O9,env_ac_rp!$B:$B,Data_rp!$A$18,env_ac_rp!$C:$C,Data_rp!$B$7)</f>
        <v>1.2951999999999999</v>
      </c>
      <c r="P18" s="192">
        <f>SUMIFS(env_ac_rp!$D:$D,env_ac_rp!$A:$A,P9,env_ac_rp!$B:$B,Data_rp!$A$18,env_ac_rp!$C:$C,Data_rp!$B$7)</f>
        <v>1.3223</v>
      </c>
      <c r="Q18" s="192">
        <f>SUMIFS(env_ac_rp!$D:$D,env_ac_rp!$A:$A,Q9,env_ac_rp!$B:$B,Data_rp!$A$18,env_ac_rp!$C:$C,Data_rp!$B$7)</f>
        <v>1.278</v>
      </c>
      <c r="R18" s="192">
        <f>SUMIFS(env_ac_rp!$D:$D,env_ac_rp!$A:$A,R9,env_ac_rp!$B:$B,Data_rp!$A$18,env_ac_rp!$C:$C,Data_rp!$B$7)</f>
        <v>1.3265</v>
      </c>
      <c r="S18" s="192">
        <f>SUMIFS(env_ac_rp!$D:$D,env_ac_rp!$A:$A,S9,env_ac_rp!$B:$B,Data_rp!$A$18,env_ac_rp!$C:$C,Data_rp!$B$7)</f>
        <v>1.395</v>
      </c>
      <c r="T18" s="192">
        <f>SUMIFS(env_ac_rp!$D:$D,env_ac_rp!$A:$A,T9,env_ac_rp!$B:$B,Data_rp!$A$18,env_ac_rp!$C:$C,Data_rp!$B$7)</f>
        <v>1.4749000000000001</v>
      </c>
      <c r="U18" s="192">
        <f>SUMIFS(env_ac_rp!$D:$D,env_ac_rp!$A:$A,U9,env_ac_rp!$B:$B,Data_rp!$A$18,env_ac_rp!$C:$C,Data_rp!$B$7)</f>
        <v>1.5067999999999999</v>
      </c>
      <c r="V18" s="192">
        <f>SUMIFS(env_ac_rp!$D:$D,env_ac_rp!$A:$A,V9,env_ac_rp!$B:$B,Data_rp!$A$18,env_ac_rp!$C:$C,Data_rp!$B$7)</f>
        <v>1.6808000000000001</v>
      </c>
      <c r="W18" s="192">
        <f>SUMIFS(env_ac_rp!$D:$D,env_ac_rp!$A:$A,W9,env_ac_rp!$B:$B,Data_rp!$A$18,env_ac_rp!$C:$C,Data_rp!$B$7)</f>
        <v>1.7428999999999999</v>
      </c>
    </row>
    <row r="19" spans="1:23" x14ac:dyDescent="0.2">
      <c r="A19" s="189" t="s">
        <v>43</v>
      </c>
      <c r="B19" s="189" t="s">
        <v>9</v>
      </c>
      <c r="C19" s="192">
        <f>SUMIFS(env_ac_rp!$D:$D,env_ac_rp!$A:$A,C9,env_ac_rp!$B:$B,Data_rp!$A$19,env_ac_rp!$C:$C,Data_rp!$B$7)</f>
        <v>0.93899999999999995</v>
      </c>
      <c r="D19" s="192">
        <f>SUMIFS(env_ac_rp!$D:$D,env_ac_rp!$A:$A,D9,env_ac_rp!$B:$B,Data_rp!$A$19,env_ac_rp!$C:$C,Data_rp!$B$7)</f>
        <v>0.98680000000000001</v>
      </c>
      <c r="E19" s="192">
        <f>SUMIFS(env_ac_rp!$D:$D,env_ac_rp!$A:$A,E9,env_ac_rp!$B:$B,Data_rp!$A$19,env_ac_rp!$C:$C,Data_rp!$B$7)</f>
        <v>0.96840000000000004</v>
      </c>
      <c r="F19" s="192">
        <f>SUMIFS(env_ac_rp!$D:$D,env_ac_rp!$A:$A,F9,env_ac_rp!$B:$B,Data_rp!$A$19,env_ac_rp!$C:$C,Data_rp!$B$7)</f>
        <v>0.98170000000000002</v>
      </c>
      <c r="G19" s="192">
        <f>SUMIFS(env_ac_rp!$D:$D,env_ac_rp!$A:$A,G9,env_ac_rp!$B:$B,Data_rp!$A$19,env_ac_rp!$C:$C,Data_rp!$B$7)</f>
        <v>1.0216000000000001</v>
      </c>
      <c r="H19" s="192">
        <f>SUMIFS(env_ac_rp!$D:$D,env_ac_rp!$A:$A,H9,env_ac_rp!$B:$B,Data_rp!$A$19,env_ac_rp!$C:$C,Data_rp!$B$7)</f>
        <v>1.0681</v>
      </c>
      <c r="I19" s="192">
        <f>SUMIFS(env_ac_rp!$D:$D,env_ac_rp!$A:$A,I9,env_ac_rp!$B:$B,Data_rp!$A$19,env_ac_rp!$C:$C,Data_rp!$B$7)</f>
        <v>1.1033999999999999</v>
      </c>
      <c r="J19" s="192">
        <f>SUMIFS(env_ac_rp!$D:$D,env_ac_rp!$A:$A,J9,env_ac_rp!$B:$B,Data_rp!$A$19,env_ac_rp!$C:$C,Data_rp!$B$7)</f>
        <v>1.1543000000000001</v>
      </c>
      <c r="K19" s="192">
        <f>SUMIFS(env_ac_rp!$D:$D,env_ac_rp!$A:$A,K9,env_ac_rp!$B:$B,Data_rp!$A$19,env_ac_rp!$C:$C,Data_rp!$B$7)</f>
        <v>1.3665</v>
      </c>
      <c r="L19" s="192">
        <f>SUMIFS(env_ac_rp!$D:$D,env_ac_rp!$A:$A,L9,env_ac_rp!$B:$B,Data_rp!$A$19,env_ac_rp!$C:$C,Data_rp!$B$7)</f>
        <v>1.6134999999999999</v>
      </c>
      <c r="M19" s="192">
        <f>SUMIFS(env_ac_rp!$D:$D,env_ac_rp!$A:$A,M9,env_ac_rp!$B:$B,Data_rp!$A$19,env_ac_rp!$C:$C,Data_rp!$B$7)</f>
        <v>1.8223</v>
      </c>
      <c r="N19" s="192">
        <f>SUMIFS(env_ac_rp!$D:$D,env_ac_rp!$A:$A,N9,env_ac_rp!$B:$B,Data_rp!$A$19,env_ac_rp!$C:$C,Data_rp!$B$7)</f>
        <v>2.0478999999999998</v>
      </c>
      <c r="O19" s="192">
        <f>SUMIFS(env_ac_rp!$D:$D,env_ac_rp!$A:$A,O9,env_ac_rp!$B:$B,Data_rp!$A$19,env_ac_rp!$C:$C,Data_rp!$B$7)</f>
        <v>2.4950000000000001</v>
      </c>
      <c r="P19" s="192">
        <f>SUMIFS(env_ac_rp!$D:$D,env_ac_rp!$A:$A,P9,env_ac_rp!$B:$B,Data_rp!$A$19,env_ac_rp!$C:$C,Data_rp!$B$7)</f>
        <v>2.6295999999999999</v>
      </c>
      <c r="Q19" s="192">
        <f>SUMIFS(env_ac_rp!$D:$D,env_ac_rp!$A:$A,Q9,env_ac_rp!$B:$B,Data_rp!$A$19,env_ac_rp!$C:$C,Data_rp!$B$7)</f>
        <v>2.6334</v>
      </c>
      <c r="R19" s="192">
        <f>SUMIFS(env_ac_rp!$D:$D,env_ac_rp!$A:$A,R9,env_ac_rp!$B:$B,Data_rp!$A$19,env_ac_rp!$C:$C,Data_rp!$B$7)</f>
        <v>2.6299000000000001</v>
      </c>
      <c r="S19" s="192">
        <f>SUMIFS(env_ac_rp!$D:$D,env_ac_rp!$A:$A,S9,env_ac_rp!$B:$B,Data_rp!$A$19,env_ac_rp!$C:$C,Data_rp!$B$7)</f>
        <v>2.7850999999999999</v>
      </c>
      <c r="T19" s="192">
        <f>SUMIFS(env_ac_rp!$D:$D,env_ac_rp!$A:$A,T9,env_ac_rp!$B:$B,Data_rp!$A$19,env_ac_rp!$C:$C,Data_rp!$B$7)</f>
        <v>2.8418000000000001</v>
      </c>
      <c r="U19" s="192">
        <f>SUMIFS(env_ac_rp!$D:$D,env_ac_rp!$A:$A,U9,env_ac_rp!$B:$B,Data_rp!$A$19,env_ac_rp!$C:$C,Data_rp!$B$7)</f>
        <v>2.7425999999999999</v>
      </c>
      <c r="V19" s="192">
        <f>SUMIFS(env_ac_rp!$D:$D,env_ac_rp!$A:$A,V9,env_ac_rp!$B:$B,Data_rp!$A$19,env_ac_rp!$C:$C,Data_rp!$B$7)</f>
        <v>2.9211999999999998</v>
      </c>
      <c r="W19" s="192">
        <f>SUMIFS(env_ac_rp!$D:$D,env_ac_rp!$A:$A,W9,env_ac_rp!$B:$B,Data_rp!$A$19,env_ac_rp!$C:$C,Data_rp!$B$7)</f>
        <v>2.9119999999999999</v>
      </c>
    </row>
    <row r="20" spans="1:23" x14ac:dyDescent="0.2">
      <c r="A20" s="189" t="s">
        <v>44</v>
      </c>
      <c r="B20" s="189" t="s">
        <v>10</v>
      </c>
      <c r="C20" s="192">
        <f>SUMIFS(env_ac_rp!$D:$D,env_ac_rp!$A:$A,C9,env_ac_rp!$B:$B,Data_rp!$A$20,env_ac_rp!$C:$C,Data_rp!$B$7)</f>
        <v>1.6724000000000001</v>
      </c>
      <c r="D20" s="192">
        <f>SUMIFS(env_ac_rp!$D:$D,env_ac_rp!$A:$A,D9,env_ac_rp!$B:$B,Data_rp!$A$20,env_ac_rp!$C:$C,Data_rp!$B$7)</f>
        <v>1.8090999999999999</v>
      </c>
      <c r="E20" s="192">
        <f>SUMIFS(env_ac_rp!$D:$D,env_ac_rp!$A:$A,E9,env_ac_rp!$B:$B,Data_rp!$A$20,env_ac_rp!$C:$C,Data_rp!$B$7)</f>
        <v>1.8564000000000001</v>
      </c>
      <c r="F20" s="192">
        <f>SUMIFS(env_ac_rp!$D:$D,env_ac_rp!$A:$A,F9,env_ac_rp!$B:$B,Data_rp!$A$20,env_ac_rp!$C:$C,Data_rp!$B$7)</f>
        <v>2.0282</v>
      </c>
      <c r="G20" s="192">
        <f>SUMIFS(env_ac_rp!$D:$D,env_ac_rp!$A:$A,G9,env_ac_rp!$B:$B,Data_rp!$A$20,env_ac_rp!$C:$C,Data_rp!$B$7)</f>
        <v>1.9261999999999999</v>
      </c>
      <c r="H20" s="192">
        <f>SUMIFS(env_ac_rp!$D:$D,env_ac_rp!$A:$A,H9,env_ac_rp!$B:$B,Data_rp!$A$20,env_ac_rp!$C:$C,Data_rp!$B$7)</f>
        <v>2.0606</v>
      </c>
      <c r="I20" s="192">
        <f>SUMIFS(env_ac_rp!$D:$D,env_ac_rp!$A:$A,I9,env_ac_rp!$B:$B,Data_rp!$A$20,env_ac_rp!$C:$C,Data_rp!$B$7)</f>
        <v>2.1097999999999999</v>
      </c>
      <c r="J20" s="192">
        <f>SUMIFS(env_ac_rp!$D:$D,env_ac_rp!$A:$A,J9,env_ac_rp!$B:$B,Data_rp!$A$20,env_ac_rp!$C:$C,Data_rp!$B$7)</f>
        <v>2.1297000000000001</v>
      </c>
      <c r="K20" s="192">
        <f>SUMIFS(env_ac_rp!$D:$D,env_ac_rp!$A:$A,K9,env_ac_rp!$B:$B,Data_rp!$A$20,env_ac_rp!$C:$C,Data_rp!$B$7)</f>
        <v>2.2323</v>
      </c>
      <c r="L20" s="192">
        <f>SUMIFS(env_ac_rp!$D:$D,env_ac_rp!$A:$A,L9,env_ac_rp!$B:$B,Data_rp!$A$20,env_ac_rp!$C:$C,Data_rp!$B$7)</f>
        <v>2.4249000000000001</v>
      </c>
      <c r="M20" s="192">
        <f>SUMIFS(env_ac_rp!$D:$D,env_ac_rp!$A:$A,M9,env_ac_rp!$B:$B,Data_rp!$A$20,env_ac_rp!$C:$C,Data_rp!$B$7)</f>
        <v>2.5440999999999998</v>
      </c>
      <c r="N20" s="192">
        <f>SUMIFS(env_ac_rp!$D:$D,env_ac_rp!$A:$A,N9,env_ac_rp!$B:$B,Data_rp!$A$20,env_ac_rp!$C:$C,Data_rp!$B$7)</f>
        <v>2.5486</v>
      </c>
      <c r="O20" s="192">
        <f>SUMIFS(env_ac_rp!$D:$D,env_ac_rp!$A:$A,O9,env_ac_rp!$B:$B,Data_rp!$A$20,env_ac_rp!$C:$C,Data_rp!$B$7)</f>
        <v>2.6619000000000002</v>
      </c>
      <c r="P20" s="192">
        <f>SUMIFS(env_ac_rp!$D:$D,env_ac_rp!$A:$A,P9,env_ac_rp!$B:$B,Data_rp!$A$20,env_ac_rp!$C:$C,Data_rp!$B$7)</f>
        <v>2.6924999999999999</v>
      </c>
      <c r="Q20" s="192">
        <f>SUMIFS(env_ac_rp!$D:$D,env_ac_rp!$A:$A,Q9,env_ac_rp!$B:$B,Data_rp!$A$20,env_ac_rp!$C:$C,Data_rp!$B$7)</f>
        <v>2.7671000000000001</v>
      </c>
      <c r="R20" s="192">
        <f>SUMIFS(env_ac_rp!$D:$D,env_ac_rp!$A:$A,R9,env_ac_rp!$B:$B,Data_rp!$A$20,env_ac_rp!$C:$C,Data_rp!$B$7)</f>
        <v>2.9719000000000002</v>
      </c>
      <c r="S20" s="192">
        <f>SUMIFS(env_ac_rp!$D:$D,env_ac_rp!$A:$A,S9,env_ac_rp!$B:$B,Data_rp!$A$20,env_ac_rp!$C:$C,Data_rp!$B$7)</f>
        <v>3.0823</v>
      </c>
      <c r="T20" s="192">
        <f>SUMIFS(env_ac_rp!$D:$D,env_ac_rp!$A:$A,T9,env_ac_rp!$B:$B,Data_rp!$A$20,env_ac_rp!$C:$C,Data_rp!$B$7)</f>
        <v>2.9358</v>
      </c>
      <c r="U20" s="192">
        <f>SUMIFS(env_ac_rp!$D:$D,env_ac_rp!$A:$A,U9,env_ac_rp!$B:$B,Data_rp!$A$20,env_ac_rp!$C:$C,Data_rp!$B$7)</f>
        <v>3.0842999999999998</v>
      </c>
      <c r="V20" s="192">
        <f>SUMIFS(env_ac_rp!$D:$D,env_ac_rp!$A:$A,V9,env_ac_rp!$B:$B,Data_rp!$A$20,env_ac_rp!$C:$C,Data_rp!$B$7)</f>
        <v>3.1585000000000001</v>
      </c>
      <c r="W20" s="192">
        <f>SUMIFS(env_ac_rp!$D:$D,env_ac_rp!$A:$A,W9,env_ac_rp!$B:$B,Data_rp!$A$20,env_ac_rp!$C:$C,Data_rp!$B$7)</f>
        <v>3.3117999999999999</v>
      </c>
    </row>
    <row r="21" spans="1:23" x14ac:dyDescent="0.2">
      <c r="A21" s="189" t="s">
        <v>45</v>
      </c>
      <c r="B21" s="189" t="s">
        <v>31</v>
      </c>
      <c r="C21" s="192">
        <f>SUMIFS(env_ac_rp!$D:$D,env_ac_rp!$A:$A,C9,env_ac_rp!$B:$B,Data_rp!$A$21,env_ac_rp!$C:$C,Data_rp!$B$7)</f>
        <v>0.7</v>
      </c>
      <c r="D21" s="192">
        <f>SUMIFS(env_ac_rp!$D:$D,env_ac_rp!$A:$A,D9,env_ac_rp!$B:$B,Data_rp!$A$21,env_ac_rp!$C:$C,Data_rp!$B$7)</f>
        <v>0.63060000000000005</v>
      </c>
      <c r="E21" s="192">
        <f>SUMIFS(env_ac_rp!$D:$D,env_ac_rp!$A:$A,E9,env_ac_rp!$B:$B,Data_rp!$A$21,env_ac_rp!$C:$C,Data_rp!$B$7)</f>
        <v>0.60189999999999999</v>
      </c>
      <c r="F21" s="192">
        <f>SUMIFS(env_ac_rp!$D:$D,env_ac_rp!$A:$A,F9,env_ac_rp!$B:$B,Data_rp!$A$21,env_ac_rp!$C:$C,Data_rp!$B$7)</f>
        <v>0.61199999999999999</v>
      </c>
      <c r="G21" s="192">
        <f>SUMIFS(env_ac_rp!$D:$D,env_ac_rp!$A:$A,G9,env_ac_rp!$B:$B,Data_rp!$A$21,env_ac_rp!$C:$C,Data_rp!$B$7)</f>
        <v>0.58899999999999997</v>
      </c>
      <c r="H21" s="192">
        <f>SUMIFS(env_ac_rp!$D:$D,env_ac_rp!$A:$A,H9,env_ac_rp!$B:$B,Data_rp!$A$21,env_ac_rp!$C:$C,Data_rp!$B$7)</f>
        <v>0.66479999999999995</v>
      </c>
      <c r="I21" s="192">
        <f>SUMIFS(env_ac_rp!$D:$D,env_ac_rp!$A:$A,I9,env_ac_rp!$B:$B,Data_rp!$A$21,env_ac_rp!$C:$C,Data_rp!$B$7)</f>
        <v>0.68879999999999997</v>
      </c>
      <c r="J21" s="192">
        <f>SUMIFS(env_ac_rp!$D:$D,env_ac_rp!$A:$A,J9,env_ac_rp!$B:$B,Data_rp!$A$21,env_ac_rp!$C:$C,Data_rp!$B$7)</f>
        <v>0.75180000000000002</v>
      </c>
      <c r="K21" s="192">
        <f>SUMIFS(env_ac_rp!$D:$D,env_ac_rp!$A:$A,K9,env_ac_rp!$B:$B,Data_rp!$A$21,env_ac_rp!$C:$C,Data_rp!$B$7)</f>
        <v>0.71340000000000003</v>
      </c>
      <c r="L21" s="192">
        <f>SUMIFS(env_ac_rp!$D:$D,env_ac_rp!$A:$A,L9,env_ac_rp!$B:$B,Data_rp!$A$21,env_ac_rp!$C:$C,Data_rp!$B$7)</f>
        <v>0.85189999999999999</v>
      </c>
      <c r="M21" s="192">
        <f>SUMIFS(env_ac_rp!$D:$D,env_ac_rp!$A:$A,M9,env_ac_rp!$B:$B,Data_rp!$A$21,env_ac_rp!$C:$C,Data_rp!$B$7)</f>
        <v>1.0072000000000001</v>
      </c>
      <c r="N21" s="192">
        <f>SUMIFS(env_ac_rp!$D:$D,env_ac_rp!$A:$A,N9,env_ac_rp!$B:$B,Data_rp!$A$21,env_ac_rp!$C:$C,Data_rp!$B$7)</f>
        <v>1.0085999999999999</v>
      </c>
      <c r="O21" s="192">
        <f>SUMIFS(env_ac_rp!$D:$D,env_ac_rp!$A:$A,O9,env_ac_rp!$B:$B,Data_rp!$A$21,env_ac_rp!$C:$C,Data_rp!$B$7)</f>
        <v>1.087</v>
      </c>
      <c r="P21" s="192">
        <f>SUMIFS(env_ac_rp!$D:$D,env_ac_rp!$A:$A,P9,env_ac_rp!$B:$B,Data_rp!$A$21,env_ac_rp!$C:$C,Data_rp!$B$7)</f>
        <v>1.0331999999999999</v>
      </c>
      <c r="Q21" s="192">
        <f>SUMIFS(env_ac_rp!$D:$D,env_ac_rp!$A:$A,Q9,env_ac_rp!$B:$B,Data_rp!$A$21,env_ac_rp!$C:$C,Data_rp!$B$7)</f>
        <v>1.1158999999999999</v>
      </c>
      <c r="R21" s="192">
        <f>SUMIFS(env_ac_rp!$D:$D,env_ac_rp!$A:$A,R9,env_ac_rp!$B:$B,Data_rp!$A$21,env_ac_rp!$C:$C,Data_rp!$B$7)</f>
        <v>1.0841000000000001</v>
      </c>
      <c r="S21" s="192">
        <f>SUMIFS(env_ac_rp!$D:$D,env_ac_rp!$A:$A,S9,env_ac_rp!$B:$B,Data_rp!$A$21,env_ac_rp!$C:$C,Data_rp!$B$7)</f>
        <v>1.1053999999999999</v>
      </c>
      <c r="T21" s="192">
        <f>SUMIFS(env_ac_rp!$D:$D,env_ac_rp!$A:$A,T9,env_ac_rp!$B:$B,Data_rp!$A$21,env_ac_rp!$C:$C,Data_rp!$B$7)</f>
        <v>1.1943999999999999</v>
      </c>
      <c r="U21" s="192">
        <f>SUMIFS(env_ac_rp!$D:$D,env_ac_rp!$A:$A,U9,env_ac_rp!$B:$B,Data_rp!$A$21,env_ac_rp!$C:$C,Data_rp!$B$7)</f>
        <v>1.2181</v>
      </c>
      <c r="V21" s="192">
        <f>SUMIFS(env_ac_rp!$D:$D,env_ac_rp!$A:$A,V9,env_ac_rp!$B:$B,Data_rp!$A$21,env_ac_rp!$C:$C,Data_rp!$B$7)</f>
        <v>1.2303999999999999</v>
      </c>
      <c r="W21" s="192">
        <f>SUMIFS(env_ac_rp!$D:$D,env_ac_rp!$A:$A,W9,env_ac_rp!$B:$B,Data_rp!$A$21,env_ac_rp!$C:$C,Data_rp!$B$7)</f>
        <v>1.0863</v>
      </c>
    </row>
    <row r="22" spans="1:23" x14ac:dyDescent="0.2">
      <c r="A22" s="189" t="s">
        <v>46</v>
      </c>
      <c r="B22" s="189" t="s">
        <v>11</v>
      </c>
      <c r="C22" s="192">
        <f>SUMIFS(env_ac_rp!$D:$D,env_ac_rp!$A:$A,C9,env_ac_rp!$B:$B,Data_rp!$A$22,env_ac_rp!$C:$C,Data_rp!$B$7)</f>
        <v>1.6471</v>
      </c>
      <c r="D22" s="192">
        <f>SUMIFS(env_ac_rp!$D:$D,env_ac_rp!$A:$A,D9,env_ac_rp!$B:$B,Data_rp!$A$22,env_ac_rp!$C:$C,Data_rp!$B$7)</f>
        <v>1.7035</v>
      </c>
      <c r="E22" s="192">
        <f>SUMIFS(env_ac_rp!$D:$D,env_ac_rp!$A:$A,E9,env_ac_rp!$B:$B,Data_rp!$A$22,env_ac_rp!$C:$C,Data_rp!$B$7)</f>
        <v>1.6747000000000001</v>
      </c>
      <c r="F22" s="192">
        <f>SUMIFS(env_ac_rp!$D:$D,env_ac_rp!$A:$A,F9,env_ac_rp!$B:$B,Data_rp!$A$22,env_ac_rp!$C:$C,Data_rp!$B$7)</f>
        <v>1.7515000000000001</v>
      </c>
      <c r="G22" s="192">
        <f>SUMIFS(env_ac_rp!$D:$D,env_ac_rp!$A:$A,G9,env_ac_rp!$B:$B,Data_rp!$A$22,env_ac_rp!$C:$C,Data_rp!$B$7)</f>
        <v>1.7598</v>
      </c>
      <c r="H22" s="192">
        <f>SUMIFS(env_ac_rp!$D:$D,env_ac_rp!$A:$A,H9,env_ac_rp!$B:$B,Data_rp!$A$22,env_ac_rp!$C:$C,Data_rp!$B$7)</f>
        <v>1.796</v>
      </c>
      <c r="I22" s="192">
        <f>SUMIFS(env_ac_rp!$D:$D,env_ac_rp!$A:$A,I9,env_ac_rp!$B:$B,Data_rp!$A$22,env_ac_rp!$C:$C,Data_rp!$B$7)</f>
        <v>1.8282</v>
      </c>
      <c r="J22" s="192">
        <f>SUMIFS(env_ac_rp!$D:$D,env_ac_rp!$A:$A,J9,env_ac_rp!$B:$B,Data_rp!$A$22,env_ac_rp!$C:$C,Data_rp!$B$7)</f>
        <v>1.9519</v>
      </c>
      <c r="K22" s="192">
        <f>SUMIFS(env_ac_rp!$D:$D,env_ac_rp!$A:$A,K9,env_ac_rp!$B:$B,Data_rp!$A$22,env_ac_rp!$C:$C,Data_rp!$B$7)</f>
        <v>2.0655999999999999</v>
      </c>
      <c r="L22" s="192">
        <f>SUMIFS(env_ac_rp!$D:$D,env_ac_rp!$A:$A,L9,env_ac_rp!$B:$B,Data_rp!$A$22,env_ac_rp!$C:$C,Data_rp!$B$7)</f>
        <v>2.2267999999999999</v>
      </c>
      <c r="M22" s="192">
        <f>SUMIFS(env_ac_rp!$D:$D,env_ac_rp!$A:$A,M9,env_ac_rp!$B:$B,Data_rp!$A$22,env_ac_rp!$C:$C,Data_rp!$B$7)</f>
        <v>2.3494999999999999</v>
      </c>
      <c r="N22" s="192">
        <f>SUMIFS(env_ac_rp!$D:$D,env_ac_rp!$A:$A,N9,env_ac_rp!$B:$B,Data_rp!$A$22,env_ac_rp!$C:$C,Data_rp!$B$7)</f>
        <v>2.3765000000000001</v>
      </c>
      <c r="O22" s="192">
        <f>SUMIFS(env_ac_rp!$D:$D,env_ac_rp!$A:$A,O9,env_ac_rp!$B:$B,Data_rp!$A$22,env_ac_rp!$C:$C,Data_rp!$B$7)</f>
        <v>2.7441</v>
      </c>
      <c r="P22" s="192">
        <f>SUMIFS(env_ac_rp!$D:$D,env_ac_rp!$A:$A,P9,env_ac_rp!$B:$B,Data_rp!$A$22,env_ac_rp!$C:$C,Data_rp!$B$7)</f>
        <v>3.2162000000000002</v>
      </c>
      <c r="Q22" s="192">
        <f>SUMIFS(env_ac_rp!$D:$D,env_ac_rp!$A:$A,Q9,env_ac_rp!$B:$B,Data_rp!$A$22,env_ac_rp!$C:$C,Data_rp!$B$7)</f>
        <v>3.2641</v>
      </c>
      <c r="R22" s="192">
        <f>SUMIFS(env_ac_rp!$D:$D,env_ac_rp!$A:$A,R9,env_ac_rp!$B:$B,Data_rp!$A$22,env_ac_rp!$C:$C,Data_rp!$B$7)</f>
        <v>3.4283999999999999</v>
      </c>
      <c r="S22" s="192">
        <f>SUMIFS(env_ac_rp!$D:$D,env_ac_rp!$A:$A,S9,env_ac_rp!$B:$B,Data_rp!$A$22,env_ac_rp!$C:$C,Data_rp!$B$7)</f>
        <v>3.4998</v>
      </c>
      <c r="T22" s="192">
        <f>SUMIFS(env_ac_rp!$D:$D,env_ac_rp!$A:$A,T9,env_ac_rp!$B:$B,Data_rp!$A$22,env_ac_rp!$C:$C,Data_rp!$B$7)</f>
        <v>3.6057999999999999</v>
      </c>
      <c r="U22" s="192">
        <f>SUMIFS(env_ac_rp!$D:$D,env_ac_rp!$A:$A,U9,env_ac_rp!$B:$B,Data_rp!$A$22,env_ac_rp!$C:$C,Data_rp!$B$7)</f>
        <v>3.6315</v>
      </c>
      <c r="V22" s="192">
        <f>SUMIFS(env_ac_rp!$D:$D,env_ac_rp!$A:$A,V9,env_ac_rp!$B:$B,Data_rp!$A$22,env_ac_rp!$C:$C,Data_rp!$B$7)</f>
        <v>3.6966000000000001</v>
      </c>
      <c r="W22" s="192">
        <f>SUMIFS(env_ac_rp!$D:$D,env_ac_rp!$A:$A,W9,env_ac_rp!$B:$B,Data_rp!$A$22,env_ac_rp!$C:$C,Data_rp!$B$7)</f>
        <v>3.7197</v>
      </c>
    </row>
    <row r="23" spans="1:23" x14ac:dyDescent="0.2">
      <c r="A23" s="189" t="s">
        <v>47</v>
      </c>
      <c r="B23" s="189" t="s">
        <v>12</v>
      </c>
      <c r="C23" s="192">
        <f>SUMIFS(env_ac_rp!$D:$D,env_ac_rp!$A:$A,C9,env_ac_rp!$B:$B,Data_rp!$A$23,env_ac_rp!$C:$C,Data_rp!$B$7)</f>
        <v>0.64029999999999998</v>
      </c>
      <c r="D23" s="192">
        <f>SUMIFS(env_ac_rp!$D:$D,env_ac_rp!$A:$A,D9,env_ac_rp!$B:$B,Data_rp!$A$23,env_ac_rp!$C:$C,Data_rp!$B$7)</f>
        <v>0.6875</v>
      </c>
      <c r="E23" s="192">
        <f>SUMIFS(env_ac_rp!$D:$D,env_ac_rp!$A:$A,E9,env_ac_rp!$B:$B,Data_rp!$A$23,env_ac_rp!$C:$C,Data_rp!$B$7)</f>
        <v>0.65969999999999995</v>
      </c>
      <c r="F23" s="192">
        <f>SUMIFS(env_ac_rp!$D:$D,env_ac_rp!$A:$A,F9,env_ac_rp!$B:$B,Data_rp!$A$23,env_ac_rp!$C:$C,Data_rp!$B$7)</f>
        <v>0.79869999999999997</v>
      </c>
      <c r="G23" s="192">
        <f>SUMIFS(env_ac_rp!$D:$D,env_ac_rp!$A:$A,G9,env_ac_rp!$B:$B,Data_rp!$A$23,env_ac_rp!$C:$C,Data_rp!$B$7)</f>
        <v>0.77390000000000003</v>
      </c>
      <c r="H23" s="192">
        <f>SUMIFS(env_ac_rp!$D:$D,env_ac_rp!$A:$A,H9,env_ac_rp!$B:$B,Data_rp!$A$23,env_ac_rp!$C:$C,Data_rp!$B$7)</f>
        <v>0.81759999999999999</v>
      </c>
      <c r="I23" s="192">
        <f>SUMIFS(env_ac_rp!$D:$D,env_ac_rp!$A:$A,I9,env_ac_rp!$B:$B,Data_rp!$A$23,env_ac_rp!$C:$C,Data_rp!$B$7)</f>
        <v>0.89370000000000005</v>
      </c>
      <c r="J23" s="192">
        <f>SUMIFS(env_ac_rp!$D:$D,env_ac_rp!$A:$A,J9,env_ac_rp!$B:$B,Data_rp!$A$23,env_ac_rp!$C:$C,Data_rp!$B$7)</f>
        <v>0.83960000000000001</v>
      </c>
      <c r="K23" s="192">
        <f>SUMIFS(env_ac_rp!$D:$D,env_ac_rp!$A:$A,K9,env_ac_rp!$B:$B,Data_rp!$A$23,env_ac_rp!$C:$C,Data_rp!$B$7)</f>
        <v>0.60289999999999999</v>
      </c>
      <c r="L23" s="192">
        <f>SUMIFS(env_ac_rp!$D:$D,env_ac_rp!$A:$A,L9,env_ac_rp!$B:$B,Data_rp!$A$23,env_ac_rp!$C:$C,Data_rp!$B$7)</f>
        <v>0.75419999999999998</v>
      </c>
      <c r="M23" s="192">
        <f>SUMIFS(env_ac_rp!$D:$D,env_ac_rp!$A:$A,M9,env_ac_rp!$B:$B,Data_rp!$A$23,env_ac_rp!$C:$C,Data_rp!$B$7)</f>
        <v>0.84150000000000003</v>
      </c>
      <c r="N23" s="192">
        <f>SUMIFS(env_ac_rp!$D:$D,env_ac_rp!$A:$A,N9,env_ac_rp!$B:$B,Data_rp!$A$23,env_ac_rp!$C:$C,Data_rp!$B$7)</f>
        <v>0.87460000000000004</v>
      </c>
      <c r="O23" s="192">
        <f>SUMIFS(env_ac_rp!$D:$D,env_ac_rp!$A:$A,O9,env_ac_rp!$B:$B,Data_rp!$A$23,env_ac_rp!$C:$C,Data_rp!$B$7)</f>
        <v>1.1702999999999999</v>
      </c>
      <c r="P23" s="192">
        <f>SUMIFS(env_ac_rp!$D:$D,env_ac_rp!$A:$A,P9,env_ac_rp!$B:$B,Data_rp!$A$23,env_ac_rp!$C:$C,Data_rp!$B$7)</f>
        <v>1.5006999999999999</v>
      </c>
      <c r="Q23" s="192">
        <f>SUMIFS(env_ac_rp!$D:$D,env_ac_rp!$A:$A,Q9,env_ac_rp!$B:$B,Data_rp!$A$23,env_ac_rp!$C:$C,Data_rp!$B$7)</f>
        <v>1.464</v>
      </c>
      <c r="R23" s="192">
        <f>SUMIFS(env_ac_rp!$D:$D,env_ac_rp!$A:$A,R9,env_ac_rp!$B:$B,Data_rp!$A$23,env_ac_rp!$C:$C,Data_rp!$B$7)</f>
        <v>1.4945999999999999</v>
      </c>
      <c r="S23" s="192">
        <f>SUMIFS(env_ac_rp!$D:$D,env_ac_rp!$A:$A,S9,env_ac_rp!$B:$B,Data_rp!$A$23,env_ac_rp!$C:$C,Data_rp!$B$7)</f>
        <v>1.4221999999999999</v>
      </c>
      <c r="T23" s="192">
        <f>SUMIFS(env_ac_rp!$D:$D,env_ac_rp!$A:$A,T9,env_ac_rp!$B:$B,Data_rp!$A$23,env_ac_rp!$C:$C,Data_rp!$B$7)</f>
        <v>1.2746</v>
      </c>
      <c r="U23" s="192">
        <f>SUMIFS(env_ac_rp!$D:$D,env_ac_rp!$A:$A,U9,env_ac_rp!$B:$B,Data_rp!$A$23,env_ac_rp!$C:$C,Data_rp!$B$7)</f>
        <v>1.3653999999999999</v>
      </c>
      <c r="V23" s="192">
        <f>SUMIFS(env_ac_rp!$D:$D,env_ac_rp!$A:$A,V9,env_ac_rp!$B:$B,Data_rp!$A$23,env_ac_rp!$C:$C,Data_rp!$B$7)</f>
        <v>1.3346</v>
      </c>
      <c r="W23" s="192">
        <f>SUMIFS(env_ac_rp!$D:$D,env_ac_rp!$A:$A,W9,env_ac_rp!$B:$B,Data_rp!$A$23,env_ac_rp!$C:$C,Data_rp!$B$7)</f>
        <v>1.3157000000000001</v>
      </c>
    </row>
    <row r="24" spans="1:23" x14ac:dyDescent="0.2">
      <c r="A24" s="189" t="s">
        <v>48</v>
      </c>
      <c r="B24" s="189" t="s">
        <v>13</v>
      </c>
      <c r="C24" s="192">
        <f>SUMIFS(env_ac_rp!$D:$D,env_ac_rp!$A:$A,C9,env_ac_rp!$B:$B,Data_rp!$A$24,env_ac_rp!$C:$C,Data_rp!$B$7)</f>
        <v>0.5645</v>
      </c>
      <c r="D24" s="192">
        <f>SUMIFS(env_ac_rp!$D:$D,env_ac_rp!$A:$A,D9,env_ac_rp!$B:$B,Data_rp!$A$24,env_ac_rp!$C:$C,Data_rp!$B$7)</f>
        <v>0.58819999999999995</v>
      </c>
      <c r="E24" s="192">
        <f>SUMIFS(env_ac_rp!$D:$D,env_ac_rp!$A:$A,E9,env_ac_rp!$B:$B,Data_rp!$A$24,env_ac_rp!$C:$C,Data_rp!$B$7)</f>
        <v>0.57550000000000001</v>
      </c>
      <c r="F24" s="192">
        <f>SUMIFS(env_ac_rp!$D:$D,env_ac_rp!$A:$A,F9,env_ac_rp!$B:$B,Data_rp!$A$24,env_ac_rp!$C:$C,Data_rp!$B$7)</f>
        <v>0.54430000000000001</v>
      </c>
      <c r="G24" s="192">
        <f>SUMIFS(env_ac_rp!$D:$D,env_ac_rp!$A:$A,G9,env_ac_rp!$B:$B,Data_rp!$A$24,env_ac_rp!$C:$C,Data_rp!$B$7)</f>
        <v>0.53690000000000004</v>
      </c>
      <c r="H24" s="192">
        <f>SUMIFS(env_ac_rp!$D:$D,env_ac_rp!$A:$A,H9,env_ac_rp!$B:$B,Data_rp!$A$24,env_ac_rp!$C:$C,Data_rp!$B$7)</f>
        <v>0.54890000000000005</v>
      </c>
      <c r="I24" s="192">
        <f>SUMIFS(env_ac_rp!$D:$D,env_ac_rp!$A:$A,I9,env_ac_rp!$B:$B,Data_rp!$A$24,env_ac_rp!$C:$C,Data_rp!$B$7)</f>
        <v>0.61270000000000002</v>
      </c>
      <c r="J24" s="192">
        <f>SUMIFS(env_ac_rp!$D:$D,env_ac_rp!$A:$A,J9,env_ac_rp!$B:$B,Data_rp!$A$24,env_ac_rp!$C:$C,Data_rp!$B$7)</f>
        <v>0.69120000000000004</v>
      </c>
      <c r="K24" s="192">
        <f>SUMIFS(env_ac_rp!$D:$D,env_ac_rp!$A:$A,K9,env_ac_rp!$B:$B,Data_rp!$A$24,env_ac_rp!$C:$C,Data_rp!$B$7)</f>
        <v>0.8306</v>
      </c>
      <c r="L24" s="192">
        <f>SUMIFS(env_ac_rp!$D:$D,env_ac_rp!$A:$A,L9,env_ac_rp!$B:$B,Data_rp!$A$24,env_ac_rp!$C:$C,Data_rp!$B$7)</f>
        <v>1.0791999999999999</v>
      </c>
      <c r="M24" s="192">
        <f>SUMIFS(env_ac_rp!$D:$D,env_ac_rp!$A:$A,M9,env_ac_rp!$B:$B,Data_rp!$A$24,env_ac_rp!$C:$C,Data_rp!$B$7)</f>
        <v>0.89370000000000005</v>
      </c>
      <c r="N24" s="192">
        <f>SUMIFS(env_ac_rp!$D:$D,env_ac_rp!$A:$A,N9,env_ac_rp!$B:$B,Data_rp!$A$24,env_ac_rp!$C:$C,Data_rp!$B$7)</f>
        <v>0.88019999999999998</v>
      </c>
      <c r="O24" s="192">
        <f>SUMIFS(env_ac_rp!$D:$D,env_ac_rp!$A:$A,O9,env_ac_rp!$B:$B,Data_rp!$A$24,env_ac_rp!$C:$C,Data_rp!$B$7)</f>
        <v>0.95979999999999999</v>
      </c>
      <c r="P24" s="192">
        <f>SUMIFS(env_ac_rp!$D:$D,env_ac_rp!$A:$A,P9,env_ac_rp!$B:$B,Data_rp!$A$24,env_ac_rp!$C:$C,Data_rp!$B$7)</f>
        <v>0.91749999999999998</v>
      </c>
      <c r="Q24" s="192">
        <f>SUMIFS(env_ac_rp!$D:$D,env_ac_rp!$A:$A,Q9,env_ac_rp!$B:$B,Data_rp!$A$24,env_ac_rp!$C:$C,Data_rp!$B$7)</f>
        <v>0.98770000000000002</v>
      </c>
      <c r="R24" s="192">
        <f>SUMIFS(env_ac_rp!$D:$D,env_ac_rp!$A:$A,R9,env_ac_rp!$B:$B,Data_rp!$A$24,env_ac_rp!$C:$C,Data_rp!$B$7)</f>
        <v>0.95940000000000003</v>
      </c>
      <c r="S24" s="192">
        <f>SUMIFS(env_ac_rp!$D:$D,env_ac_rp!$A:$A,S9,env_ac_rp!$B:$B,Data_rp!$A$24,env_ac_rp!$C:$C,Data_rp!$B$7)</f>
        <v>1.1048</v>
      </c>
      <c r="T24" s="192">
        <f>SUMIFS(env_ac_rp!$D:$D,env_ac_rp!$A:$A,T9,env_ac_rp!$B:$B,Data_rp!$A$24,env_ac_rp!$C:$C,Data_rp!$B$7)</f>
        <v>1.0488999999999999</v>
      </c>
      <c r="U24" s="192">
        <f>SUMIFS(env_ac_rp!$D:$D,env_ac_rp!$A:$A,U9,env_ac_rp!$B:$B,Data_rp!$A$24,env_ac_rp!$C:$C,Data_rp!$B$7)</f>
        <v>1.0411999999999999</v>
      </c>
      <c r="V24" s="192">
        <f>SUMIFS(env_ac_rp!$D:$D,env_ac_rp!$A:$A,V9,env_ac_rp!$B:$B,Data_rp!$A$24,env_ac_rp!$C:$C,Data_rp!$B$7)</f>
        <v>1.1466000000000001</v>
      </c>
      <c r="W24" s="192">
        <f>SUMIFS(env_ac_rp!$D:$D,env_ac_rp!$A:$A,W9,env_ac_rp!$B:$B,Data_rp!$A$24,env_ac_rp!$C:$C,Data_rp!$B$7)</f>
        <v>1.1552</v>
      </c>
    </row>
    <row r="25" spans="1:23" x14ac:dyDescent="0.2">
      <c r="A25" s="189" t="s">
        <v>49</v>
      </c>
      <c r="B25" s="189" t="s">
        <v>14</v>
      </c>
      <c r="C25" s="192">
        <f>SUMIFS(env_ac_rp!$D:$D,env_ac_rp!$A:$A,C9,env_ac_rp!$B:$B,Data_rp!$A$25,env_ac_rp!$C:$C,Data_rp!$B$7)</f>
        <v>0.42759999999999998</v>
      </c>
      <c r="D25" s="192">
        <f>SUMIFS(env_ac_rp!$D:$D,env_ac_rp!$A:$A,D9,env_ac_rp!$B:$B,Data_rp!$A$25,env_ac_rp!$C:$C,Data_rp!$B$7)</f>
        <v>0.52170000000000005</v>
      </c>
      <c r="E25" s="192">
        <f>SUMIFS(env_ac_rp!$D:$D,env_ac_rp!$A:$A,E9,env_ac_rp!$B:$B,Data_rp!$A$25,env_ac_rp!$C:$C,Data_rp!$B$7)</f>
        <v>0.4803</v>
      </c>
      <c r="F25" s="192">
        <f>SUMIFS(env_ac_rp!$D:$D,env_ac_rp!$A:$A,F9,env_ac_rp!$B:$B,Data_rp!$A$25,env_ac_rp!$C:$C,Data_rp!$B$7)</f>
        <v>0.4501</v>
      </c>
      <c r="G25" s="192">
        <f>SUMIFS(env_ac_rp!$D:$D,env_ac_rp!$A:$A,G9,env_ac_rp!$B:$B,Data_rp!$A$25,env_ac_rp!$C:$C,Data_rp!$B$7)</f>
        <v>0.46100000000000002</v>
      </c>
      <c r="H25" s="192">
        <f>SUMIFS(env_ac_rp!$D:$D,env_ac_rp!$A:$A,H9,env_ac_rp!$B:$B,Data_rp!$A$25,env_ac_rp!$C:$C,Data_rp!$B$7)</f>
        <v>0.51300000000000001</v>
      </c>
      <c r="I25" s="192">
        <f>SUMIFS(env_ac_rp!$D:$D,env_ac_rp!$A:$A,I9,env_ac_rp!$B:$B,Data_rp!$A$25,env_ac_rp!$C:$C,Data_rp!$B$7)</f>
        <v>0.58399999999999996</v>
      </c>
      <c r="J25" s="192">
        <f>SUMIFS(env_ac_rp!$D:$D,env_ac_rp!$A:$A,J9,env_ac_rp!$B:$B,Data_rp!$A$25,env_ac_rp!$C:$C,Data_rp!$B$7)</f>
        <v>0.59530000000000005</v>
      </c>
      <c r="K25" s="192">
        <f>SUMIFS(env_ac_rp!$D:$D,env_ac_rp!$A:$A,K9,env_ac_rp!$B:$B,Data_rp!$A$25,env_ac_rp!$C:$C,Data_rp!$B$7)</f>
        <v>0.63080000000000003</v>
      </c>
      <c r="L25" s="192">
        <f>SUMIFS(env_ac_rp!$D:$D,env_ac_rp!$A:$A,L9,env_ac_rp!$B:$B,Data_rp!$A$25,env_ac_rp!$C:$C,Data_rp!$B$7)</f>
        <v>0.77049999999999996</v>
      </c>
      <c r="M25" s="192">
        <f>SUMIFS(env_ac_rp!$D:$D,env_ac_rp!$A:$A,M9,env_ac_rp!$B:$B,Data_rp!$A$25,env_ac_rp!$C:$C,Data_rp!$B$7)</f>
        <v>0.72889999999999999</v>
      </c>
      <c r="N25" s="192">
        <f>SUMIFS(env_ac_rp!$D:$D,env_ac_rp!$A:$A,N9,env_ac_rp!$B:$B,Data_rp!$A$25,env_ac_rp!$C:$C,Data_rp!$B$7)</f>
        <v>0.75060000000000004</v>
      </c>
      <c r="O25" s="192">
        <f>SUMIFS(env_ac_rp!$D:$D,env_ac_rp!$A:$A,O9,env_ac_rp!$B:$B,Data_rp!$A$25,env_ac_rp!$C:$C,Data_rp!$B$7)</f>
        <v>0.87270000000000003</v>
      </c>
      <c r="P25" s="192">
        <f>SUMIFS(env_ac_rp!$D:$D,env_ac_rp!$A:$A,P9,env_ac_rp!$B:$B,Data_rp!$A$25,env_ac_rp!$C:$C,Data_rp!$B$7)</f>
        <v>0.75609999999999999</v>
      </c>
      <c r="Q25" s="192">
        <f>SUMIFS(env_ac_rp!$D:$D,env_ac_rp!$A:$A,Q9,env_ac_rp!$B:$B,Data_rp!$A$25,env_ac_rp!$C:$C,Data_rp!$B$7)</f>
        <v>0.84089999999999998</v>
      </c>
      <c r="R25" s="192">
        <f>SUMIFS(env_ac_rp!$D:$D,env_ac_rp!$A:$A,R9,env_ac_rp!$B:$B,Data_rp!$A$25,env_ac_rp!$C:$C,Data_rp!$B$7)</f>
        <v>0.85860000000000003</v>
      </c>
      <c r="S25" s="192">
        <f>SUMIFS(env_ac_rp!$D:$D,env_ac_rp!$A:$A,S9,env_ac_rp!$B:$B,Data_rp!$A$25,env_ac_rp!$C:$C,Data_rp!$B$7)</f>
        <v>0.86350000000000005</v>
      </c>
      <c r="T25" s="192">
        <f>SUMIFS(env_ac_rp!$D:$D,env_ac_rp!$A:$A,T9,env_ac_rp!$B:$B,Data_rp!$A$25,env_ac_rp!$C:$C,Data_rp!$B$7)</f>
        <v>0.83850000000000002</v>
      </c>
      <c r="U25" s="192">
        <f>SUMIFS(env_ac_rp!$D:$D,env_ac_rp!$A:$A,U9,env_ac_rp!$B:$B,Data_rp!$A$25,env_ac_rp!$C:$C,Data_rp!$B$7)</f>
        <v>0.91749999999999998</v>
      </c>
      <c r="V25" s="192">
        <f>SUMIFS(env_ac_rp!$D:$D,env_ac_rp!$A:$A,V9,env_ac_rp!$B:$B,Data_rp!$A$25,env_ac_rp!$C:$C,Data_rp!$B$7)</f>
        <v>0.92149999999999999</v>
      </c>
      <c r="W25" s="192">
        <f>SUMIFS(env_ac_rp!$D:$D,env_ac_rp!$A:$A,W9,env_ac_rp!$B:$B,Data_rp!$A$25,env_ac_rp!$C:$C,Data_rp!$B$7)</f>
        <v>0.94399999999999995</v>
      </c>
    </row>
    <row r="26" spans="1:23" x14ac:dyDescent="0.2">
      <c r="A26" s="189" t="s">
        <v>50</v>
      </c>
      <c r="B26" s="189" t="s">
        <v>15</v>
      </c>
      <c r="C26" s="192">
        <f>SUMIFS(env_ac_rp!$D:$D,env_ac_rp!$A:$A,C9,env_ac_rp!$B:$B,Data_rp!$A$26,env_ac_rp!$C:$C,Data_rp!$B$7)</f>
        <v>2.0680000000000001</v>
      </c>
      <c r="D26" s="192">
        <f>SUMIFS(env_ac_rp!$D:$D,env_ac_rp!$A:$A,D9,env_ac_rp!$B:$B,Data_rp!$A$26,env_ac_rp!$C:$C,Data_rp!$B$7)</f>
        <v>2.2795999999999998</v>
      </c>
      <c r="E26" s="192">
        <f>SUMIFS(env_ac_rp!$D:$D,env_ac_rp!$A:$A,E9,env_ac_rp!$B:$B,Data_rp!$A$26,env_ac_rp!$C:$C,Data_rp!$B$7)</f>
        <v>2.2395</v>
      </c>
      <c r="F26" s="192">
        <f>SUMIFS(env_ac_rp!$D:$D,env_ac_rp!$A:$A,F9,env_ac_rp!$B:$B,Data_rp!$A$26,env_ac_rp!$C:$C,Data_rp!$B$7)</f>
        <v>2.2755000000000001</v>
      </c>
      <c r="G26" s="192">
        <f>SUMIFS(env_ac_rp!$D:$D,env_ac_rp!$A:$A,G9,env_ac_rp!$B:$B,Data_rp!$A$26,env_ac_rp!$C:$C,Data_rp!$B$7)</f>
        <v>2.3085</v>
      </c>
      <c r="H26" s="192">
        <f>SUMIFS(env_ac_rp!$D:$D,env_ac_rp!$A:$A,H9,env_ac_rp!$B:$B,Data_rp!$A$26,env_ac_rp!$C:$C,Data_rp!$B$7)</f>
        <v>2.5072000000000001</v>
      </c>
      <c r="I26" s="192">
        <f>SUMIFS(env_ac_rp!$D:$D,env_ac_rp!$A:$A,I9,env_ac_rp!$B:$B,Data_rp!$A$26,env_ac_rp!$C:$C,Data_rp!$B$7)</f>
        <v>2.5901999999999998</v>
      </c>
      <c r="J26" s="192">
        <f>SUMIFS(env_ac_rp!$D:$D,env_ac_rp!$A:$A,J9,env_ac_rp!$B:$B,Data_rp!$A$26,env_ac_rp!$C:$C,Data_rp!$B$7)</f>
        <v>2.9276</v>
      </c>
      <c r="K26" s="192">
        <f>SUMIFS(env_ac_rp!$D:$D,env_ac_rp!$A:$A,K9,env_ac_rp!$B:$B,Data_rp!$A$26,env_ac_rp!$C:$C,Data_rp!$B$7)</f>
        <v>3.4348999999999998</v>
      </c>
      <c r="L26" s="192">
        <f>SUMIFS(env_ac_rp!$D:$D,env_ac_rp!$A:$A,L9,env_ac_rp!$B:$B,Data_rp!$A$26,env_ac_rp!$C:$C,Data_rp!$B$7)</f>
        <v>3.4173</v>
      </c>
      <c r="M26" s="192">
        <f>SUMIFS(env_ac_rp!$D:$D,env_ac_rp!$A:$A,M9,env_ac_rp!$B:$B,Data_rp!$A$26,env_ac_rp!$C:$C,Data_rp!$B$7)</f>
        <v>3.6791999999999998</v>
      </c>
      <c r="N26" s="192">
        <f>SUMIFS(env_ac_rp!$D:$D,env_ac_rp!$A:$A,N9,env_ac_rp!$B:$B,Data_rp!$A$26,env_ac_rp!$C:$C,Data_rp!$B$7)</f>
        <v>3.9672999999999998</v>
      </c>
      <c r="O26" s="192">
        <f>SUMIFS(env_ac_rp!$D:$D,env_ac_rp!$A:$A,O9,env_ac_rp!$B:$B,Data_rp!$A$26,env_ac_rp!$C:$C,Data_rp!$B$7)</f>
        <v>4.0896999999999997</v>
      </c>
      <c r="P26" s="192">
        <f>SUMIFS(env_ac_rp!$D:$D,env_ac_rp!$A:$A,P9,env_ac_rp!$B:$B,Data_rp!$A$26,env_ac_rp!$C:$C,Data_rp!$B$7)</f>
        <v>4.1144999999999996</v>
      </c>
      <c r="Q26" s="192">
        <f>SUMIFS(env_ac_rp!$D:$D,env_ac_rp!$A:$A,Q9,env_ac_rp!$B:$B,Data_rp!$A$26,env_ac_rp!$C:$C,Data_rp!$B$7)</f>
        <v>4.1974</v>
      </c>
      <c r="R26" s="192">
        <f>SUMIFS(env_ac_rp!$D:$D,env_ac_rp!$A:$A,R9,env_ac_rp!$B:$B,Data_rp!$A$26,env_ac_rp!$C:$C,Data_rp!$B$7)</f>
        <v>3.8451</v>
      </c>
      <c r="S26" s="192">
        <f>SUMIFS(env_ac_rp!$D:$D,env_ac_rp!$A:$A,S9,env_ac_rp!$B:$B,Data_rp!$A$26,env_ac_rp!$C:$C,Data_rp!$B$7)</f>
        <v>3.9811000000000001</v>
      </c>
      <c r="T26" s="192">
        <f>SUMIFS(env_ac_rp!$D:$D,env_ac_rp!$A:$A,T9,env_ac_rp!$B:$B,Data_rp!$A$26,env_ac_rp!$C:$C,Data_rp!$B$7)</f>
        <v>3.9007000000000001</v>
      </c>
      <c r="U26" s="192">
        <f>SUMIFS(env_ac_rp!$D:$D,env_ac_rp!$A:$A,U9,env_ac_rp!$B:$B,Data_rp!$A$26,env_ac_rp!$C:$C,Data_rp!$B$7)</f>
        <v>4.3301999999999996</v>
      </c>
      <c r="V26" s="192">
        <f>SUMIFS(env_ac_rp!$D:$D,env_ac_rp!$A:$A,V9,env_ac_rp!$B:$B,Data_rp!$A$26,env_ac_rp!$C:$C,Data_rp!$B$7)</f>
        <v>4.4543999999999997</v>
      </c>
      <c r="W26" s="192">
        <f>SUMIFS(env_ac_rp!$D:$D,env_ac_rp!$A:$A,W9,env_ac_rp!$B:$B,Data_rp!$A$26,env_ac_rp!$C:$C,Data_rp!$B$7)</f>
        <v>4.9714</v>
      </c>
    </row>
    <row r="27" spans="1:23" x14ac:dyDescent="0.2">
      <c r="A27" s="189" t="s">
        <v>51</v>
      </c>
      <c r="B27" s="189" t="s">
        <v>16</v>
      </c>
      <c r="C27" s="192">
        <f>SUMIFS(env_ac_rp!$D:$D,env_ac_rp!$A:$A,C9,env_ac_rp!$B:$B,Data_rp!$A$27,env_ac_rp!$C:$C,Data_rp!$B$7)</f>
        <v>0.42830000000000001</v>
      </c>
      <c r="D27" s="192">
        <f>SUMIFS(env_ac_rp!$D:$D,env_ac_rp!$A:$A,D9,env_ac_rp!$B:$B,Data_rp!$A$27,env_ac_rp!$C:$C,Data_rp!$B$7)</f>
        <v>0.44059999999999999</v>
      </c>
      <c r="E27" s="192">
        <f>SUMIFS(env_ac_rp!$D:$D,env_ac_rp!$A:$A,E9,env_ac_rp!$B:$B,Data_rp!$A$27,env_ac_rp!$C:$C,Data_rp!$B$7)</f>
        <v>0.54810000000000003</v>
      </c>
      <c r="F27" s="192">
        <f>SUMIFS(env_ac_rp!$D:$D,env_ac_rp!$A:$A,F9,env_ac_rp!$B:$B,Data_rp!$A$27,env_ac_rp!$C:$C,Data_rp!$B$7)</f>
        <v>0.56840000000000002</v>
      </c>
      <c r="G27" s="192">
        <f>SUMIFS(env_ac_rp!$D:$D,env_ac_rp!$A:$A,G9,env_ac_rp!$B:$B,Data_rp!$A$27,env_ac_rp!$C:$C,Data_rp!$B$7)</f>
        <v>0.53539999999999999</v>
      </c>
      <c r="H27" s="192">
        <f>SUMIFS(env_ac_rp!$D:$D,env_ac_rp!$A:$A,H9,env_ac_rp!$B:$B,Data_rp!$A$27,env_ac_rp!$C:$C,Data_rp!$B$7)</f>
        <v>0.50900000000000001</v>
      </c>
      <c r="I27" s="192">
        <f>SUMIFS(env_ac_rp!$D:$D,env_ac_rp!$A:$A,I9,env_ac_rp!$B:$B,Data_rp!$A$27,env_ac_rp!$C:$C,Data_rp!$B$7)</f>
        <v>0.6169</v>
      </c>
      <c r="J27" s="192">
        <f>SUMIFS(env_ac_rp!$D:$D,env_ac_rp!$A:$A,J9,env_ac_rp!$B:$B,Data_rp!$A$27,env_ac_rp!$C:$C,Data_rp!$B$7)</f>
        <v>0.86439999999999995</v>
      </c>
      <c r="K27" s="192">
        <f>SUMIFS(env_ac_rp!$D:$D,env_ac_rp!$A:$A,K9,env_ac_rp!$B:$B,Data_rp!$A$27,env_ac_rp!$C:$C,Data_rp!$B$7)</f>
        <v>0.81540000000000001</v>
      </c>
      <c r="L27" s="192">
        <f>SUMIFS(env_ac_rp!$D:$D,env_ac_rp!$A:$A,L9,env_ac_rp!$B:$B,Data_rp!$A$27,env_ac_rp!$C:$C,Data_rp!$B$7)</f>
        <v>0.88339999999999996</v>
      </c>
      <c r="M27" s="192">
        <f>SUMIFS(env_ac_rp!$D:$D,env_ac_rp!$A:$A,M9,env_ac_rp!$B:$B,Data_rp!$A$27,env_ac_rp!$C:$C,Data_rp!$B$7)</f>
        <v>1.0182</v>
      </c>
      <c r="N27" s="192">
        <f>SUMIFS(env_ac_rp!$D:$D,env_ac_rp!$A:$A,N9,env_ac_rp!$B:$B,Data_rp!$A$27,env_ac_rp!$C:$C,Data_rp!$B$7)</f>
        <v>1.0390999999999999</v>
      </c>
      <c r="O27" s="192">
        <f>SUMIFS(env_ac_rp!$D:$D,env_ac_rp!$A:$A,O9,env_ac_rp!$B:$B,Data_rp!$A$27,env_ac_rp!$C:$C,Data_rp!$B$7)</f>
        <v>1.1660999999999999</v>
      </c>
      <c r="P27" s="192">
        <f>SUMIFS(env_ac_rp!$D:$D,env_ac_rp!$A:$A,P9,env_ac_rp!$B:$B,Data_rp!$A$27,env_ac_rp!$C:$C,Data_rp!$B$7)</f>
        <v>1.0366</v>
      </c>
      <c r="Q27" s="192">
        <f>SUMIFS(env_ac_rp!$D:$D,env_ac_rp!$A:$A,Q9,env_ac_rp!$B:$B,Data_rp!$A$27,env_ac_rp!$C:$C,Data_rp!$B$7)</f>
        <v>0.83630000000000004</v>
      </c>
      <c r="R27" s="192">
        <f>SUMIFS(env_ac_rp!$D:$D,env_ac_rp!$A:$A,R9,env_ac_rp!$B:$B,Data_rp!$A$27,env_ac_rp!$C:$C,Data_rp!$B$7)</f>
        <v>0.90439999999999998</v>
      </c>
      <c r="S27" s="192">
        <f>SUMIFS(env_ac_rp!$D:$D,env_ac_rp!$A:$A,S9,env_ac_rp!$B:$B,Data_rp!$A$27,env_ac_rp!$C:$C,Data_rp!$B$7)</f>
        <v>0.97399999999999998</v>
      </c>
      <c r="T27" s="192">
        <f>SUMIFS(env_ac_rp!$D:$D,env_ac_rp!$A:$A,T9,env_ac_rp!$B:$B,Data_rp!$A$27,env_ac_rp!$C:$C,Data_rp!$B$7)</f>
        <v>0.94869999999999999</v>
      </c>
      <c r="U27" s="192">
        <f>SUMIFS(env_ac_rp!$D:$D,env_ac_rp!$A:$A,U9,env_ac_rp!$B:$B,Data_rp!$A$27,env_ac_rp!$C:$C,Data_rp!$B$7)</f>
        <v>0.88729999999999998</v>
      </c>
      <c r="V27" s="192">
        <f>SUMIFS(env_ac_rp!$D:$D,env_ac_rp!$A:$A,V9,env_ac_rp!$B:$B,Data_rp!$A$27,env_ac_rp!$C:$C,Data_rp!$B$7)</f>
        <v>0.91930000000000001</v>
      </c>
      <c r="W27" s="192">
        <f>SUMIFS(env_ac_rp!$D:$D,env_ac_rp!$A:$A,W9,env_ac_rp!$B:$B,Data_rp!$A$27,env_ac_rp!$C:$C,Data_rp!$B$7)</f>
        <v>0.96560000000000001</v>
      </c>
    </row>
    <row r="28" spans="1:23" x14ac:dyDescent="0.2">
      <c r="A28" s="189" t="s">
        <v>52</v>
      </c>
      <c r="B28" s="189" t="s">
        <v>17</v>
      </c>
      <c r="C28" s="192">
        <f>SUMIFS(env_ac_rp!$D:$D,env_ac_rp!$A:$A,C9,env_ac_rp!$B:$B,Data_rp!$A$28,env_ac_rp!$C:$C,Data_rp!$B$7)</f>
        <v>1.2087000000000001</v>
      </c>
      <c r="D28" s="192">
        <f>SUMIFS(env_ac_rp!$D:$D,env_ac_rp!$A:$A,D9,env_ac_rp!$B:$B,Data_rp!$A$28,env_ac_rp!$C:$C,Data_rp!$B$7)</f>
        <v>1.2976000000000001</v>
      </c>
      <c r="E28" s="192">
        <f>SUMIFS(env_ac_rp!$D:$D,env_ac_rp!$A:$A,E9,env_ac_rp!$B:$B,Data_rp!$A$28,env_ac_rp!$C:$C,Data_rp!$B$7)</f>
        <v>1.4001999999999999</v>
      </c>
      <c r="F28" s="192">
        <f>SUMIFS(env_ac_rp!$D:$D,env_ac_rp!$A:$A,F9,env_ac_rp!$B:$B,Data_rp!$A$28,env_ac_rp!$C:$C,Data_rp!$B$7)</f>
        <v>1.1943999999999999</v>
      </c>
      <c r="G28" s="192">
        <f>SUMIFS(env_ac_rp!$D:$D,env_ac_rp!$A:$A,G9,env_ac_rp!$B:$B,Data_rp!$A$28,env_ac_rp!$C:$C,Data_rp!$B$7)</f>
        <v>1.1992</v>
      </c>
      <c r="H28" s="192">
        <f>SUMIFS(env_ac_rp!$D:$D,env_ac_rp!$A:$A,H9,env_ac_rp!$B:$B,Data_rp!$A$28,env_ac_rp!$C:$C,Data_rp!$B$7)</f>
        <v>1.4395</v>
      </c>
      <c r="I28" s="192">
        <f>SUMIFS(env_ac_rp!$D:$D,env_ac_rp!$A:$A,I9,env_ac_rp!$B:$B,Data_rp!$A$28,env_ac_rp!$C:$C,Data_rp!$B$7)</f>
        <v>1.2363</v>
      </c>
      <c r="J28" s="192">
        <f>SUMIFS(env_ac_rp!$D:$D,env_ac_rp!$A:$A,J9,env_ac_rp!$B:$B,Data_rp!$A$28,env_ac_rp!$C:$C,Data_rp!$B$7)</f>
        <v>1.6004</v>
      </c>
      <c r="K28" s="192">
        <f>SUMIFS(env_ac_rp!$D:$D,env_ac_rp!$A:$A,K9,env_ac_rp!$B:$B,Data_rp!$A$28,env_ac_rp!$C:$C,Data_rp!$B$7)</f>
        <v>1.9226000000000001</v>
      </c>
      <c r="L28" s="192">
        <f>SUMIFS(env_ac_rp!$D:$D,env_ac_rp!$A:$A,L9,env_ac_rp!$B:$B,Data_rp!$A$28,env_ac_rp!$C:$C,Data_rp!$B$7)</f>
        <v>1.8274999999999999</v>
      </c>
      <c r="M28" s="192">
        <f>SUMIFS(env_ac_rp!$D:$D,env_ac_rp!$A:$A,M9,env_ac_rp!$B:$B,Data_rp!$A$28,env_ac_rp!$C:$C,Data_rp!$B$7)</f>
        <v>2.2995999999999999</v>
      </c>
      <c r="N28" s="192">
        <f>SUMIFS(env_ac_rp!$D:$D,env_ac_rp!$A:$A,N9,env_ac_rp!$B:$B,Data_rp!$A$28,env_ac_rp!$C:$C,Data_rp!$B$7)</f>
        <v>1.7746</v>
      </c>
      <c r="O28" s="192">
        <f>SUMIFS(env_ac_rp!$D:$D,env_ac_rp!$A:$A,O9,env_ac_rp!$B:$B,Data_rp!$A$28,env_ac_rp!$C:$C,Data_rp!$B$7)</f>
        <v>1.6508</v>
      </c>
      <c r="P28" s="192">
        <f>SUMIFS(env_ac_rp!$D:$D,env_ac_rp!$A:$A,P9,env_ac_rp!$B:$B,Data_rp!$A$28,env_ac_rp!$C:$C,Data_rp!$B$7)</f>
        <v>2.1387999999999998</v>
      </c>
      <c r="Q28" s="192">
        <f>SUMIFS(env_ac_rp!$D:$D,env_ac_rp!$A:$A,Q9,env_ac_rp!$B:$B,Data_rp!$A$28,env_ac_rp!$C:$C,Data_rp!$B$7)</f>
        <v>1.6986000000000001</v>
      </c>
      <c r="R28" s="192">
        <f>SUMIFS(env_ac_rp!$D:$D,env_ac_rp!$A:$A,R9,env_ac_rp!$B:$B,Data_rp!$A$28,env_ac_rp!$C:$C,Data_rp!$B$7)</f>
        <v>1.6276999999999999</v>
      </c>
      <c r="S28" s="192">
        <f>SUMIFS(env_ac_rp!$D:$D,env_ac_rp!$A:$A,S9,env_ac_rp!$B:$B,Data_rp!$A$28,env_ac_rp!$C:$C,Data_rp!$B$7)</f>
        <v>1.6964999999999999</v>
      </c>
      <c r="T28" s="192">
        <f>SUMIFS(env_ac_rp!$D:$D,env_ac_rp!$A:$A,T9,env_ac_rp!$B:$B,Data_rp!$A$28,env_ac_rp!$C:$C,Data_rp!$B$7)</f>
        <v>2.1775000000000002</v>
      </c>
      <c r="U28" s="192">
        <f>SUMIFS(env_ac_rp!$D:$D,env_ac_rp!$A:$A,U9,env_ac_rp!$B:$B,Data_rp!$A$28,env_ac_rp!$C:$C,Data_rp!$B$7)</f>
        <v>1.9987999999999999</v>
      </c>
      <c r="V28" s="192">
        <f>SUMIFS(env_ac_rp!$D:$D,env_ac_rp!$A:$A,V9,env_ac_rp!$B:$B,Data_rp!$A$28,env_ac_rp!$C:$C,Data_rp!$B$7)</f>
        <v>2.3187000000000002</v>
      </c>
      <c r="W28" s="192">
        <f>SUMIFS(env_ac_rp!$D:$D,env_ac_rp!$A:$A,W9,env_ac_rp!$B:$B,Data_rp!$A$28,env_ac_rp!$C:$C,Data_rp!$B$7)</f>
        <v>2.1025</v>
      </c>
    </row>
    <row r="29" spans="1:23" x14ac:dyDescent="0.2">
      <c r="A29" s="189" t="s">
        <v>53</v>
      </c>
      <c r="B29" s="189" t="s">
        <v>18</v>
      </c>
      <c r="C29" s="192">
        <f>SUMIFS(env_ac_rp!$D:$D,env_ac_rp!$A:$A,C9,env_ac_rp!$B:$B,Data_rp!$A$29,env_ac_rp!$C:$C,Data_rp!$B$7)</f>
        <v>2.2658999999999998</v>
      </c>
      <c r="D29" s="192">
        <f>SUMIFS(env_ac_rp!$D:$D,env_ac_rp!$A:$A,D9,env_ac_rp!$B:$B,Data_rp!$A$29,env_ac_rp!$C:$C,Data_rp!$B$7)</f>
        <v>2.4460000000000002</v>
      </c>
      <c r="E29" s="192">
        <f>SUMIFS(env_ac_rp!$D:$D,env_ac_rp!$A:$A,E9,env_ac_rp!$B:$B,Data_rp!$A$29,env_ac_rp!$C:$C,Data_rp!$B$7)</f>
        <v>2.8193999999999999</v>
      </c>
      <c r="F29" s="192">
        <f>SUMIFS(env_ac_rp!$D:$D,env_ac_rp!$A:$A,F9,env_ac_rp!$B:$B,Data_rp!$A$29,env_ac_rp!$C:$C,Data_rp!$B$7)</f>
        <v>2.9369000000000001</v>
      </c>
      <c r="G29" s="192">
        <f>SUMIFS(env_ac_rp!$D:$D,env_ac_rp!$A:$A,G9,env_ac_rp!$B:$B,Data_rp!$A$29,env_ac_rp!$C:$C,Data_rp!$B$7)</f>
        <v>2.8721000000000001</v>
      </c>
      <c r="H29" s="192">
        <f>SUMIFS(env_ac_rp!$D:$D,env_ac_rp!$A:$A,H9,env_ac_rp!$B:$B,Data_rp!$A$29,env_ac_rp!$C:$C,Data_rp!$B$7)</f>
        <v>3.0478999999999998</v>
      </c>
      <c r="I29" s="192">
        <f>SUMIFS(env_ac_rp!$D:$D,env_ac_rp!$A:$A,I9,env_ac_rp!$B:$B,Data_rp!$A$29,env_ac_rp!$C:$C,Data_rp!$B$7)</f>
        <v>3.1852</v>
      </c>
      <c r="J29" s="192">
        <f>SUMIFS(env_ac_rp!$D:$D,env_ac_rp!$A:$A,J9,env_ac_rp!$B:$B,Data_rp!$A$29,env_ac_rp!$C:$C,Data_rp!$B$7)</f>
        <v>3.2187000000000001</v>
      </c>
      <c r="K29" s="192">
        <f>SUMIFS(env_ac_rp!$D:$D,env_ac_rp!$A:$A,K9,env_ac_rp!$B:$B,Data_rp!$A$29,env_ac_rp!$C:$C,Data_rp!$B$7)</f>
        <v>3.1728000000000001</v>
      </c>
      <c r="L29" s="192">
        <f>SUMIFS(env_ac_rp!$D:$D,env_ac_rp!$A:$A,L9,env_ac_rp!$B:$B,Data_rp!$A$29,env_ac_rp!$C:$C,Data_rp!$B$7)</f>
        <v>3.27</v>
      </c>
      <c r="M29" s="192">
        <f>SUMIFS(env_ac_rp!$D:$D,env_ac_rp!$A:$A,M9,env_ac_rp!$B:$B,Data_rp!$A$29,env_ac_rp!$C:$C,Data_rp!$B$7)</f>
        <v>3.3502000000000001</v>
      </c>
      <c r="N29" s="192">
        <f>SUMIFS(env_ac_rp!$D:$D,env_ac_rp!$A:$A,N9,env_ac_rp!$B:$B,Data_rp!$A$29,env_ac_rp!$C:$C,Data_rp!$B$7)</f>
        <v>3.4815999999999998</v>
      </c>
      <c r="O29" s="192">
        <f>SUMIFS(env_ac_rp!$D:$D,env_ac_rp!$A:$A,O9,env_ac_rp!$B:$B,Data_rp!$A$29,env_ac_rp!$C:$C,Data_rp!$B$7)</f>
        <v>3.6566999999999998</v>
      </c>
      <c r="P29" s="192">
        <f>SUMIFS(env_ac_rp!$D:$D,env_ac_rp!$A:$A,P9,env_ac_rp!$B:$B,Data_rp!$A$29,env_ac_rp!$C:$C,Data_rp!$B$7)</f>
        <v>3.8942000000000001</v>
      </c>
      <c r="Q29" s="192">
        <f>SUMIFS(env_ac_rp!$D:$D,env_ac_rp!$A:$A,Q9,env_ac_rp!$B:$B,Data_rp!$A$29,env_ac_rp!$C:$C,Data_rp!$B$7)</f>
        <v>3.8515999999999999</v>
      </c>
      <c r="R29" s="192">
        <f>SUMIFS(env_ac_rp!$D:$D,env_ac_rp!$A:$A,R9,env_ac_rp!$B:$B,Data_rp!$A$29,env_ac_rp!$C:$C,Data_rp!$B$7)</f>
        <v>3.6867999999999999</v>
      </c>
      <c r="S29" s="192">
        <f>SUMIFS(env_ac_rp!$D:$D,env_ac_rp!$A:$A,S9,env_ac_rp!$B:$B,Data_rp!$A$29,env_ac_rp!$C:$C,Data_rp!$B$7)</f>
        <v>4.1891999999999996</v>
      </c>
      <c r="T29" s="192">
        <f>SUMIFS(env_ac_rp!$D:$D,env_ac_rp!$A:$A,T9,env_ac_rp!$B:$B,Data_rp!$A$29,env_ac_rp!$C:$C,Data_rp!$B$7)</f>
        <v>4.7119</v>
      </c>
      <c r="U29" s="192">
        <f>SUMIFS(env_ac_rp!$D:$D,env_ac_rp!$A:$A,U9,env_ac_rp!$B:$B,Data_rp!$A$29,env_ac_rp!$C:$C,Data_rp!$B$7)</f>
        <v>4.7931999999999997</v>
      </c>
      <c r="V29" s="192">
        <f>SUMIFS(env_ac_rp!$D:$D,env_ac_rp!$A:$A,V9,env_ac_rp!$B:$B,Data_rp!$A$29,env_ac_rp!$C:$C,Data_rp!$B$7)</f>
        <v>5.3369999999999997</v>
      </c>
      <c r="W29" s="192">
        <f>SUMIFS(env_ac_rp!$D:$D,env_ac_rp!$A:$A,W9,env_ac_rp!$B:$B,Data_rp!$A$29,env_ac_rp!$C:$C,Data_rp!$B$7)</f>
        <v>5.3917999999999999</v>
      </c>
    </row>
    <row r="30" spans="1:23" x14ac:dyDescent="0.2">
      <c r="A30" s="189" t="s">
        <v>54</v>
      </c>
      <c r="B30" s="189" t="s">
        <v>19</v>
      </c>
      <c r="C30" s="192">
        <f>SUMIFS(env_ac_rp!$D:$D,env_ac_rp!$A:$A,C9,env_ac_rp!$B:$B,Data_rp!$A$30,env_ac_rp!$C:$C,Data_rp!$B$7)</f>
        <v>1.3209</v>
      </c>
      <c r="D30" s="192">
        <f>SUMIFS(env_ac_rp!$D:$D,env_ac_rp!$A:$A,D9,env_ac_rp!$B:$B,Data_rp!$A$30,env_ac_rp!$C:$C,Data_rp!$B$7)</f>
        <v>1.3994</v>
      </c>
      <c r="E30" s="192">
        <f>SUMIFS(env_ac_rp!$D:$D,env_ac_rp!$A:$A,E9,env_ac_rp!$B:$B,Data_rp!$A$30,env_ac_rp!$C:$C,Data_rp!$B$7)</f>
        <v>1.3355999999999999</v>
      </c>
      <c r="F30" s="192">
        <f>SUMIFS(env_ac_rp!$D:$D,env_ac_rp!$A:$A,F9,env_ac_rp!$B:$B,Data_rp!$A$30,env_ac_rp!$C:$C,Data_rp!$B$7)</f>
        <v>1.4442999999999999</v>
      </c>
      <c r="G30" s="192">
        <f>SUMIFS(env_ac_rp!$D:$D,env_ac_rp!$A:$A,G9,env_ac_rp!$B:$B,Data_rp!$A$30,env_ac_rp!$C:$C,Data_rp!$B$7)</f>
        <v>1.4389000000000001</v>
      </c>
      <c r="H30" s="192">
        <f>SUMIFS(env_ac_rp!$D:$D,env_ac_rp!$A:$A,H9,env_ac_rp!$B:$B,Data_rp!$A$30,env_ac_rp!$C:$C,Data_rp!$B$7)</f>
        <v>1.472</v>
      </c>
      <c r="I30" s="192">
        <f>SUMIFS(env_ac_rp!$D:$D,env_ac_rp!$A:$A,I9,env_ac_rp!$B:$B,Data_rp!$A$30,env_ac_rp!$C:$C,Data_rp!$B$7)</f>
        <v>1.5246999999999999</v>
      </c>
      <c r="J30" s="192">
        <f>SUMIFS(env_ac_rp!$D:$D,env_ac_rp!$A:$A,J9,env_ac_rp!$B:$B,Data_rp!$A$30,env_ac_rp!$C:$C,Data_rp!$B$7)</f>
        <v>1.6006</v>
      </c>
      <c r="K30" s="192">
        <f>SUMIFS(env_ac_rp!$D:$D,env_ac_rp!$A:$A,K9,env_ac_rp!$B:$B,Data_rp!$A$30,env_ac_rp!$C:$C,Data_rp!$B$7)</f>
        <v>1.7342</v>
      </c>
      <c r="L30" s="192">
        <f>SUMIFS(env_ac_rp!$D:$D,env_ac_rp!$A:$A,L9,env_ac_rp!$B:$B,Data_rp!$A$30,env_ac_rp!$C:$C,Data_rp!$B$7)</f>
        <v>1.8221000000000001</v>
      </c>
      <c r="M30" s="192">
        <f>SUMIFS(env_ac_rp!$D:$D,env_ac_rp!$A:$A,M9,env_ac_rp!$B:$B,Data_rp!$A$30,env_ac_rp!$C:$C,Data_rp!$B$7)</f>
        <v>1.8421000000000001</v>
      </c>
      <c r="N30" s="192">
        <f>SUMIFS(env_ac_rp!$D:$D,env_ac_rp!$A:$A,N9,env_ac_rp!$B:$B,Data_rp!$A$30,env_ac_rp!$C:$C,Data_rp!$B$7)</f>
        <v>1.8245</v>
      </c>
      <c r="O30" s="192">
        <f>SUMIFS(env_ac_rp!$D:$D,env_ac_rp!$A:$A,O9,env_ac_rp!$B:$B,Data_rp!$A$30,env_ac_rp!$C:$C,Data_rp!$B$7)</f>
        <v>1.9198999999999999</v>
      </c>
      <c r="P30" s="192">
        <f>SUMIFS(env_ac_rp!$D:$D,env_ac_rp!$A:$A,P9,env_ac_rp!$B:$B,Data_rp!$A$30,env_ac_rp!$C:$C,Data_rp!$B$7)</f>
        <v>1.9894000000000001</v>
      </c>
      <c r="Q30" s="192">
        <f>SUMIFS(env_ac_rp!$D:$D,env_ac_rp!$A:$A,Q9,env_ac_rp!$B:$B,Data_rp!$A$30,env_ac_rp!$C:$C,Data_rp!$B$7)</f>
        <v>2.0446</v>
      </c>
      <c r="R30" s="192">
        <f>SUMIFS(env_ac_rp!$D:$D,env_ac_rp!$A:$A,R9,env_ac_rp!$B:$B,Data_rp!$A$30,env_ac_rp!$C:$C,Data_rp!$B$7)</f>
        <v>2.1587999999999998</v>
      </c>
      <c r="S30" s="192">
        <f>SUMIFS(env_ac_rp!$D:$D,env_ac_rp!$A:$A,S9,env_ac_rp!$B:$B,Data_rp!$A$30,env_ac_rp!$C:$C,Data_rp!$B$7)</f>
        <v>2.1341999999999999</v>
      </c>
      <c r="T30" s="192">
        <f>SUMIFS(env_ac_rp!$D:$D,env_ac_rp!$A:$A,T9,env_ac_rp!$B:$B,Data_rp!$A$30,env_ac_rp!$C:$C,Data_rp!$B$7)</f>
        <v>2.2223000000000002</v>
      </c>
      <c r="U30" s="192">
        <f>SUMIFS(env_ac_rp!$D:$D,env_ac_rp!$A:$A,U9,env_ac_rp!$B:$B,Data_rp!$A$30,env_ac_rp!$C:$C,Data_rp!$B$7)</f>
        <v>2.2919999999999998</v>
      </c>
      <c r="V30" s="192">
        <f>SUMIFS(env_ac_rp!$D:$D,env_ac_rp!$A:$A,V9,env_ac_rp!$B:$B,Data_rp!$A$30,env_ac_rp!$C:$C,Data_rp!$B$7)</f>
        <v>2.3597000000000001</v>
      </c>
      <c r="W30" s="192">
        <f>SUMIFS(env_ac_rp!$D:$D,env_ac_rp!$A:$A,W9,env_ac_rp!$B:$B,Data_rp!$A$30,env_ac_rp!$C:$C,Data_rp!$B$7)</f>
        <v>2.2509999999999999</v>
      </c>
    </row>
    <row r="31" spans="1:23" x14ac:dyDescent="0.2">
      <c r="A31" s="189" t="s">
        <v>64</v>
      </c>
      <c r="B31" s="189" t="s">
        <v>20</v>
      </c>
      <c r="C31" s="192">
        <f>SUMIFS(env_ac_rp!$D:$D,env_ac_rp!$A:$A,C9,env_ac_rp!$B:$B,Data_rp!$A$31,env_ac_rp!$C:$C,Data_rp!$B$7)</f>
        <v>0.3463</v>
      </c>
      <c r="D31" s="192">
        <f>SUMIFS(env_ac_rp!$D:$D,env_ac_rp!$A:$A,D9,env_ac_rp!$B:$B,Data_rp!$A$31,env_ac_rp!$C:$C,Data_rp!$B$7)</f>
        <v>0.41049999999999998</v>
      </c>
      <c r="E31" s="192">
        <f>SUMIFS(env_ac_rp!$D:$D,env_ac_rp!$A:$A,E9,env_ac_rp!$B:$B,Data_rp!$A$31,env_ac_rp!$C:$C,Data_rp!$B$7)</f>
        <v>0.42559999999999998</v>
      </c>
      <c r="F31" s="192">
        <f>SUMIFS(env_ac_rp!$D:$D,env_ac_rp!$A:$A,F9,env_ac_rp!$B:$B,Data_rp!$A$31,env_ac_rp!$C:$C,Data_rp!$B$7)</f>
        <v>0.37769999999999998</v>
      </c>
      <c r="G31" s="192">
        <f>SUMIFS(env_ac_rp!$D:$D,env_ac_rp!$A:$A,G9,env_ac_rp!$B:$B,Data_rp!$A$31,env_ac_rp!$C:$C,Data_rp!$B$7)</f>
        <v>0.3795</v>
      </c>
      <c r="H31" s="192">
        <f>SUMIFS(env_ac_rp!$D:$D,env_ac_rp!$A:$A,H9,env_ac_rp!$B:$B,Data_rp!$A$31,env_ac_rp!$C:$C,Data_rp!$B$7)</f>
        <v>0.44640000000000002</v>
      </c>
      <c r="I31" s="192">
        <f>SUMIFS(env_ac_rp!$D:$D,env_ac_rp!$A:$A,I9,env_ac_rp!$B:$B,Data_rp!$A$31,env_ac_rp!$C:$C,Data_rp!$B$7)</f>
        <v>0.48749999999999999</v>
      </c>
      <c r="J31" s="192">
        <f>SUMIFS(env_ac_rp!$D:$D,env_ac_rp!$A:$A,J9,env_ac_rp!$B:$B,Data_rp!$A$31,env_ac_rp!$C:$C,Data_rp!$B$7)</f>
        <v>0.49930000000000002</v>
      </c>
      <c r="K31" s="192">
        <f>SUMIFS(env_ac_rp!$D:$D,env_ac_rp!$A:$A,K9,env_ac_rp!$B:$B,Data_rp!$A$31,env_ac_rp!$C:$C,Data_rp!$B$7)</f>
        <v>0.56879999999999997</v>
      </c>
      <c r="L31" s="192">
        <f>SUMIFS(env_ac_rp!$D:$D,env_ac_rp!$A:$A,L9,env_ac_rp!$B:$B,Data_rp!$A$31,env_ac_rp!$C:$C,Data_rp!$B$7)</f>
        <v>0.51300000000000001</v>
      </c>
      <c r="M31" s="192">
        <f>SUMIFS(env_ac_rp!$D:$D,env_ac_rp!$A:$A,M9,env_ac_rp!$B:$B,Data_rp!$A$31,env_ac_rp!$C:$C,Data_rp!$B$7)</f>
        <v>0.56169999999999998</v>
      </c>
      <c r="N31" s="192">
        <f>SUMIFS(env_ac_rp!$D:$D,env_ac_rp!$A:$A,N9,env_ac_rp!$B:$B,Data_rp!$A$31,env_ac_rp!$C:$C,Data_rp!$B$7)</f>
        <v>0.47610000000000002</v>
      </c>
      <c r="O31" s="192">
        <f>SUMIFS(env_ac_rp!$D:$D,env_ac_rp!$A:$A,O9,env_ac_rp!$B:$B,Data_rp!$A$31,env_ac_rp!$C:$C,Data_rp!$B$7)</f>
        <v>0.55789999999999995</v>
      </c>
      <c r="P31" s="192">
        <f>SUMIFS(env_ac_rp!$D:$D,env_ac_rp!$A:$A,P9,env_ac_rp!$B:$B,Data_rp!$A$31,env_ac_rp!$C:$C,Data_rp!$B$7)</f>
        <v>0.59709999999999996</v>
      </c>
      <c r="Q31" s="192">
        <f>SUMIFS(env_ac_rp!$D:$D,env_ac_rp!$A:$A,Q9,env_ac_rp!$B:$B,Data_rp!$A$31,env_ac_rp!$C:$C,Data_rp!$B$7)</f>
        <v>0.625</v>
      </c>
      <c r="R31" s="192">
        <f>SUMIFS(env_ac_rp!$D:$D,env_ac_rp!$A:$A,R9,env_ac_rp!$B:$B,Data_rp!$A$31,env_ac_rp!$C:$C,Data_rp!$B$7)</f>
        <v>0.66930000000000001</v>
      </c>
      <c r="S31" s="192">
        <f>SUMIFS(env_ac_rp!$D:$D,env_ac_rp!$A:$A,S9,env_ac_rp!$B:$B,Data_rp!$A$31,env_ac_rp!$C:$C,Data_rp!$B$7)</f>
        <v>0.63570000000000004</v>
      </c>
      <c r="T31" s="192">
        <f>SUMIFS(env_ac_rp!$D:$D,env_ac_rp!$A:$A,T9,env_ac_rp!$B:$B,Data_rp!$A$31,env_ac_rp!$C:$C,Data_rp!$B$7)</f>
        <v>0.65790000000000004</v>
      </c>
      <c r="U31" s="192">
        <f>SUMIFS(env_ac_rp!$D:$D,env_ac_rp!$A:$A,U9,env_ac_rp!$B:$B,Data_rp!$A$31,env_ac_rp!$C:$C,Data_rp!$B$7)</f>
        <v>0.67769999999999997</v>
      </c>
      <c r="V31" s="192">
        <f>SUMIFS(env_ac_rp!$D:$D,env_ac_rp!$A:$A,V9,env_ac_rp!$B:$B,Data_rp!$A$31,env_ac_rp!$C:$C,Data_rp!$B$7)</f>
        <v>0.79790000000000005</v>
      </c>
      <c r="W31" s="192">
        <f>SUMIFS(env_ac_rp!$D:$D,env_ac_rp!$A:$A,W9,env_ac_rp!$B:$B,Data_rp!$A$31,env_ac_rp!$C:$C,Data_rp!$B$7)</f>
        <v>0.78600000000000003</v>
      </c>
    </row>
    <row r="32" spans="1:23" x14ac:dyDescent="0.2">
      <c r="A32" s="189" t="s">
        <v>55</v>
      </c>
      <c r="B32" s="189" t="s">
        <v>21</v>
      </c>
      <c r="C32" s="192">
        <f>SUMIFS(env_ac_rp!$D:$D,env_ac_rp!$A:$A,C9,env_ac_rp!$B:$B,Data_rp!$A$32,env_ac_rp!$C:$C,Data_rp!$B$7)</f>
        <v>0.63560000000000005</v>
      </c>
      <c r="D32" s="192">
        <f>SUMIFS(env_ac_rp!$D:$D,env_ac_rp!$A:$A,D9,env_ac_rp!$B:$B,Data_rp!$A$32,env_ac_rp!$C:$C,Data_rp!$B$7)</f>
        <v>0.64139999999999997</v>
      </c>
      <c r="E32" s="192">
        <f>SUMIFS(env_ac_rp!$D:$D,env_ac_rp!$A:$A,E9,env_ac_rp!$B:$B,Data_rp!$A$32,env_ac_rp!$C:$C,Data_rp!$B$7)</f>
        <v>0.69430000000000003</v>
      </c>
      <c r="F32" s="192">
        <f>SUMIFS(env_ac_rp!$D:$D,env_ac_rp!$A:$A,F9,env_ac_rp!$B:$B,Data_rp!$A$32,env_ac_rp!$C:$C,Data_rp!$B$7)</f>
        <v>0.80659999999999998</v>
      </c>
      <c r="G32" s="192">
        <f>SUMIFS(env_ac_rp!$D:$D,env_ac_rp!$A:$A,G9,env_ac_rp!$B:$B,Data_rp!$A$32,env_ac_rp!$C:$C,Data_rp!$B$7)</f>
        <v>0.77459999999999996</v>
      </c>
      <c r="H32" s="192">
        <f>SUMIFS(env_ac_rp!$D:$D,env_ac_rp!$A:$A,H9,env_ac_rp!$B:$B,Data_rp!$A$32,env_ac_rp!$C:$C,Data_rp!$B$7)</f>
        <v>0.81059999999999999</v>
      </c>
      <c r="I32" s="192">
        <f>SUMIFS(env_ac_rp!$D:$D,env_ac_rp!$A:$A,I9,env_ac_rp!$B:$B,Data_rp!$A$32,env_ac_rp!$C:$C,Data_rp!$B$7)</f>
        <v>0.74909999999999999</v>
      </c>
      <c r="J32" s="192">
        <f>SUMIFS(env_ac_rp!$D:$D,env_ac_rp!$A:$A,J9,env_ac_rp!$B:$B,Data_rp!$A$32,env_ac_rp!$C:$C,Data_rp!$B$7)</f>
        <v>0.76239999999999997</v>
      </c>
      <c r="K32" s="192">
        <f>SUMIFS(env_ac_rp!$D:$D,env_ac_rp!$A:$A,K9,env_ac_rp!$B:$B,Data_rp!$A$32,env_ac_rp!$C:$C,Data_rp!$B$7)</f>
        <v>0.74419999999999997</v>
      </c>
      <c r="L32" s="192">
        <f>SUMIFS(env_ac_rp!$D:$D,env_ac_rp!$A:$A,L9,env_ac_rp!$B:$B,Data_rp!$A$32,env_ac_rp!$C:$C,Data_rp!$B$7)</f>
        <v>0.80910000000000004</v>
      </c>
      <c r="M32" s="192">
        <f>SUMIFS(env_ac_rp!$D:$D,env_ac_rp!$A:$A,M9,env_ac_rp!$B:$B,Data_rp!$A$32,env_ac_rp!$C:$C,Data_rp!$B$7)</f>
        <v>0.89019999999999999</v>
      </c>
      <c r="N32" s="192">
        <f>SUMIFS(env_ac_rp!$D:$D,env_ac_rp!$A:$A,N9,env_ac_rp!$B:$B,Data_rp!$A$32,env_ac_rp!$C:$C,Data_rp!$B$7)</f>
        <v>0.9425</v>
      </c>
      <c r="O32" s="192">
        <f>SUMIFS(env_ac_rp!$D:$D,env_ac_rp!$A:$A,O9,env_ac_rp!$B:$B,Data_rp!$A$32,env_ac_rp!$C:$C,Data_rp!$B$7)</f>
        <v>0.98250000000000004</v>
      </c>
      <c r="P32" s="192">
        <f>SUMIFS(env_ac_rp!$D:$D,env_ac_rp!$A:$A,P9,env_ac_rp!$B:$B,Data_rp!$A$32,env_ac_rp!$C:$C,Data_rp!$B$7)</f>
        <v>1.1712</v>
      </c>
      <c r="Q32" s="192">
        <f>SUMIFS(env_ac_rp!$D:$D,env_ac_rp!$A:$A,Q9,env_ac_rp!$B:$B,Data_rp!$A$32,env_ac_rp!$C:$C,Data_rp!$B$7)</f>
        <v>1.0806</v>
      </c>
      <c r="R32" s="192">
        <f>SUMIFS(env_ac_rp!$D:$D,env_ac_rp!$A:$A,R9,env_ac_rp!$B:$B,Data_rp!$A$32,env_ac_rp!$C:$C,Data_rp!$B$7)</f>
        <v>1.1191</v>
      </c>
      <c r="S32" s="192">
        <f>SUMIFS(env_ac_rp!$D:$D,env_ac_rp!$A:$A,S9,env_ac_rp!$B:$B,Data_rp!$A$32,env_ac_rp!$C:$C,Data_rp!$B$7)</f>
        <v>1.2152000000000001</v>
      </c>
      <c r="T32" s="192">
        <f>SUMIFS(env_ac_rp!$D:$D,env_ac_rp!$A:$A,T9,env_ac_rp!$B:$B,Data_rp!$A$32,env_ac_rp!$C:$C,Data_rp!$B$7)</f>
        <v>1.1638999999999999</v>
      </c>
      <c r="U32" s="192">
        <f>SUMIFS(env_ac_rp!$D:$D,env_ac_rp!$A:$A,U9,env_ac_rp!$B:$B,Data_rp!$A$32,env_ac_rp!$C:$C,Data_rp!$B$7)</f>
        <v>1.2228000000000001</v>
      </c>
      <c r="V32" s="192">
        <f>SUMIFS(env_ac_rp!$D:$D,env_ac_rp!$A:$A,V9,env_ac_rp!$B:$B,Data_rp!$A$32,env_ac_rp!$C:$C,Data_rp!$B$7)</f>
        <v>1.2452000000000001</v>
      </c>
      <c r="W32" s="192">
        <f>SUMIFS(env_ac_rp!$D:$D,env_ac_rp!$A:$A,W9,env_ac_rp!$B:$B,Data_rp!$A$32,env_ac_rp!$C:$C,Data_rp!$B$7)</f>
        <v>1.2005999999999999</v>
      </c>
    </row>
    <row r="33" spans="1:23" x14ac:dyDescent="0.2">
      <c r="A33" s="189" t="s">
        <v>56</v>
      </c>
      <c r="B33" s="189" t="s">
        <v>22</v>
      </c>
      <c r="C33" s="192">
        <f>SUMIFS(env_ac_rp!$D:$D,env_ac_rp!$A:$A,C9,env_ac_rp!$B:$B,Data_rp!$A$33,env_ac_rp!$C:$C,Data_rp!$B$7)</f>
        <v>0.2349</v>
      </c>
      <c r="D33" s="192">
        <f>SUMIFS(env_ac_rp!$D:$D,env_ac_rp!$A:$A,D9,env_ac_rp!$B:$B,Data_rp!$A$33,env_ac_rp!$C:$C,Data_rp!$B$7)</f>
        <v>0.16439999999999999</v>
      </c>
      <c r="E33" s="192">
        <f>SUMIFS(env_ac_rp!$D:$D,env_ac_rp!$A:$A,E9,env_ac_rp!$B:$B,Data_rp!$A$33,env_ac_rp!$C:$C,Data_rp!$B$7)</f>
        <v>0.18509999999999999</v>
      </c>
      <c r="F33" s="192">
        <f>SUMIFS(env_ac_rp!$D:$D,env_ac_rp!$A:$A,F9,env_ac_rp!$B:$B,Data_rp!$A$33,env_ac_rp!$C:$C,Data_rp!$B$7)</f>
        <v>0.17849999999999999</v>
      </c>
      <c r="G33" s="192">
        <f>SUMIFS(env_ac_rp!$D:$D,env_ac_rp!$A:$A,G9,env_ac_rp!$B:$B,Data_rp!$A$33,env_ac_rp!$C:$C,Data_rp!$B$7)</f>
        <v>0.1973</v>
      </c>
      <c r="H33" s="192">
        <f>SUMIFS(env_ac_rp!$D:$D,env_ac_rp!$A:$A,H9,env_ac_rp!$B:$B,Data_rp!$A$33,env_ac_rp!$C:$C,Data_rp!$B$7)</f>
        <v>0.23649999999999999</v>
      </c>
      <c r="I33" s="192">
        <f>SUMIFS(env_ac_rp!$D:$D,env_ac_rp!$A:$A,I9,env_ac_rp!$B:$B,Data_rp!$A$33,env_ac_rp!$C:$C,Data_rp!$B$7)</f>
        <v>0.2697</v>
      </c>
      <c r="J33" s="192">
        <f>SUMIFS(env_ac_rp!$D:$D,env_ac_rp!$A:$A,J9,env_ac_rp!$B:$B,Data_rp!$A$33,env_ac_rp!$C:$C,Data_rp!$B$7)</f>
        <v>0.29770000000000002</v>
      </c>
      <c r="K33" s="192">
        <f>SUMIFS(env_ac_rp!$D:$D,env_ac_rp!$A:$A,K9,env_ac_rp!$B:$B,Data_rp!$A$33,env_ac_rp!$C:$C,Data_rp!$B$7)</f>
        <v>0.32129999999999997</v>
      </c>
      <c r="L33" s="192">
        <f>SUMIFS(env_ac_rp!$D:$D,env_ac_rp!$A:$A,L9,env_ac_rp!$B:$B,Data_rp!$A$33,env_ac_rp!$C:$C,Data_rp!$B$7)</f>
        <v>0.35310000000000002</v>
      </c>
      <c r="M33" s="192">
        <f>SUMIFS(env_ac_rp!$D:$D,env_ac_rp!$A:$A,M9,env_ac_rp!$B:$B,Data_rp!$A$33,env_ac_rp!$C:$C,Data_rp!$B$7)</f>
        <v>0.45400000000000001</v>
      </c>
      <c r="N33" s="192">
        <f>SUMIFS(env_ac_rp!$D:$D,env_ac_rp!$A:$A,N9,env_ac_rp!$B:$B,Data_rp!$A$33,env_ac_rp!$C:$C,Data_rp!$B$7)</f>
        <v>0.34360000000000002</v>
      </c>
      <c r="O33" s="192">
        <f>SUMIFS(env_ac_rp!$D:$D,env_ac_rp!$A:$A,O9,env_ac_rp!$B:$B,Data_rp!$A$33,env_ac_rp!$C:$C,Data_rp!$B$7)</f>
        <v>0.3674</v>
      </c>
      <c r="P33" s="192">
        <f>SUMIFS(env_ac_rp!$D:$D,env_ac_rp!$A:$A,P9,env_ac_rp!$B:$B,Data_rp!$A$33,env_ac_rp!$C:$C,Data_rp!$B$7)</f>
        <v>0.3992</v>
      </c>
      <c r="Q33" s="192">
        <f>SUMIFS(env_ac_rp!$D:$D,env_ac_rp!$A:$A,Q9,env_ac_rp!$B:$B,Data_rp!$A$33,env_ac_rp!$C:$C,Data_rp!$B$7)</f>
        <v>0.4027</v>
      </c>
      <c r="R33" s="192">
        <f>SUMIFS(env_ac_rp!$D:$D,env_ac_rp!$A:$A,R9,env_ac_rp!$B:$B,Data_rp!$A$33,env_ac_rp!$C:$C,Data_rp!$B$7)</f>
        <v>0.35909999999999997</v>
      </c>
      <c r="S33" s="192">
        <f>SUMIFS(env_ac_rp!$D:$D,env_ac_rp!$A:$A,S9,env_ac_rp!$B:$B,Data_rp!$A$33,env_ac_rp!$C:$C,Data_rp!$B$7)</f>
        <v>0.37690000000000001</v>
      </c>
      <c r="T33" s="192">
        <f>SUMIFS(env_ac_rp!$D:$D,env_ac_rp!$A:$A,T9,env_ac_rp!$B:$B,Data_rp!$A$33,env_ac_rp!$C:$C,Data_rp!$B$7)</f>
        <v>0.44969999999999999</v>
      </c>
      <c r="U33" s="192">
        <f>SUMIFS(env_ac_rp!$D:$D,env_ac_rp!$A:$A,U9,env_ac_rp!$B:$B,Data_rp!$A$33,env_ac_rp!$C:$C,Data_rp!$B$7)</f>
        <v>0.45450000000000002</v>
      </c>
      <c r="V33" s="192">
        <f>SUMIFS(env_ac_rp!$D:$D,env_ac_rp!$A:$A,V9,env_ac_rp!$B:$B,Data_rp!$A$33,env_ac_rp!$C:$C,Data_rp!$B$7)</f>
        <v>0.41689999999999999</v>
      </c>
      <c r="W33" s="192">
        <f>SUMIFS(env_ac_rp!$D:$D,env_ac_rp!$A:$A,W9,env_ac_rp!$B:$B,Data_rp!$A$33,env_ac_rp!$C:$C,Data_rp!$B$7)</f>
        <v>0.38790000000000002</v>
      </c>
    </row>
    <row r="34" spans="1:23" x14ac:dyDescent="0.2">
      <c r="A34" s="189" t="s">
        <v>57</v>
      </c>
      <c r="B34" s="189" t="s">
        <v>23</v>
      </c>
      <c r="C34" s="192">
        <f>SUMIFS(env_ac_rp!$D:$D,env_ac_rp!$A:$A,C9,env_ac_rp!$B:$B,Data_rp!$A$34,env_ac_rp!$C:$C,Data_rp!$B$7)</f>
        <v>0.63980000000000004</v>
      </c>
      <c r="D34" s="192">
        <f>SUMIFS(env_ac_rp!$D:$D,env_ac_rp!$A:$A,D9,env_ac_rp!$B:$B,Data_rp!$A$34,env_ac_rp!$C:$C,Data_rp!$B$7)</f>
        <v>0.69199999999999995</v>
      </c>
      <c r="E34" s="192">
        <f>SUMIFS(env_ac_rp!$D:$D,env_ac_rp!$A:$A,E9,env_ac_rp!$B:$B,Data_rp!$A$34,env_ac_rp!$C:$C,Data_rp!$B$7)</f>
        <v>0.71640000000000004</v>
      </c>
      <c r="F34" s="192">
        <f>SUMIFS(env_ac_rp!$D:$D,env_ac_rp!$A:$A,F9,env_ac_rp!$B:$B,Data_rp!$A$34,env_ac_rp!$C:$C,Data_rp!$B$7)</f>
        <v>0.69599999999999995</v>
      </c>
      <c r="G34" s="192">
        <f>SUMIFS(env_ac_rp!$D:$D,env_ac_rp!$A:$A,G9,env_ac_rp!$B:$B,Data_rp!$A$34,env_ac_rp!$C:$C,Data_rp!$B$7)</f>
        <v>0.72650000000000003</v>
      </c>
      <c r="H34" s="192">
        <f>SUMIFS(env_ac_rp!$D:$D,env_ac_rp!$A:$A,H9,env_ac_rp!$B:$B,Data_rp!$A$34,env_ac_rp!$C:$C,Data_rp!$B$7)</f>
        <v>0.78800000000000003</v>
      </c>
      <c r="I34" s="192">
        <f>SUMIFS(env_ac_rp!$D:$D,env_ac_rp!$A:$A,I9,env_ac_rp!$B:$B,Data_rp!$A$34,env_ac_rp!$C:$C,Data_rp!$B$7)</f>
        <v>0.73009999999999997</v>
      </c>
      <c r="J34" s="192">
        <f>SUMIFS(env_ac_rp!$D:$D,env_ac_rp!$A:$A,J9,env_ac_rp!$B:$B,Data_rp!$A$34,env_ac_rp!$C:$C,Data_rp!$B$7)</f>
        <v>0.73480000000000001</v>
      </c>
      <c r="K34" s="192">
        <f>SUMIFS(env_ac_rp!$D:$D,env_ac_rp!$A:$A,K9,env_ac_rp!$B:$B,Data_rp!$A$34,env_ac_rp!$C:$C,Data_rp!$B$7)</f>
        <v>0.90300000000000002</v>
      </c>
      <c r="L34" s="192">
        <f>SUMIFS(env_ac_rp!$D:$D,env_ac_rp!$A:$A,L9,env_ac_rp!$B:$B,Data_rp!$A$34,env_ac_rp!$C:$C,Data_rp!$B$7)</f>
        <v>1.0445</v>
      </c>
      <c r="M34" s="192">
        <f>SUMIFS(env_ac_rp!$D:$D,env_ac_rp!$A:$A,M9,env_ac_rp!$B:$B,Data_rp!$A$34,env_ac_rp!$C:$C,Data_rp!$B$7)</f>
        <v>1.1085</v>
      </c>
      <c r="N34" s="192">
        <f>SUMIFS(env_ac_rp!$D:$D,env_ac_rp!$A:$A,N9,env_ac_rp!$B:$B,Data_rp!$A$34,env_ac_rp!$C:$C,Data_rp!$B$7)</f>
        <v>1.2544999999999999</v>
      </c>
      <c r="O34" s="192">
        <f>SUMIFS(env_ac_rp!$D:$D,env_ac_rp!$A:$A,O9,env_ac_rp!$B:$B,Data_rp!$A$34,env_ac_rp!$C:$C,Data_rp!$B$7)</f>
        <v>1.4131</v>
      </c>
      <c r="P34" s="192">
        <f>SUMIFS(env_ac_rp!$D:$D,env_ac_rp!$A:$A,P9,env_ac_rp!$B:$B,Data_rp!$A$34,env_ac_rp!$C:$C,Data_rp!$B$7)</f>
        <v>1.4490000000000001</v>
      </c>
      <c r="Q34" s="192">
        <f>SUMIFS(env_ac_rp!$D:$D,env_ac_rp!$A:$A,Q9,env_ac_rp!$B:$B,Data_rp!$A$34,env_ac_rp!$C:$C,Data_rp!$B$7)</f>
        <v>1.3907</v>
      </c>
      <c r="R34" s="192">
        <f>SUMIFS(env_ac_rp!$D:$D,env_ac_rp!$A:$A,R9,env_ac_rp!$B:$B,Data_rp!$A$34,env_ac_rp!$C:$C,Data_rp!$B$7)</f>
        <v>1.4151</v>
      </c>
      <c r="S34" s="192">
        <f>SUMIFS(env_ac_rp!$D:$D,env_ac_rp!$A:$A,S9,env_ac_rp!$B:$B,Data_rp!$A$34,env_ac_rp!$C:$C,Data_rp!$B$7)</f>
        <v>1.5261</v>
      </c>
      <c r="T34" s="192">
        <f>SUMIFS(env_ac_rp!$D:$D,env_ac_rp!$A:$A,T9,env_ac_rp!$B:$B,Data_rp!$A$34,env_ac_rp!$C:$C,Data_rp!$B$7)</f>
        <v>1.5881000000000001</v>
      </c>
      <c r="U34" s="192">
        <f>SUMIFS(env_ac_rp!$D:$D,env_ac_rp!$A:$A,U9,env_ac_rp!$B:$B,Data_rp!$A$34,env_ac_rp!$C:$C,Data_rp!$B$7)</f>
        <v>1.5361</v>
      </c>
      <c r="V34" s="192">
        <f>SUMIFS(env_ac_rp!$D:$D,env_ac_rp!$A:$A,V9,env_ac_rp!$B:$B,Data_rp!$A$34,env_ac_rp!$C:$C,Data_rp!$B$7)</f>
        <v>1.7123999999999999</v>
      </c>
      <c r="W34" s="192">
        <f>SUMIFS(env_ac_rp!$D:$D,env_ac_rp!$A:$A,W9,env_ac_rp!$B:$B,Data_rp!$A$34,env_ac_rp!$C:$C,Data_rp!$B$7)</f>
        <v>1.6626000000000001</v>
      </c>
    </row>
    <row r="35" spans="1:23" x14ac:dyDescent="0.2">
      <c r="A35" s="189" t="s">
        <v>65</v>
      </c>
      <c r="B35" s="189" t="s">
        <v>24</v>
      </c>
      <c r="C35" s="192">
        <f>SUMIFS(env_ac_rp!$D:$D,env_ac_rp!$A:$A,C9,env_ac_rp!$B:$B,Data_rp!$A$35,env_ac_rp!$C:$C,Data_rp!$B$7)</f>
        <v>0.41249999999999998</v>
      </c>
      <c r="D35" s="192">
        <f>SUMIFS(env_ac_rp!$D:$D,env_ac_rp!$A:$A,D9,env_ac_rp!$B:$B,Data_rp!$A$35,env_ac_rp!$C:$C,Data_rp!$B$7)</f>
        <v>0.4128</v>
      </c>
      <c r="E35" s="192">
        <f>SUMIFS(env_ac_rp!$D:$D,env_ac_rp!$A:$A,E9,env_ac_rp!$B:$B,Data_rp!$A$35,env_ac_rp!$C:$C,Data_rp!$B$7)</f>
        <v>0.43569999999999998</v>
      </c>
      <c r="F35" s="192">
        <f>SUMIFS(env_ac_rp!$D:$D,env_ac_rp!$A:$A,F9,env_ac_rp!$B:$B,Data_rp!$A$35,env_ac_rp!$C:$C,Data_rp!$B$7)</f>
        <v>0.51070000000000004</v>
      </c>
      <c r="G35" s="192">
        <f>SUMIFS(env_ac_rp!$D:$D,env_ac_rp!$A:$A,G9,env_ac_rp!$B:$B,Data_rp!$A$35,env_ac_rp!$C:$C,Data_rp!$B$7)</f>
        <v>0.51219999999999999</v>
      </c>
      <c r="H35" s="192">
        <f>SUMIFS(env_ac_rp!$D:$D,env_ac_rp!$A:$A,H9,env_ac_rp!$B:$B,Data_rp!$A$35,env_ac_rp!$C:$C,Data_rp!$B$7)</f>
        <v>0.52549999999999997</v>
      </c>
      <c r="I35" s="192">
        <f>SUMIFS(env_ac_rp!$D:$D,env_ac_rp!$A:$A,I9,env_ac_rp!$B:$B,Data_rp!$A$35,env_ac_rp!$C:$C,Data_rp!$B$7)</f>
        <v>0.61380000000000001</v>
      </c>
      <c r="J35" s="192">
        <f>SUMIFS(env_ac_rp!$D:$D,env_ac_rp!$A:$A,J9,env_ac_rp!$B:$B,Data_rp!$A$35,env_ac_rp!$C:$C,Data_rp!$B$7)</f>
        <v>0.74129999999999996</v>
      </c>
      <c r="K35" s="192">
        <f>SUMIFS(env_ac_rp!$D:$D,env_ac_rp!$A:$A,K9,env_ac_rp!$B:$B,Data_rp!$A$35,env_ac_rp!$C:$C,Data_rp!$B$7)</f>
        <v>0.77900000000000003</v>
      </c>
      <c r="L35" s="192">
        <f>SUMIFS(env_ac_rp!$D:$D,env_ac_rp!$A:$A,L9,env_ac_rp!$B:$B,Data_rp!$A$35,env_ac_rp!$C:$C,Data_rp!$B$7)</f>
        <v>0.87629999999999997</v>
      </c>
      <c r="M35" s="192">
        <f>SUMIFS(env_ac_rp!$D:$D,env_ac_rp!$A:$A,M9,env_ac_rp!$B:$B,Data_rp!$A$35,env_ac_rp!$C:$C,Data_rp!$B$7)</f>
        <v>0.95020000000000004</v>
      </c>
      <c r="N35" s="192">
        <f>SUMIFS(env_ac_rp!$D:$D,env_ac_rp!$A:$A,N9,env_ac_rp!$B:$B,Data_rp!$A$35,env_ac_rp!$C:$C,Data_rp!$B$7)</f>
        <v>0.98150000000000004</v>
      </c>
      <c r="O35" s="192">
        <f>SUMIFS(env_ac_rp!$D:$D,env_ac_rp!$A:$A,O9,env_ac_rp!$B:$B,Data_rp!$A$35,env_ac_rp!$C:$C,Data_rp!$B$7)</f>
        <v>1.1473</v>
      </c>
      <c r="P35" s="192">
        <f>SUMIFS(env_ac_rp!$D:$D,env_ac_rp!$A:$A,P9,env_ac_rp!$B:$B,Data_rp!$A$35,env_ac_rp!$C:$C,Data_rp!$B$7)</f>
        <v>1.2056</v>
      </c>
      <c r="Q35" s="192">
        <f>SUMIFS(env_ac_rp!$D:$D,env_ac_rp!$A:$A,Q9,env_ac_rp!$B:$B,Data_rp!$A$35,env_ac_rp!$C:$C,Data_rp!$B$7)</f>
        <v>1.1231</v>
      </c>
      <c r="R35" s="192">
        <f>SUMIFS(env_ac_rp!$D:$D,env_ac_rp!$A:$A,R9,env_ac_rp!$B:$B,Data_rp!$A$35,env_ac_rp!$C:$C,Data_rp!$B$7)</f>
        <v>1.1781999999999999</v>
      </c>
      <c r="S35" s="192">
        <f>SUMIFS(env_ac_rp!$D:$D,env_ac_rp!$A:$A,S9,env_ac_rp!$B:$B,Data_rp!$A$35,env_ac_rp!$C:$C,Data_rp!$B$7)</f>
        <v>1.2039</v>
      </c>
      <c r="T35" s="192">
        <f>SUMIFS(env_ac_rp!$D:$D,env_ac_rp!$A:$A,T9,env_ac_rp!$B:$B,Data_rp!$A$35,env_ac_rp!$C:$C,Data_rp!$B$7)</f>
        <v>1.2149000000000001</v>
      </c>
      <c r="U35" s="192">
        <f>SUMIFS(env_ac_rp!$D:$D,env_ac_rp!$A:$A,U9,env_ac_rp!$B:$B,Data_rp!$A$35,env_ac_rp!$C:$C,Data_rp!$B$7)</f>
        <v>1.2151000000000001</v>
      </c>
      <c r="V35" s="192">
        <f>SUMIFS(env_ac_rp!$D:$D,env_ac_rp!$A:$A,V9,env_ac_rp!$B:$B,Data_rp!$A$35,env_ac_rp!$C:$C,Data_rp!$B$7)</f>
        <v>1.4011</v>
      </c>
      <c r="W35" s="192">
        <f>SUMIFS(env_ac_rp!$D:$D,env_ac_rp!$A:$A,W9,env_ac_rp!$B:$B,Data_rp!$A$35,env_ac_rp!$C:$C,Data_rp!$B$7)</f>
        <v>1.4409000000000001</v>
      </c>
    </row>
    <row r="36" spans="1:23" x14ac:dyDescent="0.2">
      <c r="A36" s="189" t="s">
        <v>58</v>
      </c>
      <c r="B36" s="189" t="s">
        <v>25</v>
      </c>
      <c r="C36" s="192">
        <f>SUMIFS(env_ac_rp!$D:$D,env_ac_rp!$A:$A,C9,env_ac_rp!$B:$B,Data_rp!$A$36,env_ac_rp!$C:$C,Data_rp!$B$7)</f>
        <v>0.78149999999999997</v>
      </c>
      <c r="D36" s="192">
        <f>SUMIFS(env_ac_rp!$D:$D,env_ac_rp!$A:$A,D9,env_ac_rp!$B:$B,Data_rp!$A$36,env_ac_rp!$C:$C,Data_rp!$B$7)</f>
        <v>0.8115</v>
      </c>
      <c r="E36" s="192">
        <f>SUMIFS(env_ac_rp!$D:$D,env_ac_rp!$A:$A,E9,env_ac_rp!$B:$B,Data_rp!$A$36,env_ac_rp!$C:$C,Data_rp!$B$7)</f>
        <v>0.83130000000000004</v>
      </c>
      <c r="F36" s="192">
        <f>SUMIFS(env_ac_rp!$D:$D,env_ac_rp!$A:$A,F9,env_ac_rp!$B:$B,Data_rp!$A$36,env_ac_rp!$C:$C,Data_rp!$B$7)</f>
        <v>0.81140000000000001</v>
      </c>
      <c r="G36" s="192">
        <f>SUMIFS(env_ac_rp!$D:$D,env_ac_rp!$A:$A,G9,env_ac_rp!$B:$B,Data_rp!$A$36,env_ac_rp!$C:$C,Data_rp!$B$7)</f>
        <v>0.84019999999999995</v>
      </c>
      <c r="H36" s="192">
        <f>SUMIFS(env_ac_rp!$D:$D,env_ac_rp!$A:$A,H9,env_ac_rp!$B:$B,Data_rp!$A$36,env_ac_rp!$C:$C,Data_rp!$B$7)</f>
        <v>0.85619999999999996</v>
      </c>
      <c r="I36" s="192">
        <f>SUMIFS(env_ac_rp!$D:$D,env_ac_rp!$A:$A,I9,env_ac_rp!$B:$B,Data_rp!$A$36,env_ac_rp!$C:$C,Data_rp!$B$7)</f>
        <v>0.85970000000000002</v>
      </c>
      <c r="J36" s="192">
        <f>SUMIFS(env_ac_rp!$D:$D,env_ac_rp!$A:$A,J9,env_ac_rp!$B:$B,Data_rp!$A$36,env_ac_rp!$C:$C,Data_rp!$B$7)</f>
        <v>0.91279999999999994</v>
      </c>
      <c r="K36" s="192">
        <f>SUMIFS(env_ac_rp!$D:$D,env_ac_rp!$A:$A,K9,env_ac_rp!$B:$B,Data_rp!$A$36,env_ac_rp!$C:$C,Data_rp!$B$7)</f>
        <v>0.93630000000000002</v>
      </c>
      <c r="L36" s="192">
        <f>SUMIFS(env_ac_rp!$D:$D,env_ac_rp!$A:$A,L9,env_ac_rp!$B:$B,Data_rp!$A$36,env_ac_rp!$C:$C,Data_rp!$B$7)</f>
        <v>1.0628</v>
      </c>
      <c r="M36" s="192">
        <f>SUMIFS(env_ac_rp!$D:$D,env_ac_rp!$A:$A,M9,env_ac_rp!$B:$B,Data_rp!$A$36,env_ac_rp!$C:$C,Data_rp!$B$7)</f>
        <v>1.0201</v>
      </c>
      <c r="N36" s="192">
        <f>SUMIFS(env_ac_rp!$D:$D,env_ac_rp!$A:$A,N9,env_ac_rp!$B:$B,Data_rp!$A$36,env_ac_rp!$C:$C,Data_rp!$B$7)</f>
        <v>1.0608</v>
      </c>
      <c r="O36" s="192">
        <f>SUMIFS(env_ac_rp!$D:$D,env_ac_rp!$A:$A,O9,env_ac_rp!$B:$B,Data_rp!$A$36,env_ac_rp!$C:$C,Data_rp!$B$7)</f>
        <v>1.1224000000000001</v>
      </c>
      <c r="P36" s="192">
        <f>SUMIFS(env_ac_rp!$D:$D,env_ac_rp!$A:$A,P9,env_ac_rp!$B:$B,Data_rp!$A$36,env_ac_rp!$C:$C,Data_rp!$B$7)</f>
        <v>1.0059</v>
      </c>
      <c r="Q36" s="192">
        <f>SUMIFS(env_ac_rp!$D:$D,env_ac_rp!$A:$A,Q9,env_ac_rp!$B:$B,Data_rp!$A$36,env_ac_rp!$C:$C,Data_rp!$B$7)</f>
        <v>1.2211000000000001</v>
      </c>
      <c r="R36" s="192">
        <f>SUMIFS(env_ac_rp!$D:$D,env_ac_rp!$A:$A,R9,env_ac_rp!$B:$B,Data_rp!$A$36,env_ac_rp!$C:$C,Data_rp!$B$7)</f>
        <v>1.2637</v>
      </c>
      <c r="S36" s="192">
        <f>SUMIFS(env_ac_rp!$D:$D,env_ac_rp!$A:$A,S9,env_ac_rp!$B:$B,Data_rp!$A$36,env_ac_rp!$C:$C,Data_rp!$B$7)</f>
        <v>1.2562</v>
      </c>
      <c r="T36" s="192">
        <f>SUMIFS(env_ac_rp!$D:$D,env_ac_rp!$A:$A,T9,env_ac_rp!$B:$B,Data_rp!$A$36,env_ac_rp!$C:$C,Data_rp!$B$7)</f>
        <v>1.2448999999999999</v>
      </c>
      <c r="U36" s="192">
        <f>SUMIFS(env_ac_rp!$D:$D,env_ac_rp!$A:$A,U9,env_ac_rp!$B:$B,Data_rp!$A$36,env_ac_rp!$C:$C,Data_rp!$B$7)</f>
        <v>1.2258</v>
      </c>
      <c r="V36" s="192">
        <f>SUMIFS(env_ac_rp!$D:$D,env_ac_rp!$A:$A,V9,env_ac_rp!$B:$B,Data_rp!$A$36,env_ac_rp!$C:$C,Data_rp!$B$7)</f>
        <v>1.3777999999999999</v>
      </c>
      <c r="W36" s="192">
        <f>SUMIFS(env_ac_rp!$D:$D,env_ac_rp!$A:$A,W9,env_ac_rp!$B:$B,Data_rp!$A$36,env_ac_rp!$C:$C,Data_rp!$B$7)</f>
        <v>1.371</v>
      </c>
    </row>
    <row r="37" spans="1:23" x14ac:dyDescent="0.2">
      <c r="A37" s="189" t="s">
        <v>59</v>
      </c>
      <c r="B37" s="189" t="s">
        <v>26</v>
      </c>
      <c r="C37" s="192">
        <f>SUMIFS(env_ac_rp!$D:$D,env_ac_rp!$A:$A,C9,env_ac_rp!$B:$B,Data_rp!$A$37,env_ac_rp!$C:$C,Data_rp!$B$7)</f>
        <v>1.5859000000000001</v>
      </c>
      <c r="D37" s="192">
        <f>SUMIFS(env_ac_rp!$D:$D,env_ac_rp!$A:$A,D9,env_ac_rp!$B:$B,Data_rp!$A$37,env_ac_rp!$C:$C,Data_rp!$B$7)</f>
        <v>1.5293000000000001</v>
      </c>
      <c r="E37" s="192">
        <f>SUMIFS(env_ac_rp!$D:$D,env_ac_rp!$A:$A,E9,env_ac_rp!$B:$B,Data_rp!$A$37,env_ac_rp!$C:$C,Data_rp!$B$7)</f>
        <v>1.5741000000000001</v>
      </c>
      <c r="F37" s="192">
        <f>SUMIFS(env_ac_rp!$D:$D,env_ac_rp!$A:$A,F9,env_ac_rp!$B:$B,Data_rp!$A$37,env_ac_rp!$C:$C,Data_rp!$B$7)</f>
        <v>1.6292</v>
      </c>
      <c r="G37" s="192">
        <f>SUMIFS(env_ac_rp!$D:$D,env_ac_rp!$A:$A,G9,env_ac_rp!$B:$B,Data_rp!$A$37,env_ac_rp!$C:$C,Data_rp!$B$7)</f>
        <v>1.6525000000000001</v>
      </c>
      <c r="H37" s="192">
        <f>SUMIFS(env_ac_rp!$D:$D,env_ac_rp!$A:$A,H9,env_ac_rp!$B:$B,Data_rp!$A$37,env_ac_rp!$C:$C,Data_rp!$B$7)</f>
        <v>1.5507</v>
      </c>
      <c r="I37" s="192">
        <f>SUMIFS(env_ac_rp!$D:$D,env_ac_rp!$A:$A,I9,env_ac_rp!$B:$B,Data_rp!$A$37,env_ac_rp!$C:$C,Data_rp!$B$7)</f>
        <v>1.7677</v>
      </c>
      <c r="J37" s="192">
        <f>SUMIFS(env_ac_rp!$D:$D,env_ac_rp!$A:$A,J9,env_ac_rp!$B:$B,Data_rp!$A$37,env_ac_rp!$C:$C,Data_rp!$B$7)</f>
        <v>1.7132000000000001</v>
      </c>
      <c r="K37" s="192">
        <f>SUMIFS(env_ac_rp!$D:$D,env_ac_rp!$A:$A,K9,env_ac_rp!$B:$B,Data_rp!$A$37,env_ac_rp!$C:$C,Data_rp!$B$7)</f>
        <v>1.7019</v>
      </c>
      <c r="L37" s="192">
        <f>SUMIFS(env_ac_rp!$D:$D,env_ac_rp!$A:$A,L9,env_ac_rp!$B:$B,Data_rp!$A$37,env_ac_rp!$C:$C,Data_rp!$B$7)</f>
        <v>1.7345999999999999</v>
      </c>
      <c r="M37" s="192">
        <f>SUMIFS(env_ac_rp!$D:$D,env_ac_rp!$A:$A,M9,env_ac_rp!$B:$B,Data_rp!$A$37,env_ac_rp!$C:$C,Data_rp!$B$7)</f>
        <v>1.8199000000000001</v>
      </c>
      <c r="N37" s="192">
        <f>SUMIFS(env_ac_rp!$D:$D,env_ac_rp!$A:$A,N9,env_ac_rp!$B:$B,Data_rp!$A$37,env_ac_rp!$C:$C,Data_rp!$B$7)</f>
        <v>1.9047000000000001</v>
      </c>
      <c r="O37" s="192">
        <f>SUMIFS(env_ac_rp!$D:$D,env_ac_rp!$A:$A,O9,env_ac_rp!$B:$B,Data_rp!$A$37,env_ac_rp!$C:$C,Data_rp!$B$7)</f>
        <v>1.9905999999999999</v>
      </c>
      <c r="P37" s="192">
        <f>SUMIFS(env_ac_rp!$D:$D,env_ac_rp!$A:$A,P9,env_ac_rp!$B:$B,Data_rp!$A$37,env_ac_rp!$C:$C,Data_rp!$B$7)</f>
        <v>1.9865999999999999</v>
      </c>
      <c r="Q37" s="192">
        <f>SUMIFS(env_ac_rp!$D:$D,env_ac_rp!$A:$A,Q9,env_ac_rp!$B:$B,Data_rp!$A$37,env_ac_rp!$C:$C,Data_rp!$B$7)</f>
        <v>1.9260999999999999</v>
      </c>
      <c r="R37" s="192">
        <f>SUMIFS(env_ac_rp!$D:$D,env_ac_rp!$A:$A,R9,env_ac_rp!$B:$B,Data_rp!$A$37,env_ac_rp!$C:$C,Data_rp!$B$7)</f>
        <v>2.0175999999999998</v>
      </c>
      <c r="S37" s="192">
        <f>SUMIFS(env_ac_rp!$D:$D,env_ac_rp!$A:$A,S9,env_ac_rp!$B:$B,Data_rp!$A$37,env_ac_rp!$C:$C,Data_rp!$B$7)</f>
        <v>2.0213000000000001</v>
      </c>
      <c r="T37" s="192">
        <f>SUMIFS(env_ac_rp!$D:$D,env_ac_rp!$A:$A,T9,env_ac_rp!$B:$B,Data_rp!$A$37,env_ac_rp!$C:$C,Data_rp!$B$7)</f>
        <v>1.9769000000000001</v>
      </c>
      <c r="U37" s="192">
        <f>SUMIFS(env_ac_rp!$D:$D,env_ac_rp!$A:$A,U9,env_ac_rp!$B:$B,Data_rp!$A$37,env_ac_rp!$C:$C,Data_rp!$B$7)</f>
        <v>1.8779999999999999</v>
      </c>
      <c r="V37" s="192">
        <f>SUMIFS(env_ac_rp!$D:$D,env_ac_rp!$A:$A,V9,env_ac_rp!$B:$B,Data_rp!$A$37,env_ac_rp!$C:$C,Data_rp!$B$7)</f>
        <v>1.7951999999999999</v>
      </c>
      <c r="W37" s="192">
        <f>SUMIFS(env_ac_rp!$D:$D,env_ac_rp!$A:$A,W9,env_ac_rp!$B:$B,Data_rp!$A$37,env_ac_rp!$C:$C,Data_rp!$B$7)</f>
        <v>1.8413999999999999</v>
      </c>
    </row>
    <row r="38" spans="1:23" x14ac:dyDescent="0.2">
      <c r="A38" s="165" t="s">
        <v>156</v>
      </c>
      <c r="B38" s="169" t="s">
        <v>157</v>
      </c>
      <c r="C38" s="192">
        <f>SUMIFS(env_ac_rp!$D:$D,env_ac_rp!$A:$A,C9,env_ac_rp!$B:$B,Data_rp!$A$38,env_ac_rp!$C:$C,Data_rp!$B$7)</f>
        <v>1.2612000000000001</v>
      </c>
      <c r="D38" s="192">
        <f>SUMIFS(env_ac_rp!$D:$D,env_ac_rp!$A:$A,D9,env_ac_rp!$B:$B,Data_rp!$A$38,env_ac_rp!$C:$C,Data_rp!$B$7)</f>
        <v>1.2674000000000001</v>
      </c>
      <c r="E38" s="192">
        <f>SUMIFS(env_ac_rp!$D:$D,env_ac_rp!$A:$A,E9,env_ac_rp!$B:$B,Data_rp!$A$38,env_ac_rp!$C:$C,Data_rp!$B$7)</f>
        <v>1.5113000000000001</v>
      </c>
      <c r="F38" s="192">
        <f>SUMIFS(env_ac_rp!$D:$D,env_ac_rp!$A:$A,F9,env_ac_rp!$B:$B,Data_rp!$A$38,env_ac_rp!$C:$C,Data_rp!$B$7)</f>
        <v>1.3920999999999999</v>
      </c>
      <c r="G38" s="192">
        <f>SUMIFS(env_ac_rp!$D:$D,env_ac_rp!$A:$A,G9,env_ac_rp!$B:$B,Data_rp!$A$38,env_ac_rp!$C:$C,Data_rp!$B$7)</f>
        <v>0.63970000000000005</v>
      </c>
      <c r="H38" s="192">
        <f>SUMIFS(env_ac_rp!$D:$D,env_ac_rp!$A:$A,H9,env_ac_rp!$B:$B,Data_rp!$A$38,env_ac_rp!$C:$C,Data_rp!$B$7)</f>
        <v>1.0325</v>
      </c>
      <c r="I38" s="192">
        <f>SUMIFS(env_ac_rp!$D:$D,env_ac_rp!$A:$A,I9,env_ac_rp!$B:$B,Data_rp!$A$38,env_ac_rp!$C:$C,Data_rp!$B$7)</f>
        <v>0.87729999999999997</v>
      </c>
      <c r="J38" s="192">
        <f>SUMIFS(env_ac_rp!$D:$D,env_ac_rp!$A:$A,J9,env_ac_rp!$B:$B,Data_rp!$A$38,env_ac_rp!$C:$C,Data_rp!$B$7)</f>
        <v>0.9829</v>
      </c>
      <c r="K38" s="192">
        <f>SUMIFS(env_ac_rp!$D:$D,env_ac_rp!$A:$A,K9,env_ac_rp!$B:$B,Data_rp!$A$38,env_ac_rp!$C:$C,Data_rp!$B$7)</f>
        <v>0.61119999999999997</v>
      </c>
      <c r="L38" s="192">
        <f>SUMIFS(env_ac_rp!$D:$D,env_ac_rp!$A:$A,L9,env_ac_rp!$B:$B,Data_rp!$A$38,env_ac_rp!$C:$C,Data_rp!$B$7)</f>
        <v>0.56020000000000003</v>
      </c>
      <c r="M38" s="192">
        <f>SUMIFS(env_ac_rp!$D:$D,env_ac_rp!$A:$A,M9,env_ac_rp!$B:$B,Data_rp!$A$38,env_ac_rp!$C:$C,Data_rp!$B$7)</f>
        <v>0.98309999999999997</v>
      </c>
      <c r="N38" s="192">
        <f>SUMIFS(env_ac_rp!$D:$D,env_ac_rp!$A:$A,N9,env_ac_rp!$B:$B,Data_rp!$A$38,env_ac_rp!$C:$C,Data_rp!$B$7)</f>
        <v>1.5978000000000001</v>
      </c>
      <c r="O38" s="192">
        <f>SUMIFS(env_ac_rp!$D:$D,env_ac_rp!$A:$A,O9,env_ac_rp!$B:$B,Data_rp!$A$38,env_ac_rp!$C:$C,Data_rp!$B$7)</f>
        <v>1.4406000000000001</v>
      </c>
      <c r="P38" s="192">
        <f>SUMIFS(env_ac_rp!$D:$D,env_ac_rp!$A:$A,P9,env_ac_rp!$B:$B,Data_rp!$A$38,env_ac_rp!$C:$C,Data_rp!$B$7)</f>
        <v>1.2349000000000001</v>
      </c>
      <c r="Q38" s="192">
        <f>SUMIFS(env_ac_rp!$D:$D,env_ac_rp!$A:$A,Q9,env_ac_rp!$B:$B,Data_rp!$A$38,env_ac_rp!$C:$C,Data_rp!$B$7)</f>
        <v>1.7939000000000001</v>
      </c>
      <c r="R38" s="192">
        <f>SUMIFS(env_ac_rp!$D:$D,env_ac_rp!$A:$A,R9,env_ac_rp!$B:$B,Data_rp!$A$38,env_ac_rp!$C:$C,Data_rp!$B$7)</f>
        <v>2.0501</v>
      </c>
      <c r="S38" s="192">
        <f>SUMIFS(env_ac_rp!$D:$D,env_ac_rp!$A:$A,S9,env_ac_rp!$B:$B,Data_rp!$A$38,env_ac_rp!$C:$C,Data_rp!$B$7)</f>
        <v>1.8338000000000001</v>
      </c>
      <c r="T38" s="192">
        <f>SUMIFS(env_ac_rp!$D:$D,env_ac_rp!$A:$A,T9,env_ac_rp!$B:$B,Data_rp!$A$38,env_ac_rp!$C:$C,Data_rp!$B$7)</f>
        <v>1.9623999999999999</v>
      </c>
      <c r="U38" s="192">
        <f>SUMIFS(env_ac_rp!$D:$D,env_ac_rp!$A:$A,U9,env_ac_rp!$B:$B,Data_rp!$A$38,env_ac_rp!$C:$C,Data_rp!$B$7)</f>
        <v>1.9614</v>
      </c>
      <c r="V38" s="192">
        <f>SUMIFS(env_ac_rp!$D:$D,env_ac_rp!$A:$A,V9,env_ac_rp!$B:$B,Data_rp!$A$38,env_ac_rp!$C:$C,Data_rp!$B$7)</f>
        <v>2.0350000000000001</v>
      </c>
      <c r="W38" s="192" t="s">
        <v>72</v>
      </c>
    </row>
    <row r="39" spans="1:23" x14ac:dyDescent="0.2">
      <c r="A39" s="189" t="s">
        <v>67</v>
      </c>
      <c r="B39" s="189" t="s">
        <v>75</v>
      </c>
      <c r="C39" s="192" t="s">
        <v>72</v>
      </c>
      <c r="D39" s="192" t="s">
        <v>72</v>
      </c>
      <c r="E39" s="192" t="s">
        <v>72</v>
      </c>
      <c r="F39" s="192" t="s">
        <v>72</v>
      </c>
      <c r="G39" s="192" t="s">
        <v>72</v>
      </c>
      <c r="H39" s="192" t="s">
        <v>72</v>
      </c>
      <c r="I39" s="192">
        <f>SUMIFS(env_ac_rp!$D:$D,env_ac_rp!$A:$A,I9,env_ac_rp!$B:$B,Data_rp!$A$39,env_ac_rp!$C:$C,Data_rp!$B$7)</f>
        <v>2.5110999999999999</v>
      </c>
      <c r="J39" s="192">
        <f>SUMIFS(env_ac_rp!$D:$D,env_ac_rp!$A:$A,J9,env_ac_rp!$B:$B,Data_rp!$A$39,env_ac_rp!$C:$C,Data_rp!$B$7)</f>
        <v>2.6787999999999998</v>
      </c>
      <c r="K39" s="192">
        <f>SUMIFS(env_ac_rp!$D:$D,env_ac_rp!$A:$A,K9,env_ac_rp!$B:$B,Data_rp!$A$39,env_ac_rp!$C:$C,Data_rp!$B$7)</f>
        <v>2.4474</v>
      </c>
      <c r="L39" s="192">
        <f>SUMIFS(env_ac_rp!$D:$D,env_ac_rp!$A:$A,L9,env_ac_rp!$B:$B,Data_rp!$A$39,env_ac_rp!$C:$C,Data_rp!$B$7)</f>
        <v>2.3216999999999999</v>
      </c>
      <c r="M39" s="192">
        <f>SUMIFS(env_ac_rp!$D:$D,env_ac_rp!$A:$A,M9,env_ac_rp!$B:$B,Data_rp!$A$39,env_ac_rp!$C:$C,Data_rp!$B$7)</f>
        <v>2.5518000000000001</v>
      </c>
      <c r="N39" s="192">
        <f>SUMIFS(env_ac_rp!$D:$D,env_ac_rp!$A:$A,N9,env_ac_rp!$B:$B,Data_rp!$A$39,env_ac_rp!$C:$C,Data_rp!$B$7)</f>
        <v>2.7665000000000002</v>
      </c>
      <c r="O39" s="192">
        <f>SUMIFS(env_ac_rp!$D:$D,env_ac_rp!$A:$A,O9,env_ac_rp!$B:$B,Data_rp!$A$39,env_ac_rp!$C:$C,Data_rp!$B$7)</f>
        <v>2.8860000000000001</v>
      </c>
      <c r="P39" s="192">
        <f>SUMIFS(env_ac_rp!$D:$D,env_ac_rp!$A:$A,P9,env_ac_rp!$B:$B,Data_rp!$A$39,env_ac_rp!$C:$C,Data_rp!$B$7)</f>
        <v>2.8563999999999998</v>
      </c>
      <c r="Q39" s="192">
        <f>SUMIFS(env_ac_rp!$D:$D,env_ac_rp!$A:$A,Q9,env_ac_rp!$B:$B,Data_rp!$A$39,env_ac_rp!$C:$C,Data_rp!$B$7)</f>
        <v>2.8018999999999998</v>
      </c>
      <c r="R39" s="192">
        <f>SUMIFS(env_ac_rp!$D:$D,env_ac_rp!$A:$A,R9,env_ac_rp!$B:$B,Data_rp!$A$39,env_ac_rp!$C:$C,Data_rp!$B$7)</f>
        <v>2.2347000000000001</v>
      </c>
      <c r="S39" s="192">
        <f>SUMIFS(env_ac_rp!$D:$D,env_ac_rp!$A:$A,S9,env_ac_rp!$B:$B,Data_rp!$A$39,env_ac_rp!$C:$C,Data_rp!$B$7)</f>
        <v>2.6048</v>
      </c>
      <c r="T39" s="192">
        <f>SUMIFS(env_ac_rp!$D:$D,env_ac_rp!$A:$A,T9,env_ac_rp!$B:$B,Data_rp!$A$39,env_ac_rp!$C:$C,Data_rp!$B$7)</f>
        <v>2.7724000000000002</v>
      </c>
      <c r="U39" s="192">
        <f>SUMIFS(env_ac_rp!$D:$D,env_ac_rp!$A:$A,U9,env_ac_rp!$B:$B,Data_rp!$A$39,env_ac_rp!$C:$C,Data_rp!$B$7)</f>
        <v>2.6374</v>
      </c>
      <c r="V39" s="192">
        <f>SUMIFS(env_ac_rp!$D:$D,env_ac_rp!$A:$A,V9,env_ac_rp!$B:$B,Data_rp!$A$39,env_ac_rp!$C:$C,Data_rp!$B$7)</f>
        <v>2.2002000000000002</v>
      </c>
      <c r="W39" s="192" t="s">
        <v>72</v>
      </c>
    </row>
    <row r="40" spans="1:23" x14ac:dyDescent="0.2">
      <c r="A40" s="189" t="s">
        <v>68</v>
      </c>
      <c r="B40" s="189" t="s">
        <v>76</v>
      </c>
      <c r="C40" s="192">
        <f>SUMIFS(env_ac_rp!$D:$D,env_ac_rp!$A:$A,C9,env_ac_rp!$B:$B,Data_rp!$A$40,env_ac_rp!$C:$C,Data_rp!$B$7)</f>
        <v>3.3433999999999999</v>
      </c>
      <c r="D40" s="192">
        <f>SUMIFS(env_ac_rp!$D:$D,env_ac_rp!$A:$A,D9,env_ac_rp!$B:$B,Data_rp!$A$40,env_ac_rp!$C:$C,Data_rp!$B$7)</f>
        <v>3.5346000000000002</v>
      </c>
      <c r="E40" s="192">
        <f>SUMIFS(env_ac_rp!$D:$D,env_ac_rp!$A:$A,E9,env_ac_rp!$B:$B,Data_rp!$A$40,env_ac_rp!$C:$C,Data_rp!$B$7)</f>
        <v>3.7044000000000001</v>
      </c>
      <c r="F40" s="192">
        <f>SUMIFS(env_ac_rp!$D:$D,env_ac_rp!$A:$A,F9,env_ac_rp!$B:$B,Data_rp!$A$40,env_ac_rp!$C:$C,Data_rp!$B$7)</f>
        <v>3.7077</v>
      </c>
      <c r="G40" s="192">
        <f>SUMIFS(env_ac_rp!$D:$D,env_ac_rp!$A:$A,G9,env_ac_rp!$B:$B,Data_rp!$A$40,env_ac_rp!$C:$C,Data_rp!$B$7)</f>
        <v>3.5642</v>
      </c>
      <c r="H40" s="192">
        <f>SUMIFS(env_ac_rp!$D:$D,env_ac_rp!$A:$A,H9,env_ac_rp!$B:$B,Data_rp!$A$40,env_ac_rp!$C:$C,Data_rp!$B$7)</f>
        <v>3.6415999999999999</v>
      </c>
      <c r="I40" s="192">
        <f>SUMIFS(env_ac_rp!$D:$D,env_ac_rp!$A:$A,I9,env_ac_rp!$B:$B,Data_rp!$A$40,env_ac_rp!$C:$C,Data_rp!$B$7)</f>
        <v>3.7181000000000002</v>
      </c>
      <c r="J40" s="192">
        <f>SUMIFS(env_ac_rp!$D:$D,env_ac_rp!$A:$A,J9,env_ac_rp!$B:$B,Data_rp!$A$40,env_ac_rp!$C:$C,Data_rp!$B$7)</f>
        <v>3.8460999999999999</v>
      </c>
      <c r="K40" s="192">
        <f>SUMIFS(env_ac_rp!$D:$D,env_ac_rp!$A:$A,K9,env_ac_rp!$B:$B,Data_rp!$A$40,env_ac_rp!$C:$C,Data_rp!$B$7)</f>
        <v>4.077</v>
      </c>
      <c r="L40" s="192">
        <f>SUMIFS(env_ac_rp!$D:$D,env_ac_rp!$A:$A,L9,env_ac_rp!$B:$B,Data_rp!$A$40,env_ac_rp!$C:$C,Data_rp!$B$7)</f>
        <v>4.2073</v>
      </c>
      <c r="M40" s="192">
        <f>SUMIFS(env_ac_rp!$D:$D,env_ac_rp!$A:$A,M9,env_ac_rp!$B:$B,Data_rp!$A$40,env_ac_rp!$C:$C,Data_rp!$B$7)</f>
        <v>4.6356000000000002</v>
      </c>
      <c r="N40" s="192">
        <f>SUMIFS(env_ac_rp!$D:$D,env_ac_rp!$A:$A,N9,env_ac_rp!$B:$B,Data_rp!$A$40,env_ac_rp!$C:$C,Data_rp!$B$7)</f>
        <v>5.1783000000000001</v>
      </c>
      <c r="O40" s="192">
        <f>SUMIFS(env_ac_rp!$D:$D,env_ac_rp!$A:$A,O9,env_ac_rp!$B:$B,Data_rp!$A$40,env_ac_rp!$C:$C,Data_rp!$B$7)</f>
        <v>5.5117000000000003</v>
      </c>
      <c r="P40" s="192">
        <f>SUMIFS(env_ac_rp!$D:$D,env_ac_rp!$A:$A,P9,env_ac_rp!$B:$B,Data_rp!$A$40,env_ac_rp!$C:$C,Data_rp!$B$7)</f>
        <v>5.3285999999999998</v>
      </c>
      <c r="Q40" s="192">
        <f>SUMIFS(env_ac_rp!$D:$D,env_ac_rp!$A:$A,Q9,env_ac_rp!$B:$B,Data_rp!$A$40,env_ac_rp!$C:$C,Data_rp!$B$7)</f>
        <v>5.4485000000000001</v>
      </c>
      <c r="R40" s="192">
        <f>SUMIFS(env_ac_rp!$D:$D,env_ac_rp!$A:$A,R9,env_ac_rp!$B:$B,Data_rp!$A$40,env_ac_rp!$C:$C,Data_rp!$B$7)</f>
        <v>6.5506000000000002</v>
      </c>
      <c r="S40" s="192">
        <f>SUMIFS(env_ac_rp!$D:$D,env_ac_rp!$A:$A,S9,env_ac_rp!$B:$B,Data_rp!$A$40,env_ac_rp!$C:$C,Data_rp!$B$7)</f>
        <v>6.4344000000000001</v>
      </c>
      <c r="T40" s="192">
        <f>SUMIFS(env_ac_rp!$D:$D,env_ac_rp!$A:$A,T9,env_ac_rp!$B:$B,Data_rp!$A$40,env_ac_rp!$C:$C,Data_rp!$B$7)</f>
        <v>6.4942000000000002</v>
      </c>
      <c r="U40" s="192">
        <f>SUMIFS(env_ac_rp!$D:$D,env_ac_rp!$A:$A,U9,env_ac_rp!$B:$B,Data_rp!$A$40,env_ac_rp!$C:$C,Data_rp!$B$7)</f>
        <v>6.6318000000000001</v>
      </c>
      <c r="V40" s="192">
        <f>SUMIFS(env_ac_rp!$D:$D,env_ac_rp!$A:$A,V9,env_ac_rp!$B:$B,Data_rp!$A$40,env_ac_rp!$C:$C,Data_rp!$B$7)</f>
        <v>6.9160000000000004</v>
      </c>
      <c r="W40" s="192" t="s">
        <v>72</v>
      </c>
    </row>
    <row r="41" spans="1:23" x14ac:dyDescent="0.2">
      <c r="A41" s="189" t="s">
        <v>60</v>
      </c>
      <c r="B41" s="189" t="s">
        <v>27</v>
      </c>
      <c r="C41" s="192">
        <f>SUMIFS(env_ac_rp!$D:$D,env_ac_rp!$A:$A,C9,env_ac_rp!$B:$B,Data_rp!$A$41,env_ac_rp!$C:$C,Data_rp!$B$7)</f>
        <v>2.4336000000000002</v>
      </c>
      <c r="D41" s="192">
        <f>SUMIFS(env_ac_rp!$D:$D,env_ac_rp!$A:$A,D9,env_ac_rp!$B:$B,Data_rp!$A$41,env_ac_rp!$C:$C,Data_rp!$B$7)</f>
        <v>2.4628000000000001</v>
      </c>
      <c r="E41" s="192">
        <f>SUMIFS(env_ac_rp!$D:$D,env_ac_rp!$A:$A,E9,env_ac_rp!$B:$B,Data_rp!$A$41,env_ac_rp!$C:$C,Data_rp!$B$7)</f>
        <v>2.6160000000000001</v>
      </c>
      <c r="F41" s="192">
        <f>SUMIFS(env_ac_rp!$D:$D,env_ac_rp!$A:$A,F9,env_ac_rp!$B:$B,Data_rp!$A$41,env_ac_rp!$C:$C,Data_rp!$B$7)</f>
        <v>2.5106999999999999</v>
      </c>
      <c r="G41" s="192">
        <f>SUMIFS(env_ac_rp!$D:$D,env_ac_rp!$A:$A,G9,env_ac_rp!$B:$B,Data_rp!$A$41,env_ac_rp!$C:$C,Data_rp!$B$7)</f>
        <v>2.5815999999999999</v>
      </c>
      <c r="H41" s="192">
        <f>SUMIFS(env_ac_rp!$D:$D,env_ac_rp!$A:$A,H9,env_ac_rp!$B:$B,Data_rp!$A$41,env_ac_rp!$C:$C,Data_rp!$B$7)</f>
        <v>2.7805</v>
      </c>
      <c r="I41" s="192">
        <f>SUMIFS(env_ac_rp!$D:$D,env_ac_rp!$A:$A,I9,env_ac_rp!$B:$B,Data_rp!$A$41,env_ac_rp!$C:$C,Data_rp!$B$7)</f>
        <v>2.9786999999999999</v>
      </c>
      <c r="J41" s="192">
        <f>SUMIFS(env_ac_rp!$D:$D,env_ac_rp!$A:$A,J9,env_ac_rp!$B:$B,Data_rp!$A$41,env_ac_rp!$C:$C,Data_rp!$B$7)</f>
        <v>3.1425000000000001</v>
      </c>
      <c r="K41" s="192">
        <f>SUMIFS(env_ac_rp!$D:$D,env_ac_rp!$A:$A,K9,env_ac_rp!$B:$B,Data_rp!$A$41,env_ac_rp!$C:$C,Data_rp!$B$7)</f>
        <v>2.9571000000000001</v>
      </c>
      <c r="L41" s="192">
        <f>SUMIFS(env_ac_rp!$D:$D,env_ac_rp!$A:$A,L9,env_ac_rp!$B:$B,Data_rp!$A$41,env_ac_rp!$C:$C,Data_rp!$B$7)</f>
        <v>2.9378000000000002</v>
      </c>
      <c r="M41" s="192">
        <f>SUMIFS(env_ac_rp!$D:$D,env_ac_rp!$A:$A,M9,env_ac_rp!$B:$B,Data_rp!$A$41,env_ac_rp!$C:$C,Data_rp!$B$7)</f>
        <v>3.254</v>
      </c>
      <c r="N41" s="192">
        <f>SUMIFS(env_ac_rp!$D:$D,env_ac_rp!$A:$A,N9,env_ac_rp!$B:$B,Data_rp!$A$41,env_ac_rp!$C:$C,Data_rp!$B$7)</f>
        <v>3.3235000000000001</v>
      </c>
      <c r="O41" s="192">
        <f>SUMIFS(env_ac_rp!$D:$D,env_ac_rp!$A:$A,O9,env_ac_rp!$B:$B,Data_rp!$A$41,env_ac_rp!$C:$C,Data_rp!$B$7)</f>
        <v>3.7599</v>
      </c>
      <c r="P41" s="192">
        <f>SUMIFS(env_ac_rp!$D:$D,env_ac_rp!$A:$A,P9,env_ac_rp!$B:$B,Data_rp!$A$41,env_ac_rp!$C:$C,Data_rp!$B$7)</f>
        <v>3.6402999999999999</v>
      </c>
      <c r="Q41" s="192">
        <f>SUMIFS(env_ac_rp!$D:$D,env_ac_rp!$A:$A,Q9,env_ac_rp!$B:$B,Data_rp!$A$41,env_ac_rp!$C:$C,Data_rp!$B$7)</f>
        <v>3.9207999999999998</v>
      </c>
      <c r="R41" s="192">
        <f>SUMIFS(env_ac_rp!$D:$D,env_ac_rp!$A:$A,R9,env_ac_rp!$B:$B,Data_rp!$A$41,env_ac_rp!$C:$C,Data_rp!$B$7)</f>
        <v>4.6787999999999998</v>
      </c>
      <c r="S41" s="192">
        <f>SUMIFS(env_ac_rp!$D:$D,env_ac_rp!$A:$A,S9,env_ac_rp!$B:$B,Data_rp!$A$41,env_ac_rp!$C:$C,Data_rp!$B$7)</f>
        <v>4.3596000000000004</v>
      </c>
      <c r="T41" s="192">
        <f>SUMIFS(env_ac_rp!$D:$D,env_ac_rp!$A:$A,T9,env_ac_rp!$B:$B,Data_rp!$A$41,env_ac_rp!$C:$C,Data_rp!$B$7)</f>
        <v>4.1432000000000002</v>
      </c>
      <c r="U41" s="192">
        <f>SUMIFS(env_ac_rp!$D:$D,env_ac_rp!$A:$A,U9,env_ac_rp!$B:$B,Data_rp!$A$41,env_ac_rp!$C:$C,Data_rp!$B$7)</f>
        <v>4.2512999999999996</v>
      </c>
      <c r="V41" s="192">
        <f>SUMIFS(env_ac_rp!$D:$D,env_ac_rp!$A:$A,V9,env_ac_rp!$B:$B,Data_rp!$A$41,env_ac_rp!$C:$C,Data_rp!$B$7)</f>
        <v>4.4577999999999998</v>
      </c>
      <c r="W41" s="192" t="s">
        <v>72</v>
      </c>
    </row>
    <row r="42" spans="1:23" x14ac:dyDescent="0.2">
      <c r="A42" s="189" t="s">
        <v>69</v>
      </c>
      <c r="B42" s="189" t="s">
        <v>140</v>
      </c>
      <c r="C42" s="192" t="s">
        <v>72</v>
      </c>
      <c r="D42" s="192" t="s">
        <v>72</v>
      </c>
      <c r="E42" s="192" t="s">
        <v>72</v>
      </c>
      <c r="F42" s="192" t="s">
        <v>72</v>
      </c>
      <c r="G42" s="192" t="s">
        <v>72</v>
      </c>
      <c r="H42" s="192" t="s">
        <v>72</v>
      </c>
      <c r="I42" s="192" t="s">
        <v>72</v>
      </c>
      <c r="J42" s="192" t="s">
        <v>72</v>
      </c>
      <c r="K42" s="192" t="s">
        <v>72</v>
      </c>
      <c r="L42" s="192" t="s">
        <v>72</v>
      </c>
      <c r="M42" s="192">
        <f>SUMIFS(env_ac_rp!$D:$D,env_ac_rp!$A:$A,M9,env_ac_rp!$B:$B,Data_rp!$A$42,env_ac_rp!$C:$C,Data_rp!$B$7)</f>
        <v>0.38490000000000002</v>
      </c>
      <c r="N42" s="192">
        <f>SUMIFS(env_ac_rp!$D:$D,env_ac_rp!$A:$A,N9,env_ac_rp!$B:$B,Data_rp!$A$42,env_ac_rp!$C:$C,Data_rp!$B$7)</f>
        <v>0.37119999999999997</v>
      </c>
      <c r="O42" s="192">
        <f>SUMIFS(env_ac_rp!$D:$D,env_ac_rp!$A:$A,O9,env_ac_rp!$B:$B,Data_rp!$A$42,env_ac_rp!$C:$C,Data_rp!$B$7)</f>
        <v>0.38919999999999999</v>
      </c>
      <c r="P42" s="192">
        <f>SUMIFS(env_ac_rp!$D:$D,env_ac_rp!$A:$A,P9,env_ac_rp!$B:$B,Data_rp!$A$42,env_ac_rp!$C:$C,Data_rp!$B$7)</f>
        <v>0.42870000000000003</v>
      </c>
      <c r="Q42" s="192">
        <f>SUMIFS(env_ac_rp!$D:$D,env_ac_rp!$A:$A,Q9,env_ac_rp!$B:$B,Data_rp!$A$42,env_ac_rp!$C:$C,Data_rp!$B$7)</f>
        <v>0.44619999999999999</v>
      </c>
      <c r="R42" s="192">
        <f>SUMIFS(env_ac_rp!$D:$D,env_ac_rp!$A:$A,R9,env_ac_rp!$B:$B,Data_rp!$A$42,env_ac_rp!$C:$C,Data_rp!$B$7)</f>
        <v>0.47170000000000001</v>
      </c>
      <c r="S42" s="192">
        <f>SUMIFS(env_ac_rp!$D:$D,env_ac_rp!$A:$A,S9,env_ac_rp!$B:$B,Data_rp!$A$42,env_ac_rp!$C:$C,Data_rp!$B$7)</f>
        <v>0.51359999999999995</v>
      </c>
      <c r="T42" s="192">
        <f>SUMIFS(env_ac_rp!$D:$D,env_ac_rp!$A:$A,T9,env_ac_rp!$B:$B,Data_rp!$A$42,env_ac_rp!$C:$C,Data_rp!$B$7)</f>
        <v>0.57120000000000004</v>
      </c>
      <c r="U42" s="192">
        <f>SUMIFS(env_ac_rp!$D:$D,env_ac_rp!$A:$A,U9,env_ac_rp!$B:$B,Data_rp!$A$42,env_ac_rp!$C:$C,Data_rp!$B$7)</f>
        <v>0.60499999999999998</v>
      </c>
      <c r="V42" s="192">
        <f>SUMIFS(env_ac_rp!$D:$D,env_ac_rp!$A:$A,V9,env_ac_rp!$B:$B,Data_rp!$A$42,env_ac_rp!$C:$C,Data_rp!$B$7)</f>
        <v>0.57820000000000005</v>
      </c>
      <c r="W42" s="192" t="s">
        <v>72</v>
      </c>
    </row>
    <row r="43" spans="1:23" x14ac:dyDescent="0.2">
      <c r="A43" s="189" t="s">
        <v>84</v>
      </c>
      <c r="B43" s="189" t="s">
        <v>83</v>
      </c>
      <c r="C43" s="192" t="s">
        <v>72</v>
      </c>
      <c r="D43" s="192" t="s">
        <v>72</v>
      </c>
      <c r="E43" s="192" t="s">
        <v>72</v>
      </c>
      <c r="F43" s="192" t="s">
        <v>72</v>
      </c>
      <c r="G43" s="192" t="s">
        <v>72</v>
      </c>
      <c r="H43" s="192" t="s">
        <v>72</v>
      </c>
      <c r="I43" s="192" t="s">
        <v>72</v>
      </c>
      <c r="J43" s="192" t="s">
        <v>72</v>
      </c>
      <c r="K43" s="192" t="s">
        <v>72</v>
      </c>
      <c r="L43" s="192" t="s">
        <v>72</v>
      </c>
      <c r="M43" s="192">
        <f>SUMIFS(env_ac_rp!$D:$D,env_ac_rp!$A:$A,M9,env_ac_rp!$B:$B,Data_rp!$A$43,env_ac_rp!$C:$C,Data_rp!$B$7)</f>
        <v>0.44019999999999998</v>
      </c>
      <c r="N43" s="192">
        <f>SUMIFS(env_ac_rp!$D:$D,env_ac_rp!$A:$A,N9,env_ac_rp!$B:$B,Data_rp!$A$43,env_ac_rp!$C:$C,Data_rp!$B$7)</f>
        <v>0.44629999999999997</v>
      </c>
      <c r="O43" s="192">
        <f>SUMIFS(env_ac_rp!$D:$D,env_ac_rp!$A:$A,O9,env_ac_rp!$B:$B,Data_rp!$A$43,env_ac_rp!$C:$C,Data_rp!$B$7)</f>
        <v>0.45739999999999997</v>
      </c>
      <c r="P43" s="192">
        <f>SUMIFS(env_ac_rp!$D:$D,env_ac_rp!$A:$A,P9,env_ac_rp!$B:$B,Data_rp!$A$43,env_ac_rp!$C:$C,Data_rp!$B$7)</f>
        <v>0.41749999999999998</v>
      </c>
      <c r="Q43" s="192">
        <f>SUMIFS(env_ac_rp!$D:$D,env_ac_rp!$A:$A,Q9,env_ac_rp!$B:$B,Data_rp!$A$43,env_ac_rp!$C:$C,Data_rp!$B$7)</f>
        <v>0.4395</v>
      </c>
      <c r="R43" s="192">
        <f>SUMIFS(env_ac_rp!$D:$D,env_ac_rp!$A:$A,R9,env_ac_rp!$B:$B,Data_rp!$A$43,env_ac_rp!$C:$C,Data_rp!$B$7)</f>
        <v>0.39279999999999998</v>
      </c>
      <c r="S43" s="192">
        <f>SUMIFS(env_ac_rp!$D:$D,env_ac_rp!$A:$A,S9,env_ac_rp!$B:$B,Data_rp!$A$43,env_ac_rp!$C:$C,Data_rp!$B$7)</f>
        <v>0.37509999999999999</v>
      </c>
      <c r="T43" s="192">
        <f>SUMIFS(env_ac_rp!$D:$D,env_ac_rp!$A:$A,T9,env_ac_rp!$B:$B,Data_rp!$A$43,env_ac_rp!$C:$C,Data_rp!$B$7)</f>
        <v>0.53149999999999997</v>
      </c>
      <c r="U43" s="192">
        <f>SUMIFS(env_ac_rp!$D:$D,env_ac_rp!$A:$A,U9,env_ac_rp!$B:$B,Data_rp!$A$43,env_ac_rp!$C:$C,Data_rp!$B$7)</f>
        <v>0.55930000000000002</v>
      </c>
      <c r="V43" s="192" t="s">
        <v>72</v>
      </c>
      <c r="W43" s="192" t="s">
        <v>72</v>
      </c>
    </row>
    <row r="44" spans="1:23" x14ac:dyDescent="0.2">
      <c r="A44" s="189" t="s">
        <v>70</v>
      </c>
      <c r="B44" s="189" t="s">
        <v>77</v>
      </c>
      <c r="C44" s="192" t="s">
        <v>72</v>
      </c>
      <c r="D44" s="192">
        <f>SUMIFS(env_ac_rp!$D:$D,env_ac_rp!$A:$A,D9,env_ac_rp!$B:$B,Data_rp!$A$44,env_ac_rp!$C:$C,Data_rp!$B$7)</f>
        <v>0.14979999999999999</v>
      </c>
      <c r="E44" s="192">
        <f>SUMIFS(env_ac_rp!$D:$D,env_ac_rp!$A:$A,E9,env_ac_rp!$B:$B,Data_rp!$A$44,env_ac_rp!$C:$C,Data_rp!$B$7)</f>
        <v>0.17519999999999999</v>
      </c>
      <c r="F44" s="192">
        <f>SUMIFS(env_ac_rp!$D:$D,env_ac_rp!$A:$A,F9,env_ac_rp!$B:$B,Data_rp!$A$44,env_ac_rp!$C:$C,Data_rp!$B$7)</f>
        <v>0.2049</v>
      </c>
      <c r="G44" s="192">
        <f>SUMIFS(env_ac_rp!$D:$D,env_ac_rp!$A:$A,G9,env_ac_rp!$B:$B,Data_rp!$A$44,env_ac_rp!$C:$C,Data_rp!$B$7)</f>
        <v>0.19289999999999999</v>
      </c>
      <c r="H44" s="192">
        <f>SUMIFS(env_ac_rp!$D:$D,env_ac_rp!$A:$A,H9,env_ac_rp!$B:$B,Data_rp!$A$44,env_ac_rp!$C:$C,Data_rp!$B$7)</f>
        <v>0.20219999999999999</v>
      </c>
      <c r="I44" s="192">
        <f>SUMIFS(env_ac_rp!$D:$D,env_ac_rp!$A:$A,I9,env_ac_rp!$B:$B,Data_rp!$A$44,env_ac_rp!$C:$C,Data_rp!$B$7)</f>
        <v>0.23</v>
      </c>
      <c r="J44" s="192">
        <f>SUMIFS(env_ac_rp!$D:$D,env_ac_rp!$A:$A,J9,env_ac_rp!$B:$B,Data_rp!$A$44,env_ac_rp!$C:$C,Data_rp!$B$7)</f>
        <v>0.29459999999999997</v>
      </c>
      <c r="K44" s="192">
        <f>SUMIFS(env_ac_rp!$D:$D,env_ac_rp!$A:$A,K9,env_ac_rp!$B:$B,Data_rp!$A$44,env_ac_rp!$C:$C,Data_rp!$B$7)</f>
        <v>0.312</v>
      </c>
      <c r="L44" s="192">
        <f>SUMIFS(env_ac_rp!$D:$D,env_ac_rp!$A:$A,L9,env_ac_rp!$B:$B,Data_rp!$A$44,env_ac_rp!$C:$C,Data_rp!$B$7)</f>
        <v>0.31130000000000002</v>
      </c>
      <c r="M44" s="192">
        <f>SUMIFS(env_ac_rp!$D:$D,env_ac_rp!$A:$A,M9,env_ac_rp!$B:$B,Data_rp!$A$44,env_ac_rp!$C:$C,Data_rp!$B$7)</f>
        <v>0.2848</v>
      </c>
      <c r="N44" s="192">
        <f>SUMIFS(env_ac_rp!$D:$D,env_ac_rp!$A:$A,N9,env_ac_rp!$B:$B,Data_rp!$A$44,env_ac_rp!$C:$C,Data_rp!$B$7)</f>
        <v>0.31740000000000002</v>
      </c>
      <c r="O44" s="192">
        <f>SUMIFS(env_ac_rp!$D:$D,env_ac_rp!$A:$A,O9,env_ac_rp!$B:$B,Data_rp!$A$44,env_ac_rp!$C:$C,Data_rp!$B$7)</f>
        <v>0.33360000000000001</v>
      </c>
      <c r="P44" s="192">
        <f>SUMIFS(env_ac_rp!$D:$D,env_ac_rp!$A:$A,P9,env_ac_rp!$B:$B,Data_rp!$A$44,env_ac_rp!$C:$C,Data_rp!$B$7)</f>
        <v>0.33300000000000002</v>
      </c>
      <c r="Q44" s="192">
        <f>SUMIFS(env_ac_rp!$D:$D,env_ac_rp!$A:$A,Q9,env_ac_rp!$B:$B,Data_rp!$A$44,env_ac_rp!$C:$C,Data_rp!$B$7)</f>
        <v>0.34370000000000001</v>
      </c>
      <c r="R44" s="192">
        <f>SUMIFS(env_ac_rp!$D:$D,env_ac_rp!$A:$A,R9,env_ac_rp!$B:$B,Data_rp!$A$44,env_ac_rp!$C:$C,Data_rp!$B$7)</f>
        <v>0.32579999999999998</v>
      </c>
      <c r="S44" s="192">
        <f>SUMIFS(env_ac_rp!$D:$D,env_ac_rp!$A:$A,S9,env_ac_rp!$B:$B,Data_rp!$A$44,env_ac_rp!$C:$C,Data_rp!$B$7)</f>
        <v>0.30769999999999997</v>
      </c>
      <c r="T44" s="192">
        <f>SUMIFS(env_ac_rp!$D:$D,env_ac_rp!$A:$A,T9,env_ac_rp!$B:$B,Data_rp!$A$44,env_ac_rp!$C:$C,Data_rp!$B$7)</f>
        <v>0.34449999999999997</v>
      </c>
      <c r="U44" s="192">
        <f>SUMIFS(env_ac_rp!$D:$D,env_ac_rp!$A:$A,U9,env_ac_rp!$B:$B,Data_rp!$A$44,env_ac_rp!$C:$C,Data_rp!$B$7)</f>
        <v>0.3609</v>
      </c>
      <c r="V44" s="192">
        <f>SUMIFS(env_ac_rp!$D:$D,env_ac_rp!$A:$A,V9,env_ac_rp!$B:$B,Data_rp!$A$44,env_ac_rp!$C:$C,Data_rp!$B$7)</f>
        <v>0.36299999999999999</v>
      </c>
      <c r="W44" s="192" t="s">
        <v>72</v>
      </c>
    </row>
    <row r="45" spans="1:23" x14ac:dyDescent="0.2">
      <c r="A45" s="189" t="s">
        <v>71</v>
      </c>
      <c r="B45" s="189" t="s">
        <v>78</v>
      </c>
      <c r="C45" s="192">
        <f>SUMIFS(env_ac_rp!$D:$D,env_ac_rp!$A:$A,C9,env_ac_rp!$B:$B,Data_rp!$A$45,env_ac_rp!$C:$C,Data_rp!$B$7)</f>
        <v>0.47349999999999998</v>
      </c>
      <c r="D45" s="192">
        <f>SUMIFS(env_ac_rp!$D:$D,env_ac_rp!$A:$A,D9,env_ac_rp!$B:$B,Data_rp!$A$45,env_ac_rp!$C:$C,Data_rp!$B$7)</f>
        <v>0.42670000000000002</v>
      </c>
      <c r="E45" s="192">
        <f>SUMIFS(env_ac_rp!$D:$D,env_ac_rp!$A:$A,E9,env_ac_rp!$B:$B,Data_rp!$A$45,env_ac_rp!$C:$C,Data_rp!$B$7)</f>
        <v>0.46379999999999999</v>
      </c>
      <c r="F45" s="192">
        <f>SUMIFS(env_ac_rp!$D:$D,env_ac_rp!$A:$A,F9,env_ac_rp!$B:$B,Data_rp!$A$45,env_ac_rp!$C:$C,Data_rp!$B$7)</f>
        <v>0.49409999999999998</v>
      </c>
      <c r="G45" s="192">
        <f>SUMIFS(env_ac_rp!$D:$D,env_ac_rp!$A:$A,G9,env_ac_rp!$B:$B,Data_rp!$A$45,env_ac_rp!$C:$C,Data_rp!$B$7)</f>
        <v>0.55579999999999996</v>
      </c>
      <c r="H45" s="192">
        <f>SUMIFS(env_ac_rp!$D:$D,env_ac_rp!$A:$A,H9,env_ac_rp!$B:$B,Data_rp!$A$45,env_ac_rp!$C:$C,Data_rp!$B$7)</f>
        <v>0.58209999999999995</v>
      </c>
      <c r="I45" s="192">
        <f>SUMIFS(env_ac_rp!$D:$D,env_ac_rp!$A:$A,I9,env_ac_rp!$B:$B,Data_rp!$A$45,env_ac_rp!$C:$C,Data_rp!$B$7)</f>
        <v>0.55230000000000001</v>
      </c>
      <c r="J45" s="192">
        <f>SUMIFS(env_ac_rp!$D:$D,env_ac_rp!$A:$A,J9,env_ac_rp!$B:$B,Data_rp!$A$45,env_ac_rp!$C:$C,Data_rp!$B$7)</f>
        <v>0.61129999999999995</v>
      </c>
      <c r="K45" s="192">
        <f>SUMIFS(env_ac_rp!$D:$D,env_ac_rp!$A:$A,K9,env_ac_rp!$B:$B,Data_rp!$A$45,env_ac_rp!$C:$C,Data_rp!$B$7)</f>
        <v>0.65169999999999995</v>
      </c>
      <c r="L45" s="192">
        <f>SUMIFS(env_ac_rp!$D:$D,env_ac_rp!$A:$A,L9,env_ac_rp!$B:$B,Data_rp!$A$45,env_ac_rp!$C:$C,Data_rp!$B$7)</f>
        <v>0.59130000000000005</v>
      </c>
      <c r="M45" s="192">
        <f>SUMIFS(env_ac_rp!$D:$D,env_ac_rp!$A:$A,M9,env_ac_rp!$B:$B,Data_rp!$A$45,env_ac_rp!$C:$C,Data_rp!$B$7)</f>
        <v>0.61980000000000002</v>
      </c>
      <c r="N45" s="192">
        <f>SUMIFS(env_ac_rp!$D:$D,env_ac_rp!$A:$A,N9,env_ac_rp!$B:$B,Data_rp!$A$45,env_ac_rp!$C:$C,Data_rp!$B$7)</f>
        <v>0.60209999999999997</v>
      </c>
      <c r="O45" s="192">
        <f>SUMIFS(env_ac_rp!$D:$D,env_ac_rp!$A:$A,O9,env_ac_rp!$B:$B,Data_rp!$A$45,env_ac_rp!$C:$C,Data_rp!$B$7)</f>
        <v>0.76659999999999995</v>
      </c>
      <c r="P45" s="192">
        <f>SUMIFS(env_ac_rp!$D:$D,env_ac_rp!$A:$A,P9,env_ac_rp!$B:$B,Data_rp!$A$45,env_ac_rp!$C:$C,Data_rp!$B$7)</f>
        <v>0.80220000000000002</v>
      </c>
      <c r="Q45" s="192">
        <f>SUMIFS(env_ac_rp!$D:$D,env_ac_rp!$A:$A,Q9,env_ac_rp!$B:$B,Data_rp!$A$45,env_ac_rp!$C:$C,Data_rp!$B$7)</f>
        <v>0.75849999999999995</v>
      </c>
      <c r="R45" s="192">
        <f>SUMIFS(env_ac_rp!$D:$D,env_ac_rp!$A:$A,R9,env_ac_rp!$B:$B,Data_rp!$A$45,env_ac_rp!$C:$C,Data_rp!$B$7)</f>
        <v>0.7732</v>
      </c>
      <c r="S45" s="192">
        <f>SUMIFS(env_ac_rp!$D:$D,env_ac_rp!$A:$A,S9,env_ac_rp!$B:$B,Data_rp!$A$45,env_ac_rp!$C:$C,Data_rp!$B$7)</f>
        <v>0.76829999999999998</v>
      </c>
      <c r="T45" s="192">
        <f>SUMIFS(env_ac_rp!$D:$D,env_ac_rp!$A:$A,T9,env_ac_rp!$B:$B,Data_rp!$A$45,env_ac_rp!$C:$C,Data_rp!$B$7)</f>
        <v>0.70779999999999998</v>
      </c>
      <c r="U45" s="192">
        <f>SUMIFS(env_ac_rp!$D:$D,env_ac_rp!$A:$A,U9,env_ac_rp!$B:$B,Data_rp!$A$45,env_ac_rp!$C:$C,Data_rp!$B$7)</f>
        <v>0.66659999999999997</v>
      </c>
      <c r="V45" s="192" t="s">
        <v>72</v>
      </c>
      <c r="W45" s="192" t="s">
        <v>72</v>
      </c>
    </row>
    <row r="46" spans="1:23" x14ac:dyDescent="0.2">
      <c r="A46" s="189" t="s">
        <v>82</v>
      </c>
      <c r="B46" s="189" t="s">
        <v>81</v>
      </c>
      <c r="C46" s="192" t="s">
        <v>72</v>
      </c>
      <c r="D46" s="192" t="s">
        <v>72</v>
      </c>
      <c r="E46" s="192" t="s">
        <v>72</v>
      </c>
      <c r="F46" s="192" t="s">
        <v>72</v>
      </c>
      <c r="G46" s="192" t="s">
        <v>72</v>
      </c>
      <c r="H46" s="192" t="s">
        <v>72</v>
      </c>
      <c r="I46" s="192" t="s">
        <v>72</v>
      </c>
      <c r="J46" s="192" t="s">
        <v>72</v>
      </c>
      <c r="K46" s="192" t="s">
        <v>72</v>
      </c>
      <c r="L46" s="192" t="s">
        <v>72</v>
      </c>
      <c r="M46" s="192" t="s">
        <v>72</v>
      </c>
      <c r="N46" s="192" t="s">
        <v>72</v>
      </c>
      <c r="O46" s="192" t="s">
        <v>72</v>
      </c>
      <c r="P46" s="192" t="s">
        <v>72</v>
      </c>
      <c r="Q46" s="192" t="s">
        <v>72</v>
      </c>
      <c r="R46" s="192">
        <f>SUMIFS(env_ac_rp!$D:$D,env_ac_rp!$A:$A,R9,env_ac_rp!$B:$B,Data_rp!$A$46,env_ac_rp!$C:$C,Data_rp!$B$7)</f>
        <v>0.41199999999999998</v>
      </c>
      <c r="S46" s="192">
        <f>SUMIFS(env_ac_rp!$D:$D,env_ac_rp!$A:$A,S9,env_ac_rp!$B:$B,Data_rp!$A$46,env_ac_rp!$C:$C,Data_rp!$B$7)</f>
        <v>0.36959999999999998</v>
      </c>
      <c r="T46" s="192">
        <f>SUMIFS(env_ac_rp!$D:$D,env_ac_rp!$A:$A,T9,env_ac_rp!$B:$B,Data_rp!$A$46,env_ac_rp!$C:$C,Data_rp!$B$7)</f>
        <v>0.4425</v>
      </c>
      <c r="U46" s="192" t="s">
        <v>72</v>
      </c>
      <c r="V46" s="192" t="s">
        <v>72</v>
      </c>
      <c r="W46" s="192" t="s">
        <v>72</v>
      </c>
    </row>
    <row r="48" spans="1:23" x14ac:dyDescent="0.2">
      <c r="A48" s="187" t="s">
        <v>80</v>
      </c>
    </row>
    <row r="49" spans="1:23" x14ac:dyDescent="0.2">
      <c r="A49" s="187" t="s">
        <v>72</v>
      </c>
      <c r="B49" s="187" t="s">
        <v>79</v>
      </c>
    </row>
    <row r="51" spans="1:23" x14ac:dyDescent="0.2">
      <c r="A51" s="187" t="s">
        <v>110</v>
      </c>
      <c r="B51" s="187" t="s">
        <v>232</v>
      </c>
      <c r="C51" s="188" t="s">
        <v>233</v>
      </c>
    </row>
    <row r="53" spans="1:23" x14ac:dyDescent="0.2">
      <c r="A53" s="189" t="s">
        <v>107</v>
      </c>
      <c r="B53" s="189" t="s">
        <v>106</v>
      </c>
      <c r="C53" s="189" t="s">
        <v>105</v>
      </c>
      <c r="D53" s="189" t="s">
        <v>104</v>
      </c>
      <c r="E53" s="189" t="s">
        <v>103</v>
      </c>
      <c r="F53" s="189" t="s">
        <v>102</v>
      </c>
      <c r="G53" s="189" t="s">
        <v>101</v>
      </c>
      <c r="H53" s="189" t="s">
        <v>100</v>
      </c>
      <c r="I53" s="189" t="s">
        <v>99</v>
      </c>
      <c r="J53" s="189" t="s">
        <v>98</v>
      </c>
      <c r="K53" s="189" t="s">
        <v>97</v>
      </c>
      <c r="L53" s="189" t="s">
        <v>96</v>
      </c>
      <c r="M53" s="189" t="s">
        <v>95</v>
      </c>
      <c r="N53" s="189" t="s">
        <v>94</v>
      </c>
      <c r="O53" s="189" t="s">
        <v>93</v>
      </c>
      <c r="P53" s="189" t="s">
        <v>92</v>
      </c>
      <c r="Q53" s="189" t="s">
        <v>91</v>
      </c>
      <c r="R53" s="189" t="s">
        <v>90</v>
      </c>
      <c r="S53" s="189" t="s">
        <v>89</v>
      </c>
      <c r="T53" s="190" t="s">
        <v>88</v>
      </c>
      <c r="U53" s="195" t="s">
        <v>87</v>
      </c>
      <c r="V53" s="195" t="s">
        <v>189</v>
      </c>
      <c r="W53" s="195" t="s">
        <v>230</v>
      </c>
    </row>
    <row r="54" spans="1:23" x14ac:dyDescent="0.2">
      <c r="A54" s="169" t="s">
        <v>154</v>
      </c>
      <c r="B54" s="165" t="s">
        <v>155</v>
      </c>
      <c r="C54" s="192">
        <f>SUMIFS(env_ac_rp!$D:$D,env_ac_rp!$A:$A,C53,env_ac_rp!$B:$B,Data_rp!$A$54,env_ac_rp!$C:$C,Data_rp!$B$51)</f>
        <v>1.5445</v>
      </c>
      <c r="D54" s="192">
        <f>SUMIFS(env_ac_rp!$D:$D,env_ac_rp!$A:$A,D53,env_ac_rp!$B:$B,Data_rp!$A$54,env_ac_rp!$C:$C,Data_rp!$B$51)</f>
        <v>1.5714999999999999</v>
      </c>
      <c r="E54" s="192">
        <f>SUMIFS(env_ac_rp!$D:$D,env_ac_rp!$A:$A,E53,env_ac_rp!$B:$B,Data_rp!$A$54,env_ac_rp!$C:$C,Data_rp!$B$51)</f>
        <v>1.5737000000000001</v>
      </c>
      <c r="F54" s="192">
        <f>SUMIFS(env_ac_rp!$D:$D,env_ac_rp!$A:$A,F53,env_ac_rp!$B:$B,Data_rp!$A$54,env_ac_rp!$C:$C,Data_rp!$B$51)</f>
        <v>1.5718000000000001</v>
      </c>
      <c r="G54" s="192">
        <f>SUMIFS(env_ac_rp!$D:$D,env_ac_rp!$A:$A,G53,env_ac_rp!$B:$B,Data_rp!$A$54,env_ac_rp!$C:$C,Data_rp!$B$51)</f>
        <v>1.5401</v>
      </c>
      <c r="H54" s="192">
        <f>SUMIFS(env_ac_rp!$D:$D,env_ac_rp!$A:$A,H53,env_ac_rp!$B:$B,Data_rp!$A$54,env_ac_rp!$C:$C,Data_rp!$B$51)</f>
        <v>1.5562</v>
      </c>
      <c r="I54" s="192">
        <f>SUMIFS(env_ac_rp!$D:$D,env_ac_rp!$A:$A,I53,env_ac_rp!$B:$B,Data_rp!$A$54,env_ac_rp!$C:$C,Data_rp!$B$51)</f>
        <v>1.5716000000000001</v>
      </c>
      <c r="J54" s="192">
        <f>SUMIFS(env_ac_rp!$D:$D,env_ac_rp!$A:$A,J53,env_ac_rp!$B:$B,Data_rp!$A$54,env_ac_rp!$C:$C,Data_rp!$B$51)</f>
        <v>1.5620000000000001</v>
      </c>
      <c r="K54" s="192">
        <f>SUMIFS(env_ac_rp!$D:$D,env_ac_rp!$A:$A,K53,env_ac_rp!$B:$B,Data_rp!$A$54,env_ac_rp!$C:$C,Data_rp!$B$51)</f>
        <v>1.6025</v>
      </c>
      <c r="L54" s="192">
        <f>SUMIFS(env_ac_rp!$D:$D,env_ac_rp!$A:$A,L53,env_ac_rp!$B:$B,Data_rp!$A$54,env_ac_rp!$C:$C,Data_rp!$B$51)</f>
        <v>1.7466999999999999</v>
      </c>
      <c r="M54" s="192">
        <f>SUMIFS(env_ac_rp!$D:$D,env_ac_rp!$A:$A,M53,env_ac_rp!$B:$B,Data_rp!$A$54,env_ac_rp!$C:$C,Data_rp!$B$51)</f>
        <v>1.8392999999999999</v>
      </c>
      <c r="N54" s="192">
        <f>SUMIFS(env_ac_rp!$D:$D,env_ac_rp!$A:$A,N53,env_ac_rp!$B:$B,Data_rp!$A$54,env_ac_rp!$C:$C,Data_rp!$B$51)</f>
        <v>1.7791999999999999</v>
      </c>
      <c r="O54" s="192">
        <f>SUMIFS(env_ac_rp!$D:$D,env_ac_rp!$A:$A,O53,env_ac_rp!$B:$B,Data_rp!$A$54,env_ac_rp!$C:$C,Data_rp!$B$51)</f>
        <v>1.9137</v>
      </c>
      <c r="P54" s="192">
        <f>SUMIFS(env_ac_rp!$D:$D,env_ac_rp!$A:$A,P53,env_ac_rp!$B:$B,Data_rp!$A$54,env_ac_rp!$C:$C,Data_rp!$B$51)</f>
        <v>1.9630000000000001</v>
      </c>
      <c r="Q54" s="192">
        <f>SUMIFS(env_ac_rp!$D:$D,env_ac_rp!$A:$A,Q53,env_ac_rp!$B:$B,Data_rp!$A$54,env_ac_rp!$C:$C,Data_rp!$B$51)</f>
        <v>1.9730000000000001</v>
      </c>
      <c r="R54" s="192">
        <f>SUMIFS(env_ac_rp!$D:$D,env_ac_rp!$A:$A,R53,env_ac_rp!$B:$B,Data_rp!$A$54,env_ac_rp!$C:$C,Data_rp!$B$51)</f>
        <v>2.0207999999999999</v>
      </c>
      <c r="S54" s="192">
        <f>SUMIFS(env_ac_rp!$D:$D,env_ac_rp!$A:$A,S53,env_ac_rp!$B:$B,Data_rp!$A$54,env_ac_rp!$C:$C,Data_rp!$B$51)</f>
        <v>2.0646</v>
      </c>
      <c r="T54" s="192">
        <f>SUMIFS(env_ac_rp!$D:$D,env_ac_rp!$A:$A,T53,env_ac_rp!$B:$B,Data_rp!$A$54,env_ac_rp!$C:$C,Data_rp!$B$51)</f>
        <v>2.0556000000000001</v>
      </c>
      <c r="U54" s="192">
        <f>SUMIFS(env_ac_rp!$D:$D,env_ac_rp!$A:$A,U53,env_ac_rp!$B:$B,Data_rp!$A$54,env_ac_rp!$C:$C,Data_rp!$B$51)</f>
        <v>2.0686</v>
      </c>
      <c r="V54" s="192">
        <f>SUMIFS(env_ac_rp!$D:$D,env_ac_rp!$A:$A,V53,env_ac_rp!$B:$B,Data_rp!$A$54,env_ac_rp!$C:$C,Data_rp!$B$51)</f>
        <v>2.1156999999999999</v>
      </c>
      <c r="W54" s="192">
        <f>SUMIFS(env_ac_rp!$D:$D,env_ac_rp!$A:$A,W53,env_ac_rp!$B:$B,Data_rp!$A$54,env_ac_rp!$C:$C,Data_rp!$B$51)</f>
        <v>2.0876999999999999</v>
      </c>
    </row>
    <row r="55" spans="1:23" x14ac:dyDescent="0.2">
      <c r="A55" s="189" t="s">
        <v>35</v>
      </c>
      <c r="B55" s="189" t="s">
        <v>2</v>
      </c>
      <c r="C55" s="192">
        <f>SUMIFS(env_ac_rp!$D:$D,env_ac_rp!$A:$A,C53,env_ac_rp!$B:$B,Data_rp!$A$55,env_ac_rp!$C:$C,Data_rp!$B$51)</f>
        <v>2.0651000000000002</v>
      </c>
      <c r="D55" s="192">
        <f>SUMIFS(env_ac_rp!$D:$D,env_ac_rp!$A:$A,D53,env_ac_rp!$B:$B,Data_rp!$A$55,env_ac_rp!$C:$C,Data_rp!$B$51)</f>
        <v>1.8108</v>
      </c>
      <c r="E55" s="192">
        <f>SUMIFS(env_ac_rp!$D:$D,env_ac_rp!$A:$A,E53,env_ac_rp!$B:$B,Data_rp!$A$55,env_ac_rp!$C:$C,Data_rp!$B$51)</f>
        <v>2.0188999999999999</v>
      </c>
      <c r="F55" s="192">
        <f>SUMIFS(env_ac_rp!$D:$D,env_ac_rp!$A:$A,F53,env_ac_rp!$B:$B,Data_rp!$A$55,env_ac_rp!$C:$C,Data_rp!$B$51)</f>
        <v>2.0712000000000002</v>
      </c>
      <c r="G55" s="192">
        <f>SUMIFS(env_ac_rp!$D:$D,env_ac_rp!$A:$A,G53,env_ac_rp!$B:$B,Data_rp!$A$55,env_ac_rp!$C:$C,Data_rp!$B$51)</f>
        <v>2.1617999999999999</v>
      </c>
      <c r="H55" s="192">
        <f>SUMIFS(env_ac_rp!$D:$D,env_ac_rp!$A:$A,H53,env_ac_rp!$B:$B,Data_rp!$A$55,env_ac_rp!$C:$C,Data_rp!$B$51)</f>
        <v>2.3127</v>
      </c>
      <c r="I55" s="192">
        <f>SUMIFS(env_ac_rp!$D:$D,env_ac_rp!$A:$A,I53,env_ac_rp!$B:$B,Data_rp!$A$55,env_ac_rp!$C:$C,Data_rp!$B$51)</f>
        <v>2.2738</v>
      </c>
      <c r="J55" s="192">
        <f>SUMIFS(env_ac_rp!$D:$D,env_ac_rp!$A:$A,J53,env_ac_rp!$B:$B,Data_rp!$A$55,env_ac_rp!$C:$C,Data_rp!$B$51)</f>
        <v>2.1989000000000001</v>
      </c>
      <c r="K55" s="192">
        <f>SUMIFS(env_ac_rp!$D:$D,env_ac_rp!$A:$A,K53,env_ac_rp!$B:$B,Data_rp!$A$55,env_ac_rp!$C:$C,Data_rp!$B$51)</f>
        <v>2.2164999999999999</v>
      </c>
      <c r="L55" s="192">
        <f>SUMIFS(env_ac_rp!$D:$D,env_ac_rp!$A:$A,L53,env_ac_rp!$B:$B,Data_rp!$A$55,env_ac_rp!$C:$C,Data_rp!$B$51)</f>
        <v>2.4201999999999999</v>
      </c>
      <c r="M55" s="192">
        <f>SUMIFS(env_ac_rp!$D:$D,env_ac_rp!$A:$A,M53,env_ac_rp!$B:$B,Data_rp!$A$55,env_ac_rp!$C:$C,Data_rp!$B$51)</f>
        <v>2.4811999999999999</v>
      </c>
      <c r="N55" s="192">
        <f>SUMIFS(env_ac_rp!$D:$D,env_ac_rp!$A:$A,N53,env_ac_rp!$B:$B,Data_rp!$A$55,env_ac_rp!$C:$C,Data_rp!$B$51)</f>
        <v>2.3742999999999999</v>
      </c>
      <c r="O55" s="192">
        <f>SUMIFS(env_ac_rp!$D:$D,env_ac_rp!$A:$A,O53,env_ac_rp!$B:$B,Data_rp!$A$55,env_ac_rp!$C:$C,Data_rp!$B$51)</f>
        <v>2.5893999999999999</v>
      </c>
      <c r="P55" s="192">
        <f>SUMIFS(env_ac_rp!$D:$D,env_ac_rp!$A:$A,P53,env_ac_rp!$B:$B,Data_rp!$A$55,env_ac_rp!$C:$C,Data_rp!$B$51)</f>
        <v>2.6232000000000002</v>
      </c>
      <c r="Q55" s="192">
        <f>SUMIFS(env_ac_rp!$D:$D,env_ac_rp!$A:$A,Q53,env_ac_rp!$B:$B,Data_rp!$A$55,env_ac_rp!$C:$C,Data_rp!$B$51)</f>
        <v>2.6956000000000002</v>
      </c>
      <c r="R55" s="192">
        <f>SUMIFS(env_ac_rp!$D:$D,env_ac_rp!$A:$A,R53,env_ac_rp!$B:$B,Data_rp!$A$55,env_ac_rp!$C:$C,Data_rp!$B$51)</f>
        <v>2.7702</v>
      </c>
      <c r="S55" s="192">
        <f>SUMIFS(env_ac_rp!$D:$D,env_ac_rp!$A:$A,S53,env_ac_rp!$B:$B,Data_rp!$A$55,env_ac_rp!$C:$C,Data_rp!$B$51)</f>
        <v>2.7932999999999999</v>
      </c>
      <c r="T55" s="192">
        <f>SUMIFS(env_ac_rp!$D:$D,env_ac_rp!$A:$A,T53,env_ac_rp!$B:$B,Data_rp!$A$55,env_ac_rp!$C:$C,Data_rp!$B$51)</f>
        <v>2.7604000000000002</v>
      </c>
      <c r="U55" s="192">
        <f>SUMIFS(env_ac_rp!$D:$D,env_ac_rp!$A:$A,U53,env_ac_rp!$B:$B,Data_rp!$A$55,env_ac_rp!$C:$C,Data_rp!$B$51)</f>
        <v>2.8797000000000001</v>
      </c>
      <c r="V55" s="192">
        <f>SUMIFS(env_ac_rp!$D:$D,env_ac_rp!$A:$A,V53,env_ac_rp!$B:$B,Data_rp!$A$55,env_ac_rp!$C:$C,Data_rp!$B$51)</f>
        <v>3.4910999999999999</v>
      </c>
      <c r="W55" s="192">
        <f>SUMIFS(env_ac_rp!$D:$D,env_ac_rp!$A:$A,W53,env_ac_rp!$B:$B,Data_rp!$A$55,env_ac_rp!$C:$C,Data_rp!$B$51)</f>
        <v>3.0552999999999999</v>
      </c>
    </row>
    <row r="56" spans="1:23" x14ac:dyDescent="0.2">
      <c r="A56" s="189" t="s">
        <v>36</v>
      </c>
      <c r="B56" s="189" t="s">
        <v>3</v>
      </c>
      <c r="C56" s="192">
        <f>SUMIFS(env_ac_rp!$D:$D,env_ac_rp!$A:$A,C53,env_ac_rp!$B:$B,Data_rp!$A$56,env_ac_rp!$C:$C,Data_rp!$B$51)</f>
        <v>0.26790000000000003</v>
      </c>
      <c r="D56" s="192">
        <f>SUMIFS(env_ac_rp!$D:$D,env_ac_rp!$A:$A,D53,env_ac_rp!$B:$B,Data_rp!$A$56,env_ac_rp!$C:$C,Data_rp!$B$51)</f>
        <v>0.26040000000000002</v>
      </c>
      <c r="E56" s="192">
        <f>SUMIFS(env_ac_rp!$D:$D,env_ac_rp!$A:$A,E53,env_ac_rp!$B:$B,Data_rp!$A$56,env_ac_rp!$C:$C,Data_rp!$B$51)</f>
        <v>0.27029999999999998</v>
      </c>
      <c r="F56" s="192">
        <f>SUMIFS(env_ac_rp!$D:$D,env_ac_rp!$A:$A,F53,env_ac_rp!$B:$B,Data_rp!$A$56,env_ac_rp!$C:$C,Data_rp!$B$51)</f>
        <v>0.28100000000000003</v>
      </c>
      <c r="G56" s="192">
        <f>SUMIFS(env_ac_rp!$D:$D,env_ac_rp!$A:$A,G53,env_ac_rp!$B:$B,Data_rp!$A$56,env_ac_rp!$C:$C,Data_rp!$B$51)</f>
        <v>0.26640000000000003</v>
      </c>
      <c r="H56" s="192">
        <f>SUMIFS(env_ac_rp!$D:$D,env_ac_rp!$A:$A,H53,env_ac_rp!$B:$B,Data_rp!$A$56,env_ac_rp!$C:$C,Data_rp!$B$51)</f>
        <v>0.28160000000000002</v>
      </c>
      <c r="I56" s="192">
        <f>SUMIFS(env_ac_rp!$D:$D,env_ac_rp!$A:$A,I53,env_ac_rp!$B:$B,Data_rp!$A$56,env_ac_rp!$C:$C,Data_rp!$B$51)</f>
        <v>0.27679999999999999</v>
      </c>
      <c r="J56" s="192">
        <f>SUMIFS(env_ac_rp!$D:$D,env_ac_rp!$A:$A,J53,env_ac_rp!$B:$B,Data_rp!$A$56,env_ac_rp!$C:$C,Data_rp!$B$51)</f>
        <v>0.28560000000000002</v>
      </c>
      <c r="K56" s="192">
        <f>SUMIFS(env_ac_rp!$D:$D,env_ac_rp!$A:$A,K53,env_ac_rp!$B:$B,Data_rp!$A$56,env_ac_rp!$C:$C,Data_rp!$B$51)</f>
        <v>0.28110000000000002</v>
      </c>
      <c r="L56" s="192">
        <f>SUMIFS(env_ac_rp!$D:$D,env_ac_rp!$A:$A,L53,env_ac_rp!$B:$B,Data_rp!$A$56,env_ac_rp!$C:$C,Data_rp!$B$51)</f>
        <v>0.33989999999999998</v>
      </c>
      <c r="M56" s="192">
        <f>SUMIFS(env_ac_rp!$D:$D,env_ac_rp!$A:$A,M53,env_ac_rp!$B:$B,Data_rp!$A$56,env_ac_rp!$C:$C,Data_rp!$B$51)</f>
        <v>0.34660000000000002</v>
      </c>
      <c r="N56" s="192">
        <f>SUMIFS(env_ac_rp!$D:$D,env_ac_rp!$A:$A,N53,env_ac_rp!$B:$B,Data_rp!$A$56,env_ac_rp!$C:$C,Data_rp!$B$51)</f>
        <v>0.32029999999999997</v>
      </c>
      <c r="O56" s="192">
        <f>SUMIFS(env_ac_rp!$D:$D,env_ac_rp!$A:$A,O53,env_ac_rp!$B:$B,Data_rp!$A$56,env_ac_rp!$C:$C,Data_rp!$B$51)</f>
        <v>0.33450000000000002</v>
      </c>
      <c r="P56" s="192">
        <f>SUMIFS(env_ac_rp!$D:$D,env_ac_rp!$A:$A,P53,env_ac_rp!$B:$B,Data_rp!$A$56,env_ac_rp!$C:$C,Data_rp!$B$51)</f>
        <v>0.34749999999999998</v>
      </c>
      <c r="Q56" s="192">
        <f>SUMIFS(env_ac_rp!$D:$D,env_ac_rp!$A:$A,Q53,env_ac_rp!$B:$B,Data_rp!$A$56,env_ac_rp!$C:$C,Data_rp!$B$51)</f>
        <v>0.3231</v>
      </c>
      <c r="R56" s="192">
        <f>SUMIFS(env_ac_rp!$D:$D,env_ac_rp!$A:$A,R53,env_ac_rp!$B:$B,Data_rp!$A$56,env_ac_rp!$C:$C,Data_rp!$B$51)</f>
        <v>0.29870000000000002</v>
      </c>
      <c r="S56" s="192">
        <f>SUMIFS(env_ac_rp!$D:$D,env_ac_rp!$A:$A,S53,env_ac_rp!$B:$B,Data_rp!$A$56,env_ac_rp!$C:$C,Data_rp!$B$51)</f>
        <v>0.35149999999999998</v>
      </c>
      <c r="T56" s="192">
        <f>SUMIFS(env_ac_rp!$D:$D,env_ac_rp!$A:$A,T53,env_ac_rp!$B:$B,Data_rp!$A$56,env_ac_rp!$C:$C,Data_rp!$B$51)</f>
        <v>0.35270000000000001</v>
      </c>
      <c r="U56" s="192">
        <f>SUMIFS(env_ac_rp!$D:$D,env_ac_rp!$A:$A,U53,env_ac_rp!$B:$B,Data_rp!$A$56,env_ac_rp!$C:$C,Data_rp!$B$51)</f>
        <v>0.35349999999999998</v>
      </c>
      <c r="V56" s="192">
        <f>SUMIFS(env_ac_rp!$D:$D,env_ac_rp!$A:$A,V53,env_ac_rp!$B:$B,Data_rp!$A$56,env_ac_rp!$C:$C,Data_rp!$B$51)</f>
        <v>0.35699999999999998</v>
      </c>
      <c r="W56" s="192">
        <f>SUMIFS(env_ac_rp!$D:$D,env_ac_rp!$A:$A,W53,env_ac_rp!$B:$B,Data_rp!$A$56,env_ac_rp!$C:$C,Data_rp!$B$51)</f>
        <v>0.3649</v>
      </c>
    </row>
    <row r="57" spans="1:23" x14ac:dyDescent="0.2">
      <c r="A57" s="189" t="s">
        <v>37</v>
      </c>
      <c r="B57" s="189" t="s">
        <v>139</v>
      </c>
      <c r="C57" s="192">
        <f>SUMIFS(env_ac_rp!$D:$D,env_ac_rp!$A:$A,C53,env_ac_rp!$B:$B,Data_rp!$A$57,env_ac_rp!$C:$C,Data_rp!$B$51)</f>
        <v>0.63290000000000002</v>
      </c>
      <c r="D57" s="192">
        <f>SUMIFS(env_ac_rp!$D:$D,env_ac_rp!$A:$A,D53,env_ac_rp!$B:$B,Data_rp!$A$57,env_ac_rp!$C:$C,Data_rp!$B$51)</f>
        <v>0.6452</v>
      </c>
      <c r="E57" s="192">
        <f>SUMIFS(env_ac_rp!$D:$D,env_ac_rp!$A:$A,E53,env_ac_rp!$B:$B,Data_rp!$A$57,env_ac_rp!$C:$C,Data_rp!$B$51)</f>
        <v>0.68679999999999997</v>
      </c>
      <c r="F57" s="192">
        <f>SUMIFS(env_ac_rp!$D:$D,env_ac_rp!$A:$A,F53,env_ac_rp!$B:$B,Data_rp!$A$57,env_ac_rp!$C:$C,Data_rp!$B$51)</f>
        <v>0.69179999999999997</v>
      </c>
      <c r="G57" s="192">
        <f>SUMIFS(env_ac_rp!$D:$D,env_ac_rp!$A:$A,G53,env_ac_rp!$B:$B,Data_rp!$A$57,env_ac_rp!$C:$C,Data_rp!$B$51)</f>
        <v>0.68300000000000005</v>
      </c>
      <c r="H57" s="192">
        <f>SUMIFS(env_ac_rp!$D:$D,env_ac_rp!$A:$A,H53,env_ac_rp!$B:$B,Data_rp!$A$57,env_ac_rp!$C:$C,Data_rp!$B$51)</f>
        <v>0.73399999999999999</v>
      </c>
      <c r="I57" s="192">
        <f>SUMIFS(env_ac_rp!$D:$D,env_ac_rp!$A:$A,I53,env_ac_rp!$B:$B,Data_rp!$A$57,env_ac_rp!$C:$C,Data_rp!$B$51)</f>
        <v>0.75970000000000004</v>
      </c>
      <c r="J57" s="192">
        <f>SUMIFS(env_ac_rp!$D:$D,env_ac_rp!$A:$A,J53,env_ac_rp!$B:$B,Data_rp!$A$57,env_ac_rp!$C:$C,Data_rp!$B$51)</f>
        <v>0.79049999999999998</v>
      </c>
      <c r="K57" s="192">
        <f>SUMIFS(env_ac_rp!$D:$D,env_ac_rp!$A:$A,K53,env_ac_rp!$B:$B,Data_rp!$A$57,env_ac_rp!$C:$C,Data_rp!$B$51)</f>
        <v>0.8246</v>
      </c>
      <c r="L57" s="192">
        <f>SUMIFS(env_ac_rp!$D:$D,env_ac_rp!$A:$A,L53,env_ac_rp!$B:$B,Data_rp!$A$57,env_ac_rp!$C:$C,Data_rp!$B$51)</f>
        <v>0.86140000000000005</v>
      </c>
      <c r="M57" s="192">
        <f>SUMIFS(env_ac_rp!$D:$D,env_ac_rp!$A:$A,M53,env_ac_rp!$B:$B,Data_rp!$A$57,env_ac_rp!$C:$C,Data_rp!$B$51)</f>
        <v>0.92900000000000005</v>
      </c>
      <c r="N57" s="192">
        <f>SUMIFS(env_ac_rp!$D:$D,env_ac_rp!$A:$A,N53,env_ac_rp!$B:$B,Data_rp!$A$57,env_ac_rp!$C:$C,Data_rp!$B$51)</f>
        <v>0.89559999999999995</v>
      </c>
      <c r="O57" s="192">
        <f>SUMIFS(env_ac_rp!$D:$D,env_ac_rp!$A:$A,O53,env_ac_rp!$B:$B,Data_rp!$A$57,env_ac_rp!$C:$C,Data_rp!$B$51)</f>
        <v>0.99909999999999999</v>
      </c>
      <c r="P57" s="192">
        <f>SUMIFS(env_ac_rp!$D:$D,env_ac_rp!$A:$A,P53,env_ac_rp!$B:$B,Data_rp!$A$57,env_ac_rp!$C:$C,Data_rp!$B$51)</f>
        <v>1.0143</v>
      </c>
      <c r="Q57" s="192">
        <f>SUMIFS(env_ac_rp!$D:$D,env_ac_rp!$A:$A,Q53,env_ac_rp!$B:$B,Data_rp!$A$57,env_ac_rp!$C:$C,Data_rp!$B$51)</f>
        <v>1.0032000000000001</v>
      </c>
      <c r="R57" s="192">
        <f>SUMIFS(env_ac_rp!$D:$D,env_ac_rp!$A:$A,R53,env_ac_rp!$B:$B,Data_rp!$A$57,env_ac_rp!$C:$C,Data_rp!$B$51)</f>
        <v>1.0142</v>
      </c>
      <c r="S57" s="192">
        <f>SUMIFS(env_ac_rp!$D:$D,env_ac_rp!$A:$A,S53,env_ac_rp!$B:$B,Data_rp!$A$57,env_ac_rp!$C:$C,Data_rp!$B$51)</f>
        <v>1.0542</v>
      </c>
      <c r="T57" s="192">
        <f>SUMIFS(env_ac_rp!$D:$D,env_ac_rp!$A:$A,T53,env_ac_rp!$B:$B,Data_rp!$A$57,env_ac_rp!$C:$C,Data_rp!$B$51)</f>
        <v>1.1012</v>
      </c>
      <c r="U57" s="192">
        <f>SUMIFS(env_ac_rp!$D:$D,env_ac_rp!$A:$A,U53,env_ac_rp!$B:$B,Data_rp!$A$57,env_ac_rp!$C:$C,Data_rp!$B$51)</f>
        <v>1.1162000000000001</v>
      </c>
      <c r="V57" s="192">
        <f>SUMIFS(env_ac_rp!$D:$D,env_ac_rp!$A:$A,V53,env_ac_rp!$B:$B,Data_rp!$A$57,env_ac_rp!$C:$C,Data_rp!$B$51)</f>
        <v>1.1336999999999999</v>
      </c>
      <c r="W57" s="192">
        <f>SUMIFS(env_ac_rp!$D:$D,env_ac_rp!$A:$A,W53,env_ac_rp!$B:$B,Data_rp!$A$57,env_ac_rp!$C:$C,Data_rp!$B$51)</f>
        <v>1.1915</v>
      </c>
    </row>
    <row r="58" spans="1:23" x14ac:dyDescent="0.2">
      <c r="A58" s="189" t="s">
        <v>38</v>
      </c>
      <c r="B58" s="189" t="s">
        <v>4</v>
      </c>
      <c r="C58" s="192">
        <f>SUMIFS(env_ac_rp!$D:$D,env_ac_rp!$A:$A,C53,env_ac_rp!$B:$B,Data_rp!$A$58,env_ac_rp!$C:$C,Data_rp!$B$51)</f>
        <v>1.7316</v>
      </c>
      <c r="D58" s="192">
        <f>SUMIFS(env_ac_rp!$D:$D,env_ac_rp!$A:$A,D53,env_ac_rp!$B:$B,Data_rp!$A$58,env_ac_rp!$C:$C,Data_rp!$B$51)</f>
        <v>1.7788999999999999</v>
      </c>
      <c r="E58" s="192">
        <f>SUMIFS(env_ac_rp!$D:$D,env_ac_rp!$A:$A,E53,env_ac_rp!$B:$B,Data_rp!$A$58,env_ac_rp!$C:$C,Data_rp!$B$51)</f>
        <v>1.8662000000000001</v>
      </c>
      <c r="F58" s="192">
        <f>SUMIFS(env_ac_rp!$D:$D,env_ac_rp!$A:$A,F53,env_ac_rp!$B:$B,Data_rp!$A$58,env_ac_rp!$C:$C,Data_rp!$B$51)</f>
        <v>1.8208</v>
      </c>
      <c r="G58" s="192">
        <f>SUMIFS(env_ac_rp!$D:$D,env_ac_rp!$A:$A,G53,env_ac_rp!$B:$B,Data_rp!$A$58,env_ac_rp!$C:$C,Data_rp!$B$51)</f>
        <v>1.7766999999999999</v>
      </c>
      <c r="H58" s="192">
        <f>SUMIFS(env_ac_rp!$D:$D,env_ac_rp!$A:$A,H53,env_ac_rp!$B:$B,Data_rp!$A$58,env_ac_rp!$C:$C,Data_rp!$B$51)</f>
        <v>1.677</v>
      </c>
      <c r="I58" s="192">
        <f>SUMIFS(env_ac_rp!$D:$D,env_ac_rp!$A:$A,I53,env_ac_rp!$B:$B,Data_rp!$A$58,env_ac_rp!$C:$C,Data_rp!$B$51)</f>
        <v>1.6382000000000001</v>
      </c>
      <c r="J58" s="192">
        <f>SUMIFS(env_ac_rp!$D:$D,env_ac_rp!$A:$A,J53,env_ac_rp!$B:$B,Data_rp!$A$58,env_ac_rp!$C:$C,Data_rp!$B$51)</f>
        <v>1.7056</v>
      </c>
      <c r="K58" s="192">
        <f>SUMIFS(env_ac_rp!$D:$D,env_ac_rp!$A:$A,K53,env_ac_rp!$B:$B,Data_rp!$A$58,env_ac_rp!$C:$C,Data_rp!$B$51)</f>
        <v>1.7703</v>
      </c>
      <c r="L58" s="192">
        <f>SUMIFS(env_ac_rp!$D:$D,env_ac_rp!$A:$A,L53,env_ac_rp!$B:$B,Data_rp!$A$58,env_ac_rp!$C:$C,Data_rp!$B$51)</f>
        <v>2.0017999999999998</v>
      </c>
      <c r="M58" s="192">
        <f>SUMIFS(env_ac_rp!$D:$D,env_ac_rp!$A:$A,M53,env_ac_rp!$B:$B,Data_rp!$A$58,env_ac_rp!$C:$C,Data_rp!$B$51)</f>
        <v>2.1753999999999998</v>
      </c>
      <c r="N58" s="192">
        <f>SUMIFS(env_ac_rp!$D:$D,env_ac_rp!$A:$A,N53,env_ac_rp!$B:$B,Data_rp!$A$58,env_ac_rp!$C:$C,Data_rp!$B$51)</f>
        <v>1.9781</v>
      </c>
      <c r="O58" s="192">
        <f>SUMIFS(env_ac_rp!$D:$D,env_ac_rp!$A:$A,O53,env_ac_rp!$B:$B,Data_rp!$A$58,env_ac_rp!$C:$C,Data_rp!$B$51)</f>
        <v>1.9746999999999999</v>
      </c>
      <c r="P58" s="192">
        <f>SUMIFS(env_ac_rp!$D:$D,env_ac_rp!$A:$A,P53,env_ac_rp!$B:$B,Data_rp!$A$58,env_ac_rp!$C:$C,Data_rp!$B$51)</f>
        <v>2.1105999999999998</v>
      </c>
      <c r="Q58" s="192">
        <f>SUMIFS(env_ac_rp!$D:$D,env_ac_rp!$A:$A,Q53,env_ac_rp!$B:$B,Data_rp!$A$58,env_ac_rp!$C:$C,Data_rp!$B$51)</f>
        <v>2.1343000000000001</v>
      </c>
      <c r="R58" s="192">
        <f>SUMIFS(env_ac_rp!$D:$D,env_ac_rp!$A:$A,R53,env_ac_rp!$B:$B,Data_rp!$A$58,env_ac_rp!$C:$C,Data_rp!$B$51)</f>
        <v>2.0988000000000002</v>
      </c>
      <c r="S58" s="192">
        <f>SUMIFS(env_ac_rp!$D:$D,env_ac_rp!$A:$A,S53,env_ac_rp!$B:$B,Data_rp!$A$58,env_ac_rp!$C:$C,Data_rp!$B$51)</f>
        <v>2.1046</v>
      </c>
      <c r="T58" s="192">
        <f>SUMIFS(env_ac_rp!$D:$D,env_ac_rp!$A:$A,T53,env_ac_rp!$B:$B,Data_rp!$A$58,env_ac_rp!$C:$C,Data_rp!$B$51)</f>
        <v>2.0880999999999998</v>
      </c>
      <c r="U58" s="192">
        <f>SUMIFS(env_ac_rp!$D:$D,env_ac_rp!$A:$A,U53,env_ac_rp!$B:$B,Data_rp!$A$58,env_ac_rp!$C:$C,Data_rp!$B$51)</f>
        <v>2.1253000000000002</v>
      </c>
      <c r="V58" s="192">
        <f>SUMIFS(env_ac_rp!$D:$D,env_ac_rp!$A:$A,V53,env_ac_rp!$B:$B,Data_rp!$A$58,env_ac_rp!$C:$C,Data_rp!$B$51)</f>
        <v>2.0972</v>
      </c>
      <c r="W58" s="192">
        <f>SUMIFS(env_ac_rp!$D:$D,env_ac_rp!$A:$A,W53,env_ac_rp!$B:$B,Data_rp!$A$58,env_ac_rp!$C:$C,Data_rp!$B$51)</f>
        <v>2.0457000000000001</v>
      </c>
    </row>
    <row r="59" spans="1:23" x14ac:dyDescent="0.2">
      <c r="A59" s="189" t="s">
        <v>39</v>
      </c>
      <c r="B59" s="189" t="s">
        <v>85</v>
      </c>
      <c r="C59" s="192">
        <f>SUMIFS(env_ac_rp!$D:$D,env_ac_rp!$A:$A,C53,env_ac_rp!$B:$B,Data_rp!$A$59,env_ac_rp!$C:$C,Data_rp!$B$51)</f>
        <v>1.7990999999999999</v>
      </c>
      <c r="D59" s="192">
        <f>SUMIFS(env_ac_rp!$D:$D,env_ac_rp!$A:$A,D53,env_ac_rp!$B:$B,Data_rp!$A$59,env_ac_rp!$C:$C,Data_rp!$B$51)</f>
        <v>1.9363999999999999</v>
      </c>
      <c r="E59" s="192">
        <f>SUMIFS(env_ac_rp!$D:$D,env_ac_rp!$A:$A,E53,env_ac_rp!$B:$B,Data_rp!$A$59,env_ac_rp!$C:$C,Data_rp!$B$51)</f>
        <v>1.9890000000000001</v>
      </c>
      <c r="F59" s="192">
        <f>SUMIFS(env_ac_rp!$D:$D,env_ac_rp!$A:$A,F53,env_ac_rp!$B:$B,Data_rp!$A$59,env_ac_rp!$C:$C,Data_rp!$B$51)</f>
        <v>1.9919</v>
      </c>
      <c r="G59" s="192">
        <f>SUMIFS(env_ac_rp!$D:$D,env_ac_rp!$A:$A,G53,env_ac_rp!$B:$B,Data_rp!$A$59,env_ac_rp!$C:$C,Data_rp!$B$51)</f>
        <v>1.9962</v>
      </c>
      <c r="H59" s="192">
        <f>SUMIFS(env_ac_rp!$D:$D,env_ac_rp!$A:$A,H53,env_ac_rp!$B:$B,Data_rp!$A$59,env_ac_rp!$C:$C,Data_rp!$B$51)</f>
        <v>2.0809000000000002</v>
      </c>
      <c r="I59" s="192">
        <f>SUMIFS(env_ac_rp!$D:$D,env_ac_rp!$A:$A,I53,env_ac_rp!$B:$B,Data_rp!$A$59,env_ac_rp!$C:$C,Data_rp!$B$51)</f>
        <v>2.0966</v>
      </c>
      <c r="J59" s="192">
        <f>SUMIFS(env_ac_rp!$D:$D,env_ac_rp!$A:$A,J53,env_ac_rp!$B:$B,Data_rp!$A$59,env_ac_rp!$C:$C,Data_rp!$B$51)</f>
        <v>2.1751999999999998</v>
      </c>
      <c r="K59" s="192">
        <f>SUMIFS(env_ac_rp!$D:$D,env_ac_rp!$A:$A,K53,env_ac_rp!$B:$B,Data_rp!$A$59,env_ac_rp!$C:$C,Data_rp!$B$51)</f>
        <v>2.2168000000000001</v>
      </c>
      <c r="L59" s="192">
        <f>SUMIFS(env_ac_rp!$D:$D,env_ac_rp!$A:$A,L53,env_ac_rp!$B:$B,Data_rp!$A$59,env_ac_rp!$C:$C,Data_rp!$B$51)</f>
        <v>2.2023000000000001</v>
      </c>
      <c r="M59" s="192">
        <f>SUMIFS(env_ac_rp!$D:$D,env_ac_rp!$A:$A,M53,env_ac_rp!$B:$B,Data_rp!$A$59,env_ac_rp!$C:$C,Data_rp!$B$51)</f>
        <v>2.2917000000000001</v>
      </c>
      <c r="N59" s="192">
        <f>SUMIFS(env_ac_rp!$D:$D,env_ac_rp!$A:$A,N53,env_ac_rp!$B:$B,Data_rp!$A$59,env_ac_rp!$C:$C,Data_rp!$B$51)</f>
        <v>2.2262</v>
      </c>
      <c r="O59" s="192">
        <f>SUMIFS(env_ac_rp!$D:$D,env_ac_rp!$A:$A,O53,env_ac_rp!$B:$B,Data_rp!$A$59,env_ac_rp!$C:$C,Data_rp!$B$51)</f>
        <v>2.3134999999999999</v>
      </c>
      <c r="P59" s="192">
        <f>SUMIFS(env_ac_rp!$D:$D,env_ac_rp!$A:$A,P53,env_ac_rp!$B:$B,Data_rp!$A$59,env_ac_rp!$C:$C,Data_rp!$B$51)</f>
        <v>2.3176999999999999</v>
      </c>
      <c r="Q59" s="192">
        <f>SUMIFS(env_ac_rp!$D:$D,env_ac_rp!$A:$A,Q53,env_ac_rp!$B:$B,Data_rp!$A$59,env_ac_rp!$C:$C,Data_rp!$B$51)</f>
        <v>2.3279999999999998</v>
      </c>
      <c r="R59" s="192">
        <f>SUMIFS(env_ac_rp!$D:$D,env_ac_rp!$A:$A,R53,env_ac_rp!$B:$B,Data_rp!$A$59,env_ac_rp!$C:$C,Data_rp!$B$51)</f>
        <v>2.5049999999999999</v>
      </c>
      <c r="S59" s="192">
        <f>SUMIFS(env_ac_rp!$D:$D,env_ac_rp!$A:$A,S53,env_ac_rp!$B:$B,Data_rp!$A$59,env_ac_rp!$C:$C,Data_rp!$B$51)</f>
        <v>2.5390000000000001</v>
      </c>
      <c r="T59" s="192">
        <f>SUMIFS(env_ac_rp!$D:$D,env_ac_rp!$A:$A,T53,env_ac_rp!$B:$B,Data_rp!$A$59,env_ac_rp!$C:$C,Data_rp!$B$51)</f>
        <v>2.5204</v>
      </c>
      <c r="U59" s="192">
        <f>SUMIFS(env_ac_rp!$D:$D,env_ac_rp!$A:$A,U53,env_ac_rp!$B:$B,Data_rp!$A$59,env_ac_rp!$C:$C,Data_rp!$B$51)</f>
        <v>2.6855000000000002</v>
      </c>
      <c r="V59" s="192">
        <f>SUMIFS(env_ac_rp!$D:$D,env_ac_rp!$A:$A,V53,env_ac_rp!$B:$B,Data_rp!$A$59,env_ac_rp!$C:$C,Data_rp!$B$51)</f>
        <v>2.8064</v>
      </c>
      <c r="W59" s="192">
        <f>SUMIFS(env_ac_rp!$D:$D,env_ac_rp!$A:$A,W53,env_ac_rp!$B:$B,Data_rp!$A$59,env_ac_rp!$C:$C,Data_rp!$B$51)</f>
        <v>2.7555999999999998</v>
      </c>
    </row>
    <row r="60" spans="1:23" x14ac:dyDescent="0.2">
      <c r="A60" s="189" t="s">
        <v>40</v>
      </c>
      <c r="B60" s="189" t="s">
        <v>6</v>
      </c>
      <c r="C60" s="192">
        <f>SUMIFS(env_ac_rp!$D:$D,env_ac_rp!$A:$A,C53,env_ac_rp!$B:$B,Data_rp!$A$60,env_ac_rp!$C:$C,Data_rp!$B$51)</f>
        <v>0.64229999999999998</v>
      </c>
      <c r="D60" s="192">
        <f>SUMIFS(env_ac_rp!$D:$D,env_ac_rp!$A:$A,D53,env_ac_rp!$B:$B,Data_rp!$A$60,env_ac_rp!$C:$C,Data_rp!$B$51)</f>
        <v>0.69699999999999995</v>
      </c>
      <c r="E60" s="192">
        <f>SUMIFS(env_ac_rp!$D:$D,env_ac_rp!$A:$A,E53,env_ac_rp!$B:$B,Data_rp!$A$60,env_ac_rp!$C:$C,Data_rp!$B$51)</f>
        <v>0.62509999999999999</v>
      </c>
      <c r="F60" s="192">
        <f>SUMIFS(env_ac_rp!$D:$D,env_ac_rp!$A:$A,F53,env_ac_rp!$B:$B,Data_rp!$A$60,env_ac_rp!$C:$C,Data_rp!$B$51)</f>
        <v>0.50419999999999998</v>
      </c>
      <c r="G60" s="192">
        <f>SUMIFS(env_ac_rp!$D:$D,env_ac_rp!$A:$A,G53,env_ac_rp!$B:$B,Data_rp!$A$60,env_ac_rp!$C:$C,Data_rp!$B$51)</f>
        <v>0.55569999999999997</v>
      </c>
      <c r="H60" s="192">
        <f>SUMIFS(env_ac_rp!$D:$D,env_ac_rp!$A:$A,H53,env_ac_rp!$B:$B,Data_rp!$A$60,env_ac_rp!$C:$C,Data_rp!$B$51)</f>
        <v>0.62170000000000003</v>
      </c>
      <c r="I60" s="192">
        <f>SUMIFS(env_ac_rp!$D:$D,env_ac_rp!$A:$A,I53,env_ac_rp!$B:$B,Data_rp!$A$60,env_ac_rp!$C:$C,Data_rp!$B$51)</f>
        <v>0.6139</v>
      </c>
      <c r="J60" s="192">
        <f>SUMIFS(env_ac_rp!$D:$D,env_ac_rp!$A:$A,J53,env_ac_rp!$B:$B,Data_rp!$A$60,env_ac_rp!$C:$C,Data_rp!$B$51)</f>
        <v>0.54420000000000002</v>
      </c>
      <c r="K60" s="192">
        <f>SUMIFS(env_ac_rp!$D:$D,env_ac_rp!$A:$A,K53,env_ac_rp!$B:$B,Data_rp!$A$60,env_ac_rp!$C:$C,Data_rp!$B$51)</f>
        <v>0.56930000000000003</v>
      </c>
      <c r="L60" s="192">
        <f>SUMIFS(env_ac_rp!$D:$D,env_ac_rp!$A:$A,L53,env_ac_rp!$B:$B,Data_rp!$A$60,env_ac_rp!$C:$C,Data_rp!$B$51)</f>
        <v>0.5212</v>
      </c>
      <c r="M60" s="192">
        <f>SUMIFS(env_ac_rp!$D:$D,env_ac_rp!$A:$A,M53,env_ac_rp!$B:$B,Data_rp!$A$60,env_ac_rp!$C:$C,Data_rp!$B$51)</f>
        <v>0.53029999999999999</v>
      </c>
      <c r="N60" s="192">
        <f>SUMIFS(env_ac_rp!$D:$D,env_ac_rp!$A:$A,N53,env_ac_rp!$B:$B,Data_rp!$A$60,env_ac_rp!$C:$C,Data_rp!$B$51)</f>
        <v>0.53049999999999997</v>
      </c>
      <c r="O60" s="192">
        <f>SUMIFS(env_ac_rp!$D:$D,env_ac_rp!$A:$A,O53,env_ac_rp!$B:$B,Data_rp!$A$60,env_ac_rp!$C:$C,Data_rp!$B$51)</f>
        <v>0.54730000000000001</v>
      </c>
      <c r="P60" s="192">
        <f>SUMIFS(env_ac_rp!$D:$D,env_ac_rp!$A:$A,P53,env_ac_rp!$B:$B,Data_rp!$A$60,env_ac_rp!$C:$C,Data_rp!$B$51)</f>
        <v>0.52249999999999996</v>
      </c>
      <c r="Q60" s="192">
        <f>SUMIFS(env_ac_rp!$D:$D,env_ac_rp!$A:$A,Q53,env_ac_rp!$B:$B,Data_rp!$A$60,env_ac_rp!$C:$C,Data_rp!$B$51)</f>
        <v>0.54869999999999997</v>
      </c>
      <c r="R60" s="192">
        <f>SUMIFS(env_ac_rp!$D:$D,env_ac_rp!$A:$A,R53,env_ac_rp!$B:$B,Data_rp!$A$60,env_ac_rp!$C:$C,Data_rp!$B$51)</f>
        <v>0.58420000000000005</v>
      </c>
      <c r="S60" s="192">
        <f>SUMIFS(env_ac_rp!$D:$D,env_ac_rp!$A:$A,S53,env_ac_rp!$B:$B,Data_rp!$A$60,env_ac_rp!$C:$C,Data_rp!$B$51)</f>
        <v>0.60589999999999999</v>
      </c>
      <c r="T60" s="192">
        <f>SUMIFS(env_ac_rp!$D:$D,env_ac_rp!$A:$A,T53,env_ac_rp!$B:$B,Data_rp!$A$60,env_ac_rp!$C:$C,Data_rp!$B$51)</f>
        <v>0.55420000000000003</v>
      </c>
      <c r="U60" s="192">
        <f>SUMIFS(env_ac_rp!$D:$D,env_ac_rp!$A:$A,U53,env_ac_rp!$B:$B,Data_rp!$A$60,env_ac_rp!$C:$C,Data_rp!$B$51)</f>
        <v>0.54679999999999995</v>
      </c>
      <c r="V60" s="192">
        <f>SUMIFS(env_ac_rp!$D:$D,env_ac_rp!$A:$A,V53,env_ac_rp!$B:$B,Data_rp!$A$60,env_ac_rp!$C:$C,Data_rp!$B$51)</f>
        <v>0.63839999999999997</v>
      </c>
      <c r="W60" s="192">
        <f>SUMIFS(env_ac_rp!$D:$D,env_ac_rp!$A:$A,W53,env_ac_rp!$B:$B,Data_rp!$A$60,env_ac_rp!$C:$C,Data_rp!$B$51)</f>
        <v>0.65410000000000001</v>
      </c>
    </row>
    <row r="61" spans="1:23" x14ac:dyDescent="0.2">
      <c r="A61" s="189" t="s">
        <v>41</v>
      </c>
      <c r="B61" s="189" t="s">
        <v>7</v>
      </c>
      <c r="C61" s="192">
        <f>SUMIFS(env_ac_rp!$D:$D,env_ac_rp!$A:$A,C53,env_ac_rp!$B:$B,Data_rp!$A$61,env_ac_rp!$C:$C,Data_rp!$B$51)</f>
        <v>1.1232</v>
      </c>
      <c r="D61" s="192">
        <f>SUMIFS(env_ac_rp!$D:$D,env_ac_rp!$A:$A,D53,env_ac_rp!$B:$B,Data_rp!$A$61,env_ac_rp!$C:$C,Data_rp!$B$51)</f>
        <v>1.1707000000000001</v>
      </c>
      <c r="E61" s="192">
        <f>SUMIFS(env_ac_rp!$D:$D,env_ac_rp!$A:$A,E53,env_ac_rp!$B:$B,Data_rp!$A$61,env_ac_rp!$C:$C,Data_rp!$B$51)</f>
        <v>1.226</v>
      </c>
      <c r="F61" s="192">
        <f>SUMIFS(env_ac_rp!$D:$D,env_ac_rp!$A:$A,F53,env_ac_rp!$B:$B,Data_rp!$A$61,env_ac_rp!$C:$C,Data_rp!$B$51)</f>
        <v>1.115</v>
      </c>
      <c r="G61" s="192">
        <f>SUMIFS(env_ac_rp!$D:$D,env_ac_rp!$A:$A,G53,env_ac_rp!$B:$B,Data_rp!$A$61,env_ac_rp!$C:$C,Data_rp!$B$51)</f>
        <v>1.0936999999999999</v>
      </c>
      <c r="H61" s="192">
        <f>SUMIFS(env_ac_rp!$D:$D,env_ac_rp!$A:$A,H53,env_ac_rp!$B:$B,Data_rp!$A$61,env_ac_rp!$C:$C,Data_rp!$B$51)</f>
        <v>1.1438999999999999</v>
      </c>
      <c r="I61" s="192">
        <f>SUMIFS(env_ac_rp!$D:$D,env_ac_rp!$A:$A,I53,env_ac_rp!$B:$B,Data_rp!$A$61,env_ac_rp!$C:$C,Data_rp!$B$51)</f>
        <v>1.1163000000000001</v>
      </c>
      <c r="J61" s="192">
        <f>SUMIFS(env_ac_rp!$D:$D,env_ac_rp!$A:$A,J53,env_ac_rp!$B:$B,Data_rp!$A$61,env_ac_rp!$C:$C,Data_rp!$B$51)</f>
        <v>1.1415</v>
      </c>
      <c r="K61" s="192">
        <f>SUMIFS(env_ac_rp!$D:$D,env_ac_rp!$A:$A,K53,env_ac_rp!$B:$B,Data_rp!$A$61,env_ac_rp!$C:$C,Data_rp!$B$51)</f>
        <v>1.24</v>
      </c>
      <c r="L61" s="192">
        <f>SUMIFS(env_ac_rp!$D:$D,env_ac_rp!$A:$A,L53,env_ac_rp!$B:$B,Data_rp!$A$61,env_ac_rp!$C:$C,Data_rp!$B$51)</f>
        <v>1.5532999999999999</v>
      </c>
      <c r="M61" s="192">
        <f>SUMIFS(env_ac_rp!$D:$D,env_ac_rp!$A:$A,M53,env_ac_rp!$B:$B,Data_rp!$A$61,env_ac_rp!$C:$C,Data_rp!$B$51)</f>
        <v>1.8322000000000001</v>
      </c>
      <c r="N61" s="192">
        <f>SUMIFS(env_ac_rp!$D:$D,env_ac_rp!$A:$A,N53,env_ac_rp!$B:$B,Data_rp!$A$61,env_ac_rp!$C:$C,Data_rp!$B$51)</f>
        <v>2.1575000000000002</v>
      </c>
      <c r="O61" s="192">
        <f>SUMIFS(env_ac_rp!$D:$D,env_ac_rp!$A:$A,O53,env_ac_rp!$B:$B,Data_rp!$A$61,env_ac_rp!$C:$C,Data_rp!$B$51)</f>
        <v>2.1526000000000001</v>
      </c>
      <c r="P61" s="192">
        <f>SUMIFS(env_ac_rp!$D:$D,env_ac_rp!$A:$A,P53,env_ac_rp!$B:$B,Data_rp!$A$61,env_ac_rp!$C:$C,Data_rp!$B$51)</f>
        <v>2.0188999999999999</v>
      </c>
      <c r="Q61" s="192">
        <f>SUMIFS(env_ac_rp!$D:$D,env_ac_rp!$A:$A,Q53,env_ac_rp!$B:$B,Data_rp!$A$61,env_ac_rp!$C:$C,Data_rp!$B$51)</f>
        <v>2.2664</v>
      </c>
      <c r="R61" s="192">
        <f>SUMIFS(env_ac_rp!$D:$D,env_ac_rp!$A:$A,R53,env_ac_rp!$B:$B,Data_rp!$A$61,env_ac_rp!$C:$C,Data_rp!$B$51)</f>
        <v>2.7349999999999999</v>
      </c>
      <c r="S61" s="192">
        <f>SUMIFS(env_ac_rp!$D:$D,env_ac_rp!$A:$A,S53,env_ac_rp!$B:$B,Data_rp!$A$61,env_ac_rp!$C:$C,Data_rp!$B$51)</f>
        <v>2.5979999999999999</v>
      </c>
      <c r="T61" s="192">
        <f>SUMIFS(env_ac_rp!$D:$D,env_ac_rp!$A:$A,T53,env_ac_rp!$B:$B,Data_rp!$A$61,env_ac_rp!$C:$C,Data_rp!$B$51)</f>
        <v>2.6515</v>
      </c>
      <c r="U61" s="192">
        <f>SUMIFS(env_ac_rp!$D:$D,env_ac_rp!$A:$A,U53,env_ac_rp!$B:$B,Data_rp!$A$61,env_ac_rp!$C:$C,Data_rp!$B$51)</f>
        <v>2.6855000000000002</v>
      </c>
      <c r="V61" s="192">
        <f>SUMIFS(env_ac_rp!$D:$D,env_ac_rp!$A:$A,V53,env_ac_rp!$B:$B,Data_rp!$A$61,env_ac_rp!$C:$C,Data_rp!$B$51)</f>
        <v>2.7545999999999999</v>
      </c>
      <c r="W61" s="192">
        <f>SUMIFS(env_ac_rp!$D:$D,env_ac_rp!$A:$A,W53,env_ac_rp!$B:$B,Data_rp!$A$61,env_ac_rp!$C:$C,Data_rp!$B$51)</f>
        <v>3.1273</v>
      </c>
    </row>
    <row r="62" spans="1:23" x14ac:dyDescent="0.2">
      <c r="A62" s="189" t="s">
        <v>42</v>
      </c>
      <c r="B62" s="189" t="s">
        <v>8</v>
      </c>
      <c r="C62" s="192">
        <f>SUMIFS(env_ac_rp!$D:$D,env_ac_rp!$A:$A,C53,env_ac_rp!$B:$B,Data_rp!$A$62,env_ac_rp!$C:$C,Data_rp!$B$51)</f>
        <v>1.1851</v>
      </c>
      <c r="D62" s="192">
        <f>SUMIFS(env_ac_rp!$D:$D,env_ac_rp!$A:$A,D53,env_ac_rp!$B:$B,Data_rp!$A$62,env_ac_rp!$C:$C,Data_rp!$B$51)</f>
        <v>1.1621999999999999</v>
      </c>
      <c r="E62" s="192">
        <f>SUMIFS(env_ac_rp!$D:$D,env_ac_rp!$A:$A,E53,env_ac_rp!$B:$B,Data_rp!$A$62,env_ac_rp!$C:$C,Data_rp!$B$51)</f>
        <v>1.1761999999999999</v>
      </c>
      <c r="F62" s="192">
        <f>SUMIFS(env_ac_rp!$D:$D,env_ac_rp!$A:$A,F53,env_ac_rp!$B:$B,Data_rp!$A$62,env_ac_rp!$C:$C,Data_rp!$B$51)</f>
        <v>1.1315999999999999</v>
      </c>
      <c r="G62" s="192">
        <f>SUMIFS(env_ac_rp!$D:$D,env_ac_rp!$A:$A,G53,env_ac_rp!$B:$B,Data_rp!$A$62,env_ac_rp!$C:$C,Data_rp!$B$51)</f>
        <v>1.2105999999999999</v>
      </c>
      <c r="H62" s="192">
        <f>SUMIFS(env_ac_rp!$D:$D,env_ac_rp!$A:$A,H53,env_ac_rp!$B:$B,Data_rp!$A$62,env_ac_rp!$C:$C,Data_rp!$B$51)</f>
        <v>1.2158</v>
      </c>
      <c r="I62" s="192">
        <f>SUMIFS(env_ac_rp!$D:$D,env_ac_rp!$A:$A,I53,env_ac_rp!$B:$B,Data_rp!$A$62,env_ac_rp!$C:$C,Data_rp!$B$51)</f>
        <v>1.3129999999999999</v>
      </c>
      <c r="J62" s="192">
        <f>SUMIFS(env_ac_rp!$D:$D,env_ac_rp!$A:$A,J53,env_ac_rp!$B:$B,Data_rp!$A$62,env_ac_rp!$C:$C,Data_rp!$B$51)</f>
        <v>0.97899999999999998</v>
      </c>
      <c r="K62" s="192">
        <f>SUMIFS(env_ac_rp!$D:$D,env_ac_rp!$A:$A,K53,env_ac_rp!$B:$B,Data_rp!$A$62,env_ac_rp!$C:$C,Data_rp!$B$51)</f>
        <v>1.0276000000000001</v>
      </c>
      <c r="L62" s="192">
        <f>SUMIFS(env_ac_rp!$D:$D,env_ac_rp!$A:$A,L53,env_ac_rp!$B:$B,Data_rp!$A$62,env_ac_rp!$C:$C,Data_rp!$B$51)</f>
        <v>1.1579999999999999</v>
      </c>
      <c r="M62" s="192">
        <f>SUMIFS(env_ac_rp!$D:$D,env_ac_rp!$A:$A,M53,env_ac_rp!$B:$B,Data_rp!$A$62,env_ac_rp!$C:$C,Data_rp!$B$51)</f>
        <v>1.2231000000000001</v>
      </c>
      <c r="N62" s="192">
        <f>SUMIFS(env_ac_rp!$D:$D,env_ac_rp!$A:$A,N53,env_ac_rp!$B:$B,Data_rp!$A$62,env_ac_rp!$C:$C,Data_rp!$B$51)</f>
        <v>1.222</v>
      </c>
      <c r="O62" s="192">
        <f>SUMIFS(env_ac_rp!$D:$D,env_ac_rp!$A:$A,O53,env_ac_rp!$B:$B,Data_rp!$A$62,env_ac_rp!$C:$C,Data_rp!$B$51)</f>
        <v>1.2414000000000001</v>
      </c>
      <c r="P62" s="192">
        <f>SUMIFS(env_ac_rp!$D:$D,env_ac_rp!$A:$A,P53,env_ac_rp!$B:$B,Data_rp!$A$62,env_ac_rp!$C:$C,Data_rp!$B$51)</f>
        <v>1.2927999999999999</v>
      </c>
      <c r="Q62" s="192">
        <f>SUMIFS(env_ac_rp!$D:$D,env_ac_rp!$A:$A,Q53,env_ac_rp!$B:$B,Data_rp!$A$62,env_ac_rp!$C:$C,Data_rp!$B$51)</f>
        <v>1.2743</v>
      </c>
      <c r="R62" s="192">
        <f>SUMIFS(env_ac_rp!$D:$D,env_ac_rp!$A:$A,R53,env_ac_rp!$B:$B,Data_rp!$A$62,env_ac_rp!$C:$C,Data_rp!$B$51)</f>
        <v>1.3265</v>
      </c>
      <c r="S62" s="192">
        <f>SUMIFS(env_ac_rp!$D:$D,env_ac_rp!$A:$A,S53,env_ac_rp!$B:$B,Data_rp!$A$62,env_ac_rp!$C:$C,Data_rp!$B$51)</f>
        <v>1.4031</v>
      </c>
      <c r="T62" s="192">
        <f>SUMIFS(env_ac_rp!$D:$D,env_ac_rp!$A:$A,T53,env_ac_rp!$B:$B,Data_rp!$A$62,env_ac_rp!$C:$C,Data_rp!$B$51)</f>
        <v>1.4777</v>
      </c>
      <c r="U62" s="192">
        <f>SUMIFS(env_ac_rp!$D:$D,env_ac_rp!$A:$A,U53,env_ac_rp!$B:$B,Data_rp!$A$62,env_ac_rp!$C:$C,Data_rp!$B$51)</f>
        <v>1.5113000000000001</v>
      </c>
      <c r="V62" s="192">
        <f>SUMIFS(env_ac_rp!$D:$D,env_ac_rp!$A:$A,V53,env_ac_rp!$B:$B,Data_rp!$A$62,env_ac_rp!$C:$C,Data_rp!$B$51)</f>
        <v>1.6826000000000001</v>
      </c>
      <c r="W62" s="192">
        <f>SUMIFS(env_ac_rp!$D:$D,env_ac_rp!$A:$A,W53,env_ac_rp!$B:$B,Data_rp!$A$62,env_ac_rp!$C:$C,Data_rp!$B$51)</f>
        <v>1.7706</v>
      </c>
    </row>
    <row r="63" spans="1:23" x14ac:dyDescent="0.2">
      <c r="A63" s="189" t="s">
        <v>43</v>
      </c>
      <c r="B63" s="189" t="s">
        <v>9</v>
      </c>
      <c r="C63" s="192">
        <f>SUMIFS(env_ac_rp!$D:$D,env_ac_rp!$A:$A,C53,env_ac_rp!$B:$B,Data_rp!$A$63,env_ac_rp!$C:$C,Data_rp!$B$51)</f>
        <v>1.2685999999999999</v>
      </c>
      <c r="D63" s="192">
        <f>SUMIFS(env_ac_rp!$D:$D,env_ac_rp!$A:$A,D53,env_ac_rp!$B:$B,Data_rp!$A$63,env_ac_rp!$C:$C,Data_rp!$B$51)</f>
        <v>1.2806</v>
      </c>
      <c r="E63" s="192">
        <f>SUMIFS(env_ac_rp!$D:$D,env_ac_rp!$A:$A,E53,env_ac_rp!$B:$B,Data_rp!$A$63,env_ac_rp!$C:$C,Data_rp!$B$51)</f>
        <v>1.2074</v>
      </c>
      <c r="F63" s="192">
        <f>SUMIFS(env_ac_rp!$D:$D,env_ac_rp!$A:$A,F53,env_ac_rp!$B:$B,Data_rp!$A$63,env_ac_rp!$C:$C,Data_rp!$B$51)</f>
        <v>1.1777</v>
      </c>
      <c r="G63" s="192">
        <f>SUMIFS(env_ac_rp!$D:$D,env_ac_rp!$A:$A,G53,env_ac_rp!$B:$B,Data_rp!$A$63,env_ac_rp!$C:$C,Data_rp!$B$51)</f>
        <v>1.1797</v>
      </c>
      <c r="H63" s="192">
        <f>SUMIFS(env_ac_rp!$D:$D,env_ac_rp!$A:$A,H53,env_ac_rp!$B:$B,Data_rp!$A$63,env_ac_rp!$C:$C,Data_rp!$B$51)</f>
        <v>1.1849000000000001</v>
      </c>
      <c r="I63" s="192">
        <f>SUMIFS(env_ac_rp!$D:$D,env_ac_rp!$A:$A,I53,env_ac_rp!$B:$B,Data_rp!$A$63,env_ac_rp!$C:$C,Data_rp!$B$51)</f>
        <v>1.1772</v>
      </c>
      <c r="J63" s="192">
        <f>SUMIFS(env_ac_rp!$D:$D,env_ac_rp!$A:$A,J53,env_ac_rp!$B:$B,Data_rp!$A$63,env_ac_rp!$C:$C,Data_rp!$B$51)</f>
        <v>1.1908000000000001</v>
      </c>
      <c r="K63" s="192">
        <f>SUMIFS(env_ac_rp!$D:$D,env_ac_rp!$A:$A,K53,env_ac_rp!$B:$B,Data_rp!$A$63,env_ac_rp!$C:$C,Data_rp!$B$51)</f>
        <v>1.3786</v>
      </c>
      <c r="L63" s="192">
        <f>SUMIFS(env_ac_rp!$D:$D,env_ac_rp!$A:$A,L53,env_ac_rp!$B:$B,Data_rp!$A$63,env_ac_rp!$C:$C,Data_rp!$B$51)</f>
        <v>1.6254999999999999</v>
      </c>
      <c r="M63" s="192">
        <f>SUMIFS(env_ac_rp!$D:$D,env_ac_rp!$A:$A,M53,env_ac_rp!$B:$B,Data_rp!$A$63,env_ac_rp!$C:$C,Data_rp!$B$51)</f>
        <v>1.833</v>
      </c>
      <c r="N63" s="192">
        <f>SUMIFS(env_ac_rp!$D:$D,env_ac_rp!$A:$A,N53,env_ac_rp!$B:$B,Data_rp!$A$63,env_ac_rp!$C:$C,Data_rp!$B$51)</f>
        <v>2.0602999999999998</v>
      </c>
      <c r="O63" s="192">
        <f>SUMIFS(env_ac_rp!$D:$D,env_ac_rp!$A:$A,O53,env_ac_rp!$B:$B,Data_rp!$A$63,env_ac_rp!$C:$C,Data_rp!$B$51)</f>
        <v>2.5129999999999999</v>
      </c>
      <c r="P63" s="192">
        <f>SUMIFS(env_ac_rp!$D:$D,env_ac_rp!$A:$A,P53,env_ac_rp!$B:$B,Data_rp!$A$63,env_ac_rp!$C:$C,Data_rp!$B$51)</f>
        <v>2.6381000000000001</v>
      </c>
      <c r="Q63" s="192">
        <f>SUMIFS(env_ac_rp!$D:$D,env_ac_rp!$A:$A,Q53,env_ac_rp!$B:$B,Data_rp!$A$63,env_ac_rp!$C:$C,Data_rp!$B$51)</f>
        <v>2.6476999999999999</v>
      </c>
      <c r="R63" s="192">
        <f>SUMIFS(env_ac_rp!$D:$D,env_ac_rp!$A:$A,R53,env_ac_rp!$B:$B,Data_rp!$A$63,env_ac_rp!$C:$C,Data_rp!$B$51)</f>
        <v>2.6299000000000001</v>
      </c>
      <c r="S63" s="192">
        <f>SUMIFS(env_ac_rp!$D:$D,env_ac_rp!$A:$A,S53,env_ac_rp!$B:$B,Data_rp!$A$63,env_ac_rp!$C:$C,Data_rp!$B$51)</f>
        <v>2.7761</v>
      </c>
      <c r="T63" s="192">
        <f>SUMIFS(env_ac_rp!$D:$D,env_ac_rp!$A:$A,T53,env_ac_rp!$B:$B,Data_rp!$A$63,env_ac_rp!$C:$C,Data_rp!$B$51)</f>
        <v>2.7963</v>
      </c>
      <c r="U63" s="192">
        <f>SUMIFS(env_ac_rp!$D:$D,env_ac_rp!$A:$A,U53,env_ac_rp!$B:$B,Data_rp!$A$63,env_ac_rp!$C:$C,Data_rp!$B$51)</f>
        <v>2.6671</v>
      </c>
      <c r="V63" s="192">
        <f>SUMIFS(env_ac_rp!$D:$D,env_ac_rp!$A:$A,V53,env_ac_rp!$B:$B,Data_rp!$A$63,env_ac_rp!$C:$C,Data_rp!$B$51)</f>
        <v>2.8018000000000001</v>
      </c>
      <c r="W63" s="192">
        <f>SUMIFS(env_ac_rp!$D:$D,env_ac_rp!$A:$A,W53,env_ac_rp!$B:$B,Data_rp!$A$63,env_ac_rp!$C:$C,Data_rp!$B$51)</f>
        <v>2.7635000000000001</v>
      </c>
    </row>
    <row r="64" spans="1:23" x14ac:dyDescent="0.2">
      <c r="A64" s="189" t="s">
        <v>44</v>
      </c>
      <c r="B64" s="189" t="s">
        <v>10</v>
      </c>
      <c r="C64" s="192">
        <f>SUMIFS(env_ac_rp!$D:$D,env_ac_rp!$A:$A,C53,env_ac_rp!$B:$B,Data_rp!$A$64,env_ac_rp!$C:$C,Data_rp!$B$51)</f>
        <v>2.0863</v>
      </c>
      <c r="D64" s="192">
        <f>SUMIFS(env_ac_rp!$D:$D,env_ac_rp!$A:$A,D53,env_ac_rp!$B:$B,Data_rp!$A$64,env_ac_rp!$C:$C,Data_rp!$B$51)</f>
        <v>2.2124000000000001</v>
      </c>
      <c r="E64" s="192">
        <f>SUMIFS(env_ac_rp!$D:$D,env_ac_rp!$A:$A,E53,env_ac_rp!$B:$B,Data_rp!$A$64,env_ac_rp!$C:$C,Data_rp!$B$51)</f>
        <v>2.2242000000000002</v>
      </c>
      <c r="F64" s="192">
        <f>SUMIFS(env_ac_rp!$D:$D,env_ac_rp!$A:$A,F53,env_ac_rp!$B:$B,Data_rp!$A$64,env_ac_rp!$C:$C,Data_rp!$B$51)</f>
        <v>2.3858000000000001</v>
      </c>
      <c r="G64" s="192">
        <f>SUMIFS(env_ac_rp!$D:$D,env_ac_rp!$A:$A,G53,env_ac_rp!$B:$B,Data_rp!$A$64,env_ac_rp!$C:$C,Data_rp!$B$51)</f>
        <v>2.2296</v>
      </c>
      <c r="H64" s="192">
        <f>SUMIFS(env_ac_rp!$D:$D,env_ac_rp!$A:$A,H53,env_ac_rp!$B:$B,Data_rp!$A$64,env_ac_rp!$C:$C,Data_rp!$B$51)</f>
        <v>2.3397999999999999</v>
      </c>
      <c r="I64" s="192">
        <f>SUMIFS(env_ac_rp!$D:$D,env_ac_rp!$A:$A,I53,env_ac_rp!$B:$B,Data_rp!$A$64,env_ac_rp!$C:$C,Data_rp!$B$51)</f>
        <v>2.3452000000000002</v>
      </c>
      <c r="J64" s="192">
        <f>SUMIFS(env_ac_rp!$D:$D,env_ac_rp!$A:$A,J53,env_ac_rp!$B:$B,Data_rp!$A$64,env_ac_rp!$C:$C,Data_rp!$B$51)</f>
        <v>2.3083</v>
      </c>
      <c r="K64" s="192">
        <f>SUMIFS(env_ac_rp!$D:$D,env_ac_rp!$A:$A,K53,env_ac_rp!$B:$B,Data_rp!$A$64,env_ac_rp!$C:$C,Data_rp!$B$51)</f>
        <v>2.3635000000000002</v>
      </c>
      <c r="L64" s="192">
        <f>SUMIFS(env_ac_rp!$D:$D,env_ac_rp!$A:$A,L53,env_ac_rp!$B:$B,Data_rp!$A$64,env_ac_rp!$C:$C,Data_rp!$B$51)</f>
        <v>2.5657999999999999</v>
      </c>
      <c r="M64" s="192">
        <f>SUMIFS(env_ac_rp!$D:$D,env_ac_rp!$A:$A,M53,env_ac_rp!$B:$B,Data_rp!$A$64,env_ac_rp!$C:$C,Data_rp!$B$51)</f>
        <v>2.6633</v>
      </c>
      <c r="N64" s="192">
        <f>SUMIFS(env_ac_rp!$D:$D,env_ac_rp!$A:$A,N53,env_ac_rp!$B:$B,Data_rp!$A$64,env_ac_rp!$C:$C,Data_rp!$B$51)</f>
        <v>2.6429999999999998</v>
      </c>
      <c r="O64" s="192">
        <f>SUMIFS(env_ac_rp!$D:$D,env_ac_rp!$A:$A,O53,env_ac_rp!$B:$B,Data_rp!$A$64,env_ac_rp!$C:$C,Data_rp!$B$51)</f>
        <v>2.7288000000000001</v>
      </c>
      <c r="P64" s="192">
        <f>SUMIFS(env_ac_rp!$D:$D,env_ac_rp!$A:$A,P53,env_ac_rp!$B:$B,Data_rp!$A$64,env_ac_rp!$C:$C,Data_rp!$B$51)</f>
        <v>2.7389000000000001</v>
      </c>
      <c r="Q64" s="192">
        <f>SUMIFS(env_ac_rp!$D:$D,env_ac_rp!$A:$A,Q53,env_ac_rp!$B:$B,Data_rp!$A$64,env_ac_rp!$C:$C,Data_rp!$B$51)</f>
        <v>2.7986</v>
      </c>
      <c r="R64" s="192">
        <f>SUMIFS(env_ac_rp!$D:$D,env_ac_rp!$A:$A,R53,env_ac_rp!$B:$B,Data_rp!$A$64,env_ac_rp!$C:$C,Data_rp!$B$51)</f>
        <v>2.9719000000000002</v>
      </c>
      <c r="S64" s="192">
        <f>SUMIFS(env_ac_rp!$D:$D,env_ac_rp!$A:$A,S53,env_ac_rp!$B:$B,Data_rp!$A$64,env_ac_rp!$C:$C,Data_rp!$B$51)</f>
        <v>3.0663</v>
      </c>
      <c r="T64" s="192">
        <f>SUMIFS(env_ac_rp!$D:$D,env_ac_rp!$A:$A,T53,env_ac_rp!$B:$B,Data_rp!$A$64,env_ac_rp!$C:$C,Data_rp!$B$51)</f>
        <v>2.9054000000000002</v>
      </c>
      <c r="U64" s="192">
        <f>SUMIFS(env_ac_rp!$D:$D,env_ac_rp!$A:$A,U53,env_ac_rp!$B:$B,Data_rp!$A$64,env_ac_rp!$C:$C,Data_rp!$B$51)</f>
        <v>3.0224000000000002</v>
      </c>
      <c r="V64" s="192">
        <f>SUMIFS(env_ac_rp!$D:$D,env_ac_rp!$A:$A,V53,env_ac_rp!$B:$B,Data_rp!$A$64,env_ac_rp!$C:$C,Data_rp!$B$51)</f>
        <v>3.056</v>
      </c>
      <c r="W64" s="192">
        <f>SUMIFS(env_ac_rp!$D:$D,env_ac_rp!$A:$A,W53,env_ac_rp!$B:$B,Data_rp!$A$64,env_ac_rp!$C:$C,Data_rp!$B$51)</f>
        <v>3.1254</v>
      </c>
    </row>
    <row r="65" spans="1:23" x14ac:dyDescent="0.2">
      <c r="A65" s="189" t="s">
        <v>45</v>
      </c>
      <c r="B65" s="189" t="s">
        <v>31</v>
      </c>
      <c r="C65" s="192">
        <f>SUMIFS(env_ac_rp!$D:$D,env_ac_rp!$A:$A,C53,env_ac_rp!$B:$B,Data_rp!$A$65,env_ac_rp!$C:$C,Data_rp!$B$51)</f>
        <v>1.0488</v>
      </c>
      <c r="D65" s="192">
        <f>SUMIFS(env_ac_rp!$D:$D,env_ac_rp!$A:$A,D53,env_ac_rp!$B:$B,Data_rp!$A$65,env_ac_rp!$C:$C,Data_rp!$B$51)</f>
        <v>0.88680000000000003</v>
      </c>
      <c r="E65" s="192">
        <f>SUMIFS(env_ac_rp!$D:$D,env_ac_rp!$A:$A,E53,env_ac_rp!$B:$B,Data_rp!$A$65,env_ac_rp!$C:$C,Data_rp!$B$51)</f>
        <v>0.80740000000000001</v>
      </c>
      <c r="F65" s="192">
        <f>SUMIFS(env_ac_rp!$D:$D,env_ac_rp!$A:$A,F53,env_ac_rp!$B:$B,Data_rp!$A$65,env_ac_rp!$C:$C,Data_rp!$B$51)</f>
        <v>0.80369999999999997</v>
      </c>
      <c r="G65" s="192">
        <f>SUMIFS(env_ac_rp!$D:$D,env_ac_rp!$A:$A,G53,env_ac_rp!$B:$B,Data_rp!$A$65,env_ac_rp!$C:$C,Data_rp!$B$51)</f>
        <v>0.73939999999999995</v>
      </c>
      <c r="H65" s="192">
        <f>SUMIFS(env_ac_rp!$D:$D,env_ac_rp!$A:$A,H53,env_ac_rp!$B:$B,Data_rp!$A$65,env_ac_rp!$C:$C,Data_rp!$B$51)</f>
        <v>0.79900000000000004</v>
      </c>
      <c r="I65" s="192">
        <f>SUMIFS(env_ac_rp!$D:$D,env_ac_rp!$A:$A,I53,env_ac_rp!$B:$B,Data_rp!$A$65,env_ac_rp!$C:$C,Data_rp!$B$51)</f>
        <v>0.78890000000000005</v>
      </c>
      <c r="J65" s="192">
        <f>SUMIFS(env_ac_rp!$D:$D,env_ac_rp!$A:$A,J53,env_ac_rp!$B:$B,Data_rp!$A$65,env_ac_rp!$C:$C,Data_rp!$B$51)</f>
        <v>0.82779999999999998</v>
      </c>
      <c r="K65" s="192">
        <f>SUMIFS(env_ac_rp!$D:$D,env_ac_rp!$A:$A,K53,env_ac_rp!$B:$B,Data_rp!$A$65,env_ac_rp!$C:$C,Data_rp!$B$51)</f>
        <v>0.73260000000000003</v>
      </c>
      <c r="L65" s="192">
        <f>SUMIFS(env_ac_rp!$D:$D,env_ac_rp!$A:$A,L53,env_ac_rp!$B:$B,Data_rp!$A$65,env_ac_rp!$C:$C,Data_rp!$B$51)</f>
        <v>0.86319999999999997</v>
      </c>
      <c r="M65" s="192">
        <f>SUMIFS(env_ac_rp!$D:$D,env_ac_rp!$A:$A,M53,env_ac_rp!$B:$B,Data_rp!$A$65,env_ac_rp!$C:$C,Data_rp!$B$51)</f>
        <v>1.0042</v>
      </c>
      <c r="N65" s="192">
        <f>SUMIFS(env_ac_rp!$D:$D,env_ac_rp!$A:$A,N53,env_ac_rp!$B:$B,Data_rp!$A$65,env_ac_rp!$C:$C,Data_rp!$B$51)</f>
        <v>1.0097</v>
      </c>
      <c r="O65" s="192">
        <f>SUMIFS(env_ac_rp!$D:$D,env_ac_rp!$A:$A,O53,env_ac_rp!$B:$B,Data_rp!$A$65,env_ac_rp!$C:$C,Data_rp!$B$51)</f>
        <v>1.0843</v>
      </c>
      <c r="P65" s="192">
        <f>SUMIFS(env_ac_rp!$D:$D,env_ac_rp!$A:$A,P53,env_ac_rp!$B:$B,Data_rp!$A$65,env_ac_rp!$C:$C,Data_rp!$B$51)</f>
        <v>1.0307999999999999</v>
      </c>
      <c r="Q65" s="192">
        <f>SUMIFS(env_ac_rp!$D:$D,env_ac_rp!$A:$A,Q53,env_ac_rp!$B:$B,Data_rp!$A$65,env_ac_rp!$C:$C,Data_rp!$B$51)</f>
        <v>1.1198999999999999</v>
      </c>
      <c r="R65" s="192">
        <f>SUMIFS(env_ac_rp!$D:$D,env_ac_rp!$A:$A,R53,env_ac_rp!$B:$B,Data_rp!$A$65,env_ac_rp!$C:$C,Data_rp!$B$51)</f>
        <v>1.0841000000000001</v>
      </c>
      <c r="S65" s="192">
        <f>SUMIFS(env_ac_rp!$D:$D,env_ac_rp!$A:$A,S53,env_ac_rp!$B:$B,Data_rp!$A$65,env_ac_rp!$C:$C,Data_rp!$B$51)</f>
        <v>1.0948</v>
      </c>
      <c r="T65" s="192">
        <f>SUMIFS(env_ac_rp!$D:$D,env_ac_rp!$A:$A,T53,env_ac_rp!$B:$B,Data_rp!$A$65,env_ac_rp!$C:$C,Data_rp!$B$51)</f>
        <v>1.1585000000000001</v>
      </c>
      <c r="U65" s="192">
        <f>SUMIFS(env_ac_rp!$D:$D,env_ac_rp!$A:$A,U53,env_ac_rp!$B:$B,Data_rp!$A$65,env_ac_rp!$C:$C,Data_rp!$B$51)</f>
        <v>1.1513</v>
      </c>
      <c r="V65" s="192">
        <f>SUMIFS(env_ac_rp!$D:$D,env_ac_rp!$A:$A,V53,env_ac_rp!$B:$B,Data_rp!$A$65,env_ac_rp!$C:$C,Data_rp!$B$51)</f>
        <v>1.1456999999999999</v>
      </c>
      <c r="W65" s="192">
        <f>SUMIFS(env_ac_rp!$D:$D,env_ac_rp!$A:$A,W53,env_ac_rp!$B:$B,Data_rp!$A$65,env_ac_rp!$C:$C,Data_rp!$B$51)</f>
        <v>1.0238</v>
      </c>
    </row>
    <row r="66" spans="1:23" x14ac:dyDescent="0.2">
      <c r="A66" s="189" t="s">
        <v>46</v>
      </c>
      <c r="B66" s="189" t="s">
        <v>11</v>
      </c>
      <c r="C66" s="192">
        <f>SUMIFS(env_ac_rp!$D:$D,env_ac_rp!$A:$A,C53,env_ac_rp!$B:$B,Data_rp!$A$66,env_ac_rp!$C:$C,Data_rp!$B$51)</f>
        <v>2.2027000000000001</v>
      </c>
      <c r="D66" s="192">
        <f>SUMIFS(env_ac_rp!$D:$D,env_ac_rp!$A:$A,D53,env_ac_rp!$B:$B,Data_rp!$A$66,env_ac_rp!$C:$C,Data_rp!$B$51)</f>
        <v>2.2111000000000001</v>
      </c>
      <c r="E66" s="192">
        <f>SUMIFS(env_ac_rp!$D:$D,env_ac_rp!$A:$A,E53,env_ac_rp!$B:$B,Data_rp!$A$66,env_ac_rp!$C:$C,Data_rp!$B$51)</f>
        <v>2.1046999999999998</v>
      </c>
      <c r="F66" s="192">
        <f>SUMIFS(env_ac_rp!$D:$D,env_ac_rp!$A:$A,F53,env_ac_rp!$B:$B,Data_rp!$A$66,env_ac_rp!$C:$C,Data_rp!$B$51)</f>
        <v>2.1341000000000001</v>
      </c>
      <c r="G66" s="192">
        <f>SUMIFS(env_ac_rp!$D:$D,env_ac_rp!$A:$A,G53,env_ac_rp!$B:$B,Data_rp!$A$66,env_ac_rp!$C:$C,Data_rp!$B$51)</f>
        <v>2.0884</v>
      </c>
      <c r="H66" s="192">
        <f>SUMIFS(env_ac_rp!$D:$D,env_ac_rp!$A:$A,H53,env_ac_rp!$B:$B,Data_rp!$A$66,env_ac_rp!$C:$C,Data_rp!$B$51)</f>
        <v>2.0893999999999999</v>
      </c>
      <c r="I66" s="192">
        <f>SUMIFS(env_ac_rp!$D:$D,env_ac_rp!$A:$A,I53,env_ac_rp!$B:$B,Data_rp!$A$66,env_ac_rp!$C:$C,Data_rp!$B$51)</f>
        <v>2.0825999999999998</v>
      </c>
      <c r="J66" s="192">
        <f>SUMIFS(env_ac_rp!$D:$D,env_ac_rp!$A:$A,J53,env_ac_rp!$B:$B,Data_rp!$A$66,env_ac_rp!$C:$C,Data_rp!$B$51)</f>
        <v>2.1698</v>
      </c>
      <c r="K66" s="192">
        <f>SUMIFS(env_ac_rp!$D:$D,env_ac_rp!$A:$A,K53,env_ac_rp!$B:$B,Data_rp!$A$66,env_ac_rp!$C:$C,Data_rp!$B$51)</f>
        <v>2.2423000000000002</v>
      </c>
      <c r="L66" s="192">
        <f>SUMIFS(env_ac_rp!$D:$D,env_ac_rp!$A:$A,L53,env_ac_rp!$B:$B,Data_rp!$A$66,env_ac_rp!$C:$C,Data_rp!$B$51)</f>
        <v>2.3773</v>
      </c>
      <c r="M66" s="192">
        <f>SUMIFS(env_ac_rp!$D:$D,env_ac_rp!$A:$A,M53,env_ac_rp!$B:$B,Data_rp!$A$66,env_ac_rp!$C:$C,Data_rp!$B$51)</f>
        <v>2.4975000000000001</v>
      </c>
      <c r="N66" s="192">
        <f>SUMIFS(env_ac_rp!$D:$D,env_ac_rp!$A:$A,N53,env_ac_rp!$B:$B,Data_rp!$A$66,env_ac_rp!$C:$C,Data_rp!$B$51)</f>
        <v>2.4862000000000002</v>
      </c>
      <c r="O66" s="192">
        <f>SUMIFS(env_ac_rp!$D:$D,env_ac_rp!$A:$A,O53,env_ac_rp!$B:$B,Data_rp!$A$66,env_ac_rp!$C:$C,Data_rp!$B$51)</f>
        <v>2.827</v>
      </c>
      <c r="P66" s="192">
        <f>SUMIFS(env_ac_rp!$D:$D,env_ac_rp!$A:$A,P53,env_ac_rp!$B:$B,Data_rp!$A$66,env_ac_rp!$C:$C,Data_rp!$B$51)</f>
        <v>3.2759</v>
      </c>
      <c r="Q66" s="192">
        <f>SUMIFS(env_ac_rp!$D:$D,env_ac_rp!$A:$A,Q53,env_ac_rp!$B:$B,Data_rp!$A$66,env_ac_rp!$C:$C,Data_rp!$B$51)</f>
        <v>3.2945000000000002</v>
      </c>
      <c r="R66" s="192">
        <f>SUMIFS(env_ac_rp!$D:$D,env_ac_rp!$A:$A,R53,env_ac_rp!$B:$B,Data_rp!$A$66,env_ac_rp!$C:$C,Data_rp!$B$51)</f>
        <v>3.4283999999999999</v>
      </c>
      <c r="S66" s="192">
        <f>SUMIFS(env_ac_rp!$D:$D,env_ac_rp!$A:$A,S53,env_ac_rp!$B:$B,Data_rp!$A$66,env_ac_rp!$C:$C,Data_rp!$B$51)</f>
        <v>3.4605999999999999</v>
      </c>
      <c r="T66" s="192">
        <f>SUMIFS(env_ac_rp!$D:$D,env_ac_rp!$A:$A,T53,env_ac_rp!$B:$B,Data_rp!$A$66,env_ac_rp!$C:$C,Data_rp!$B$51)</f>
        <v>3.5396999999999998</v>
      </c>
      <c r="U66" s="192">
        <f>SUMIFS(env_ac_rp!$D:$D,env_ac_rp!$A:$A,U53,env_ac_rp!$B:$B,Data_rp!$A$66,env_ac_rp!$C:$C,Data_rp!$B$51)</f>
        <v>3.5274000000000001</v>
      </c>
      <c r="V66" s="192">
        <f>SUMIFS(env_ac_rp!$D:$D,env_ac_rp!$A:$A,V53,env_ac_rp!$B:$B,Data_rp!$A$66,env_ac_rp!$C:$C,Data_rp!$B$51)</f>
        <v>3.5619999999999998</v>
      </c>
      <c r="W66" s="192">
        <f>SUMIFS(env_ac_rp!$D:$D,env_ac_rp!$A:$A,W53,env_ac_rp!$B:$B,Data_rp!$A$66,env_ac_rp!$C:$C,Data_rp!$B$51)</f>
        <v>3.5419</v>
      </c>
    </row>
    <row r="67" spans="1:23" x14ac:dyDescent="0.2">
      <c r="A67" s="189" t="s">
        <v>47</v>
      </c>
      <c r="B67" s="189" t="s">
        <v>12</v>
      </c>
      <c r="C67" s="192">
        <f>SUMIFS(env_ac_rp!$D:$D,env_ac_rp!$A:$A,C53,env_ac_rp!$B:$B,Data_rp!$A$67,env_ac_rp!$C:$C,Data_rp!$B$51)</f>
        <v>0.83099999999999996</v>
      </c>
      <c r="D67" s="192">
        <f>SUMIFS(env_ac_rp!$D:$D,env_ac_rp!$A:$A,D53,env_ac_rp!$B:$B,Data_rp!$A$67,env_ac_rp!$C:$C,Data_rp!$B$51)</f>
        <v>0.86370000000000002</v>
      </c>
      <c r="E67" s="192">
        <f>SUMIFS(env_ac_rp!$D:$D,env_ac_rp!$A:$A,E53,env_ac_rp!$B:$B,Data_rp!$A$67,env_ac_rp!$C:$C,Data_rp!$B$51)</f>
        <v>0.8256</v>
      </c>
      <c r="F67" s="192">
        <f>SUMIFS(env_ac_rp!$D:$D,env_ac_rp!$A:$A,F53,env_ac_rp!$B:$B,Data_rp!$A$67,env_ac_rp!$C:$C,Data_rp!$B$51)</f>
        <v>0.96279999999999999</v>
      </c>
      <c r="G67" s="192">
        <f>SUMIFS(env_ac_rp!$D:$D,env_ac_rp!$A:$A,G53,env_ac_rp!$B:$B,Data_rp!$A$67,env_ac_rp!$C:$C,Data_rp!$B$51)</f>
        <v>0.90490000000000004</v>
      </c>
      <c r="H67" s="192">
        <f>SUMIFS(env_ac_rp!$D:$D,env_ac_rp!$A:$A,H53,env_ac_rp!$B:$B,Data_rp!$A$67,env_ac_rp!$C:$C,Data_rp!$B$51)</f>
        <v>0.92889999999999995</v>
      </c>
      <c r="I67" s="192">
        <f>SUMIFS(env_ac_rp!$D:$D,env_ac_rp!$A:$A,I53,env_ac_rp!$B:$B,Data_rp!$A$67,env_ac_rp!$C:$C,Data_rp!$B$51)</f>
        <v>0.98319999999999996</v>
      </c>
      <c r="J67" s="192">
        <f>SUMIFS(env_ac_rp!$D:$D,env_ac_rp!$A:$A,J53,env_ac_rp!$B:$B,Data_rp!$A$67,env_ac_rp!$C:$C,Data_rp!$B$51)</f>
        <v>0.89749999999999996</v>
      </c>
      <c r="K67" s="192">
        <f>SUMIFS(env_ac_rp!$D:$D,env_ac_rp!$A:$A,K53,env_ac_rp!$B:$B,Data_rp!$A$67,env_ac_rp!$C:$C,Data_rp!$B$51)</f>
        <v>0.61819999999999997</v>
      </c>
      <c r="L67" s="192">
        <f>SUMIFS(env_ac_rp!$D:$D,env_ac_rp!$A:$A,L53,env_ac_rp!$B:$B,Data_rp!$A$67,env_ac_rp!$C:$C,Data_rp!$B$51)</f>
        <v>0.77129999999999999</v>
      </c>
      <c r="M67" s="192">
        <f>SUMIFS(env_ac_rp!$D:$D,env_ac_rp!$A:$A,M53,env_ac_rp!$B:$B,Data_rp!$A$67,env_ac_rp!$C:$C,Data_rp!$B$51)</f>
        <v>0.84470000000000001</v>
      </c>
      <c r="N67" s="192">
        <f>SUMIFS(env_ac_rp!$D:$D,env_ac_rp!$A:$A,N53,env_ac_rp!$B:$B,Data_rp!$A$67,env_ac_rp!$C:$C,Data_rp!$B$51)</f>
        <v>0.8639</v>
      </c>
      <c r="O67" s="192">
        <f>SUMIFS(env_ac_rp!$D:$D,env_ac_rp!$A:$A,O53,env_ac_rp!$B:$B,Data_rp!$A$67,env_ac_rp!$C:$C,Data_rp!$B$51)</f>
        <v>1.137</v>
      </c>
      <c r="P67" s="192">
        <f>SUMIFS(env_ac_rp!$D:$D,env_ac_rp!$A:$A,P53,env_ac_rp!$B:$B,Data_rp!$A$67,env_ac_rp!$C:$C,Data_rp!$B$51)</f>
        <v>1.4718</v>
      </c>
      <c r="Q67" s="192">
        <f>SUMIFS(env_ac_rp!$D:$D,env_ac_rp!$A:$A,Q53,env_ac_rp!$B:$B,Data_rp!$A$67,env_ac_rp!$C:$C,Data_rp!$B$51)</f>
        <v>1.4553</v>
      </c>
      <c r="R67" s="192">
        <f>SUMIFS(env_ac_rp!$D:$D,env_ac_rp!$A:$A,R53,env_ac_rp!$B:$B,Data_rp!$A$67,env_ac_rp!$C:$C,Data_rp!$B$51)</f>
        <v>1.4945999999999999</v>
      </c>
      <c r="S67" s="192">
        <f>SUMIFS(env_ac_rp!$D:$D,env_ac_rp!$A:$A,S53,env_ac_rp!$B:$B,Data_rp!$A$67,env_ac_rp!$C:$C,Data_rp!$B$51)</f>
        <v>1.4301999999999999</v>
      </c>
      <c r="T67" s="192">
        <f>SUMIFS(env_ac_rp!$D:$D,env_ac_rp!$A:$A,T53,env_ac_rp!$B:$B,Data_rp!$A$67,env_ac_rp!$C:$C,Data_rp!$B$51)</f>
        <v>1.2681</v>
      </c>
      <c r="U67" s="192">
        <f>SUMIFS(env_ac_rp!$D:$D,env_ac_rp!$A:$A,U53,env_ac_rp!$B:$B,Data_rp!$A$67,env_ac_rp!$C:$C,Data_rp!$B$51)</f>
        <v>1.3420000000000001</v>
      </c>
      <c r="V67" s="192">
        <f>SUMIFS(env_ac_rp!$D:$D,env_ac_rp!$A:$A,V53,env_ac_rp!$B:$B,Data_rp!$A$67,env_ac_rp!$C:$C,Data_rp!$B$51)</f>
        <v>1.3002</v>
      </c>
      <c r="W67" s="192">
        <f>SUMIFS(env_ac_rp!$D:$D,env_ac_rp!$A:$A,W53,env_ac_rp!$B:$B,Data_rp!$A$67,env_ac_rp!$C:$C,Data_rp!$B$51)</f>
        <v>1.3008</v>
      </c>
    </row>
    <row r="68" spans="1:23" x14ac:dyDescent="0.2">
      <c r="A68" s="189" t="s">
        <v>48</v>
      </c>
      <c r="B68" s="189" t="s">
        <v>13</v>
      </c>
      <c r="C68" s="192">
        <f>SUMIFS(env_ac_rp!$D:$D,env_ac_rp!$A:$A,C53,env_ac_rp!$B:$B,Data_rp!$A$68,env_ac_rp!$C:$C,Data_rp!$B$51)</f>
        <v>0.93020000000000003</v>
      </c>
      <c r="D68" s="192">
        <f>SUMIFS(env_ac_rp!$D:$D,env_ac_rp!$A:$A,D53,env_ac_rp!$B:$B,Data_rp!$A$68,env_ac_rp!$C:$C,Data_rp!$B$51)</f>
        <v>0.94910000000000005</v>
      </c>
      <c r="E68" s="192">
        <f>SUMIFS(env_ac_rp!$D:$D,env_ac_rp!$A:$A,E53,env_ac_rp!$B:$B,Data_rp!$A$68,env_ac_rp!$C:$C,Data_rp!$B$51)</f>
        <v>0.91659999999999997</v>
      </c>
      <c r="F68" s="192">
        <f>SUMIFS(env_ac_rp!$D:$D,env_ac_rp!$A:$A,F53,env_ac_rp!$B:$B,Data_rp!$A$68,env_ac_rp!$C:$C,Data_rp!$B$51)</f>
        <v>0.91110000000000002</v>
      </c>
      <c r="G68" s="192">
        <f>SUMIFS(env_ac_rp!$D:$D,env_ac_rp!$A:$A,G53,env_ac_rp!$B:$B,Data_rp!$A$68,env_ac_rp!$C:$C,Data_rp!$B$51)</f>
        <v>0.87360000000000004</v>
      </c>
      <c r="H68" s="192">
        <f>SUMIFS(env_ac_rp!$D:$D,env_ac_rp!$A:$A,H53,env_ac_rp!$B:$B,Data_rp!$A$68,env_ac_rp!$C:$C,Data_rp!$B$51)</f>
        <v>0.84099999999999997</v>
      </c>
      <c r="I68" s="192">
        <f>SUMIFS(env_ac_rp!$D:$D,env_ac_rp!$A:$A,I53,env_ac_rp!$B:$B,Data_rp!$A$68,env_ac_rp!$C:$C,Data_rp!$B$51)</f>
        <v>0.8347</v>
      </c>
      <c r="J68" s="192">
        <f>SUMIFS(env_ac_rp!$D:$D,env_ac_rp!$A:$A,J53,env_ac_rp!$B:$B,Data_rp!$A$68,env_ac_rp!$C:$C,Data_rp!$B$51)</f>
        <v>0.78869999999999996</v>
      </c>
      <c r="K68" s="192">
        <f>SUMIFS(env_ac_rp!$D:$D,env_ac_rp!$A:$A,K53,env_ac_rp!$B:$B,Data_rp!$A$68,env_ac_rp!$C:$C,Data_rp!$B$51)</f>
        <v>0.85229999999999995</v>
      </c>
      <c r="L68" s="192">
        <f>SUMIFS(env_ac_rp!$D:$D,env_ac_rp!$A:$A,L53,env_ac_rp!$B:$B,Data_rp!$A$68,env_ac_rp!$C:$C,Data_rp!$B$51)</f>
        <v>1.2319</v>
      </c>
      <c r="M68" s="192">
        <f>SUMIFS(env_ac_rp!$D:$D,env_ac_rp!$A:$A,M53,env_ac_rp!$B:$B,Data_rp!$A$68,env_ac_rp!$C:$C,Data_rp!$B$51)</f>
        <v>1.0287999999999999</v>
      </c>
      <c r="N68" s="192">
        <f>SUMIFS(env_ac_rp!$D:$D,env_ac_rp!$A:$A,N53,env_ac_rp!$B:$B,Data_rp!$A$68,env_ac_rp!$C:$C,Data_rp!$B$51)</f>
        <v>0.94930000000000003</v>
      </c>
      <c r="O68" s="192">
        <f>SUMIFS(env_ac_rp!$D:$D,env_ac_rp!$A:$A,O53,env_ac_rp!$B:$B,Data_rp!$A$68,env_ac_rp!$C:$C,Data_rp!$B$51)</f>
        <v>0.98640000000000005</v>
      </c>
      <c r="P68" s="192">
        <f>SUMIFS(env_ac_rp!$D:$D,env_ac_rp!$A:$A,P53,env_ac_rp!$B:$B,Data_rp!$A$68,env_ac_rp!$C:$C,Data_rp!$B$51)</f>
        <v>0.93340000000000001</v>
      </c>
      <c r="Q68" s="192">
        <f>SUMIFS(env_ac_rp!$D:$D,env_ac_rp!$A:$A,Q53,env_ac_rp!$B:$B,Data_rp!$A$68,env_ac_rp!$C:$C,Data_rp!$B$51)</f>
        <v>0.98770000000000002</v>
      </c>
      <c r="R68" s="192">
        <f>SUMIFS(env_ac_rp!$D:$D,env_ac_rp!$A:$A,R53,env_ac_rp!$B:$B,Data_rp!$A$68,env_ac_rp!$C:$C,Data_rp!$B$51)</f>
        <v>0.95940000000000003</v>
      </c>
      <c r="S68" s="192">
        <f>SUMIFS(env_ac_rp!$D:$D,env_ac_rp!$A:$A,S53,env_ac_rp!$B:$B,Data_rp!$A$68,env_ac_rp!$C:$C,Data_rp!$B$51)</f>
        <v>1.0953999999999999</v>
      </c>
      <c r="T68" s="192">
        <f>SUMIFS(env_ac_rp!$D:$D,env_ac_rp!$A:$A,T53,env_ac_rp!$B:$B,Data_rp!$A$68,env_ac_rp!$C:$C,Data_rp!$B$51)</f>
        <v>1.0099</v>
      </c>
      <c r="U68" s="192">
        <f>SUMIFS(env_ac_rp!$D:$D,env_ac_rp!$A:$A,U53,env_ac_rp!$B:$B,Data_rp!$A$68,env_ac_rp!$C:$C,Data_rp!$B$51)</f>
        <v>0.96489999999999998</v>
      </c>
      <c r="V68" s="192">
        <f>SUMIFS(env_ac_rp!$D:$D,env_ac_rp!$A:$A,V53,env_ac_rp!$B:$B,Data_rp!$A$68,env_ac_rp!$C:$C,Data_rp!$B$51)</f>
        <v>1.0385</v>
      </c>
      <c r="W68" s="192">
        <f>SUMIFS(env_ac_rp!$D:$D,env_ac_rp!$A:$A,W53,env_ac_rp!$B:$B,Data_rp!$A$68,env_ac_rp!$C:$C,Data_rp!$B$51)</f>
        <v>1.0457000000000001</v>
      </c>
    </row>
    <row r="69" spans="1:23" x14ac:dyDescent="0.2">
      <c r="A69" s="189" t="s">
        <v>49</v>
      </c>
      <c r="B69" s="189" t="s">
        <v>14</v>
      </c>
      <c r="C69" s="192">
        <f>SUMIFS(env_ac_rp!$D:$D,env_ac_rp!$A:$A,C53,env_ac_rp!$B:$B,Data_rp!$A$69,env_ac_rp!$C:$C,Data_rp!$B$51)</f>
        <v>0.69450000000000001</v>
      </c>
      <c r="D69" s="192">
        <f>SUMIFS(env_ac_rp!$D:$D,env_ac_rp!$A:$A,D53,env_ac_rp!$B:$B,Data_rp!$A$69,env_ac_rp!$C:$C,Data_rp!$B$51)</f>
        <v>0.82399999999999995</v>
      </c>
      <c r="E69" s="192">
        <f>SUMIFS(env_ac_rp!$D:$D,env_ac_rp!$A:$A,E53,env_ac_rp!$B:$B,Data_rp!$A$69,env_ac_rp!$C:$C,Data_rp!$B$51)</f>
        <v>0.73019999999999996</v>
      </c>
      <c r="F69" s="192">
        <f>SUMIFS(env_ac_rp!$D:$D,env_ac_rp!$A:$A,F53,env_ac_rp!$B:$B,Data_rp!$A$69,env_ac_rp!$C:$C,Data_rp!$B$51)</f>
        <v>0.68869999999999998</v>
      </c>
      <c r="G69" s="192">
        <f>SUMIFS(env_ac_rp!$D:$D,env_ac_rp!$A:$A,G53,env_ac_rp!$B:$B,Data_rp!$A$69,env_ac_rp!$C:$C,Data_rp!$B$51)</f>
        <v>0.68689999999999996</v>
      </c>
      <c r="H69" s="192">
        <f>SUMIFS(env_ac_rp!$D:$D,env_ac_rp!$A:$A,H53,env_ac_rp!$B:$B,Data_rp!$A$69,env_ac_rp!$C:$C,Data_rp!$B$51)</f>
        <v>0.71509999999999996</v>
      </c>
      <c r="I69" s="192">
        <f>SUMIFS(env_ac_rp!$D:$D,env_ac_rp!$A:$A,I53,env_ac_rp!$B:$B,Data_rp!$A$69,env_ac_rp!$C:$C,Data_rp!$B$51)</f>
        <v>0.76280000000000003</v>
      </c>
      <c r="J69" s="192">
        <f>SUMIFS(env_ac_rp!$D:$D,env_ac_rp!$A:$A,J53,env_ac_rp!$B:$B,Data_rp!$A$69,env_ac_rp!$C:$C,Data_rp!$B$51)</f>
        <v>0.71619999999999995</v>
      </c>
      <c r="K69" s="192">
        <f>SUMIFS(env_ac_rp!$D:$D,env_ac_rp!$A:$A,K53,env_ac_rp!$B:$B,Data_rp!$A$69,env_ac_rp!$C:$C,Data_rp!$B$51)</f>
        <v>0.69169999999999998</v>
      </c>
      <c r="L69" s="192">
        <f>SUMIFS(env_ac_rp!$D:$D,env_ac_rp!$A:$A,L53,env_ac_rp!$B:$B,Data_rp!$A$69,env_ac_rp!$C:$C,Data_rp!$B$51)</f>
        <v>0.87380000000000002</v>
      </c>
      <c r="M69" s="192">
        <f>SUMIFS(env_ac_rp!$D:$D,env_ac_rp!$A:$A,M53,env_ac_rp!$B:$B,Data_rp!$A$69,env_ac_rp!$C:$C,Data_rp!$B$51)</f>
        <v>0.80610000000000004</v>
      </c>
      <c r="N69" s="192">
        <f>SUMIFS(env_ac_rp!$D:$D,env_ac_rp!$A:$A,N53,env_ac_rp!$B:$B,Data_rp!$A$69,env_ac_rp!$C:$C,Data_rp!$B$51)</f>
        <v>0.78800000000000003</v>
      </c>
      <c r="O69" s="192">
        <f>SUMIFS(env_ac_rp!$D:$D,env_ac_rp!$A:$A,O53,env_ac_rp!$B:$B,Data_rp!$A$69,env_ac_rp!$C:$C,Data_rp!$B$51)</f>
        <v>0.89180000000000004</v>
      </c>
      <c r="P69" s="192">
        <f>SUMIFS(env_ac_rp!$D:$D,env_ac_rp!$A:$A,P53,env_ac_rp!$B:$B,Data_rp!$A$69,env_ac_rp!$C:$C,Data_rp!$B$51)</f>
        <v>0.76290000000000002</v>
      </c>
      <c r="Q69" s="192">
        <f>SUMIFS(env_ac_rp!$D:$D,env_ac_rp!$A:$A,Q53,env_ac_rp!$B:$B,Data_rp!$A$69,env_ac_rp!$C:$C,Data_rp!$B$51)</f>
        <v>0.84140000000000004</v>
      </c>
      <c r="R69" s="192">
        <f>SUMIFS(env_ac_rp!$D:$D,env_ac_rp!$A:$A,R53,env_ac_rp!$B:$B,Data_rp!$A$69,env_ac_rp!$C:$C,Data_rp!$B$51)</f>
        <v>0.85860000000000003</v>
      </c>
      <c r="S69" s="192">
        <f>SUMIFS(env_ac_rp!$D:$D,env_ac_rp!$A:$A,S53,env_ac_rp!$B:$B,Data_rp!$A$69,env_ac_rp!$C:$C,Data_rp!$B$51)</f>
        <v>0.85009999999999997</v>
      </c>
      <c r="T69" s="192">
        <f>SUMIFS(env_ac_rp!$D:$D,env_ac_rp!$A:$A,T53,env_ac_rp!$B:$B,Data_rp!$A$69,env_ac_rp!$C:$C,Data_rp!$B$51)</f>
        <v>0.79190000000000005</v>
      </c>
      <c r="U69" s="192">
        <f>SUMIFS(env_ac_rp!$D:$D,env_ac_rp!$A:$A,U53,env_ac_rp!$B:$B,Data_rp!$A$69,env_ac_rp!$C:$C,Data_rp!$B$51)</f>
        <v>0.83699999999999997</v>
      </c>
      <c r="V69" s="192">
        <f>SUMIFS(env_ac_rp!$D:$D,env_ac_rp!$A:$A,V53,env_ac_rp!$B:$B,Data_rp!$A$69,env_ac_rp!$C:$C,Data_rp!$B$51)</f>
        <v>0.8175</v>
      </c>
      <c r="W69" s="192">
        <f>SUMIFS(env_ac_rp!$D:$D,env_ac_rp!$A:$A,W53,env_ac_rp!$B:$B,Data_rp!$A$69,env_ac_rp!$C:$C,Data_rp!$B$51)</f>
        <v>0.82799999999999996</v>
      </c>
    </row>
    <row r="70" spans="1:23" x14ac:dyDescent="0.2">
      <c r="A70" s="189" t="s">
        <v>50</v>
      </c>
      <c r="B70" s="189" t="s">
        <v>15</v>
      </c>
      <c r="C70" s="192">
        <f>SUMIFS(env_ac_rp!$D:$D,env_ac_rp!$A:$A,C53,env_ac_rp!$B:$B,Data_rp!$A$70,env_ac_rp!$C:$C,Data_rp!$B$51)</f>
        <v>3.1027999999999998</v>
      </c>
      <c r="D70" s="192">
        <f>SUMIFS(env_ac_rp!$D:$D,env_ac_rp!$A:$A,D53,env_ac_rp!$B:$B,Data_rp!$A$70,env_ac_rp!$C:$C,Data_rp!$B$51)</f>
        <v>3.4047999999999998</v>
      </c>
      <c r="E70" s="192">
        <f>SUMIFS(env_ac_rp!$D:$D,env_ac_rp!$A:$A,E53,env_ac_rp!$B:$B,Data_rp!$A$70,env_ac_rp!$C:$C,Data_rp!$B$51)</f>
        <v>3.2896000000000001</v>
      </c>
      <c r="F70" s="192">
        <f>SUMIFS(env_ac_rp!$D:$D,env_ac_rp!$A:$A,F53,env_ac_rp!$B:$B,Data_rp!$A$70,env_ac_rp!$C:$C,Data_rp!$B$51)</f>
        <v>3.2551000000000001</v>
      </c>
      <c r="G70" s="192">
        <f>SUMIFS(env_ac_rp!$D:$D,env_ac_rp!$A:$A,G53,env_ac_rp!$B:$B,Data_rp!$A$70,env_ac_rp!$C:$C,Data_rp!$B$51)</f>
        <v>3.2075999999999998</v>
      </c>
      <c r="H70" s="192">
        <f>SUMIFS(env_ac_rp!$D:$D,env_ac_rp!$A:$A,H53,env_ac_rp!$B:$B,Data_rp!$A$70,env_ac_rp!$C:$C,Data_rp!$B$51)</f>
        <v>3.3433999999999999</v>
      </c>
      <c r="I70" s="192">
        <f>SUMIFS(env_ac_rp!$D:$D,env_ac_rp!$A:$A,I53,env_ac_rp!$B:$B,Data_rp!$A$70,env_ac_rp!$C:$C,Data_rp!$B$51)</f>
        <v>3.2271000000000001</v>
      </c>
      <c r="J70" s="192">
        <f>SUMIFS(env_ac_rp!$D:$D,env_ac_rp!$A:$A,J53,env_ac_rp!$B:$B,Data_rp!$A$70,env_ac_rp!$C:$C,Data_rp!$B$51)</f>
        <v>3.5937999999999999</v>
      </c>
      <c r="K70" s="192">
        <f>SUMIFS(env_ac_rp!$D:$D,env_ac_rp!$A:$A,K53,env_ac_rp!$B:$B,Data_rp!$A$70,env_ac_rp!$C:$C,Data_rp!$B$51)</f>
        <v>4.0590000000000002</v>
      </c>
      <c r="L70" s="192">
        <f>SUMIFS(env_ac_rp!$D:$D,env_ac_rp!$A:$A,L53,env_ac_rp!$B:$B,Data_rp!$A$70,env_ac_rp!$C:$C,Data_rp!$B$51)</f>
        <v>3.9824999999999999</v>
      </c>
      <c r="M70" s="192">
        <f>SUMIFS(env_ac_rp!$D:$D,env_ac_rp!$A:$A,M53,env_ac_rp!$B:$B,Data_rp!$A$70,env_ac_rp!$C:$C,Data_rp!$B$51)</f>
        <v>4.1379999999999999</v>
      </c>
      <c r="N70" s="192">
        <f>SUMIFS(env_ac_rp!$D:$D,env_ac_rp!$A:$A,N53,env_ac_rp!$B:$B,Data_rp!$A$70,env_ac_rp!$C:$C,Data_rp!$B$51)</f>
        <v>4.2587999999999999</v>
      </c>
      <c r="O70" s="192">
        <f>SUMIFS(env_ac_rp!$D:$D,env_ac_rp!$A:$A,O53,env_ac_rp!$B:$B,Data_rp!$A$70,env_ac_rp!$C:$C,Data_rp!$B$51)</f>
        <v>4.2807000000000004</v>
      </c>
      <c r="P70" s="192">
        <f>SUMIFS(env_ac_rp!$D:$D,env_ac_rp!$A:$A,P53,env_ac_rp!$B:$B,Data_rp!$A$70,env_ac_rp!$C:$C,Data_rp!$B$51)</f>
        <v>4.2348999999999997</v>
      </c>
      <c r="Q70" s="192">
        <f>SUMIFS(env_ac_rp!$D:$D,env_ac_rp!$A:$A,Q53,env_ac_rp!$B:$B,Data_rp!$A$70,env_ac_rp!$C:$C,Data_rp!$B$51)</f>
        <v>4.2050999999999998</v>
      </c>
      <c r="R70" s="192">
        <f>SUMIFS(env_ac_rp!$D:$D,env_ac_rp!$A:$A,R53,env_ac_rp!$B:$B,Data_rp!$A$70,env_ac_rp!$C:$C,Data_rp!$B$51)</f>
        <v>3.8451</v>
      </c>
      <c r="S70" s="192">
        <f>SUMIFS(env_ac_rp!$D:$D,env_ac_rp!$A:$A,S53,env_ac_rp!$B:$B,Data_rp!$A$70,env_ac_rp!$C:$C,Data_rp!$B$51)</f>
        <v>3.9506999999999999</v>
      </c>
      <c r="T70" s="192">
        <f>SUMIFS(env_ac_rp!$D:$D,env_ac_rp!$A:$A,T53,env_ac_rp!$B:$B,Data_rp!$A$70,env_ac_rp!$C:$C,Data_rp!$B$51)</f>
        <v>3.8056000000000001</v>
      </c>
      <c r="U70" s="192">
        <f>SUMIFS(env_ac_rp!$D:$D,env_ac_rp!$A:$A,U53,env_ac_rp!$B:$B,Data_rp!$A$70,env_ac_rp!$C:$C,Data_rp!$B$51)</f>
        <v>4.1210000000000004</v>
      </c>
      <c r="V70" s="192">
        <f>SUMIFS(env_ac_rp!$D:$D,env_ac_rp!$A:$A,V53,env_ac_rp!$B:$B,Data_rp!$A$70,env_ac_rp!$C:$C,Data_rp!$B$51)</f>
        <v>4.1002000000000001</v>
      </c>
      <c r="W70" s="192">
        <f>SUMIFS(env_ac_rp!$D:$D,env_ac_rp!$A:$A,W53,env_ac_rp!$B:$B,Data_rp!$A$70,env_ac_rp!$C:$C,Data_rp!$B$51)</f>
        <v>4.4718999999999998</v>
      </c>
    </row>
    <row r="71" spans="1:23" x14ac:dyDescent="0.2">
      <c r="A71" s="189" t="s">
        <v>51</v>
      </c>
      <c r="B71" s="189" t="s">
        <v>16</v>
      </c>
      <c r="C71" s="192">
        <f>SUMIFS(env_ac_rp!$D:$D,env_ac_rp!$A:$A,C53,env_ac_rp!$B:$B,Data_rp!$A$71,env_ac_rp!$C:$C,Data_rp!$B$51)</f>
        <v>0.68969999999999998</v>
      </c>
      <c r="D71" s="192">
        <f>SUMIFS(env_ac_rp!$D:$D,env_ac_rp!$A:$A,D53,env_ac_rp!$B:$B,Data_rp!$A$71,env_ac_rp!$C:$C,Data_rp!$B$51)</f>
        <v>0.63039999999999996</v>
      </c>
      <c r="E71" s="192">
        <f>SUMIFS(env_ac_rp!$D:$D,env_ac_rp!$A:$A,E53,env_ac_rp!$B:$B,Data_rp!$A$71,env_ac_rp!$C:$C,Data_rp!$B$51)</f>
        <v>0.68689999999999996</v>
      </c>
      <c r="F71" s="192">
        <f>SUMIFS(env_ac_rp!$D:$D,env_ac_rp!$A:$A,F53,env_ac_rp!$B:$B,Data_rp!$A$71,env_ac_rp!$C:$C,Data_rp!$B$51)</f>
        <v>0.70530000000000004</v>
      </c>
      <c r="G71" s="192">
        <f>SUMIFS(env_ac_rp!$D:$D,env_ac_rp!$A:$A,G53,env_ac_rp!$B:$B,Data_rp!$A$71,env_ac_rp!$C:$C,Data_rp!$B$51)</f>
        <v>0.62729999999999997</v>
      </c>
      <c r="H71" s="192">
        <f>SUMIFS(env_ac_rp!$D:$D,env_ac_rp!$A:$A,H53,env_ac_rp!$B:$B,Data_rp!$A$71,env_ac_rp!$C:$C,Data_rp!$B$51)</f>
        <v>0.57279999999999998</v>
      </c>
      <c r="I71" s="192">
        <f>SUMIFS(env_ac_rp!$D:$D,env_ac_rp!$A:$A,I53,env_ac_rp!$B:$B,Data_rp!$A$71,env_ac_rp!$C:$C,Data_rp!$B$51)</f>
        <v>0.71340000000000003</v>
      </c>
      <c r="J71" s="192">
        <f>SUMIFS(env_ac_rp!$D:$D,env_ac_rp!$A:$A,J53,env_ac_rp!$B:$B,Data_rp!$A$71,env_ac_rp!$C:$C,Data_rp!$B$51)</f>
        <v>0.90169999999999995</v>
      </c>
      <c r="K71" s="192">
        <f>SUMIFS(env_ac_rp!$D:$D,env_ac_rp!$A:$A,K53,env_ac_rp!$B:$B,Data_rp!$A$71,env_ac_rp!$C:$C,Data_rp!$B$51)</f>
        <v>0.81230000000000002</v>
      </c>
      <c r="L71" s="192">
        <f>SUMIFS(env_ac_rp!$D:$D,env_ac_rp!$A:$A,L53,env_ac_rp!$B:$B,Data_rp!$A$71,env_ac_rp!$C:$C,Data_rp!$B$51)</f>
        <v>0.94140000000000001</v>
      </c>
      <c r="M71" s="192">
        <f>SUMIFS(env_ac_rp!$D:$D,env_ac_rp!$A:$A,M53,env_ac_rp!$B:$B,Data_rp!$A$71,env_ac_rp!$C:$C,Data_rp!$B$51)</f>
        <v>1.04</v>
      </c>
      <c r="N71" s="192">
        <f>SUMIFS(env_ac_rp!$D:$D,env_ac_rp!$A:$A,N53,env_ac_rp!$B:$B,Data_rp!$A$71,env_ac_rp!$C:$C,Data_rp!$B$51)</f>
        <v>1.056</v>
      </c>
      <c r="O71" s="192">
        <f>SUMIFS(env_ac_rp!$D:$D,env_ac_rp!$A:$A,O53,env_ac_rp!$B:$B,Data_rp!$A$71,env_ac_rp!$C:$C,Data_rp!$B$51)</f>
        <v>1.1924999999999999</v>
      </c>
      <c r="P71" s="192">
        <f>SUMIFS(env_ac_rp!$D:$D,env_ac_rp!$A:$A,P53,env_ac_rp!$B:$B,Data_rp!$A$71,env_ac_rp!$C:$C,Data_rp!$B$51)</f>
        <v>1.0581</v>
      </c>
      <c r="Q71" s="192">
        <f>SUMIFS(env_ac_rp!$D:$D,env_ac_rp!$A:$A,Q53,env_ac_rp!$B:$B,Data_rp!$A$71,env_ac_rp!$C:$C,Data_rp!$B$51)</f>
        <v>0.85599999999999998</v>
      </c>
      <c r="R71" s="192">
        <f>SUMIFS(env_ac_rp!$D:$D,env_ac_rp!$A:$A,R53,env_ac_rp!$B:$B,Data_rp!$A$71,env_ac_rp!$C:$C,Data_rp!$B$51)</f>
        <v>0.90439999999999998</v>
      </c>
      <c r="S71" s="192">
        <f>SUMIFS(env_ac_rp!$D:$D,env_ac_rp!$A:$A,S53,env_ac_rp!$B:$B,Data_rp!$A$71,env_ac_rp!$C:$C,Data_rp!$B$51)</f>
        <v>0.96550000000000002</v>
      </c>
      <c r="T71" s="192">
        <f>SUMIFS(env_ac_rp!$D:$D,env_ac_rp!$A:$A,T53,env_ac_rp!$B:$B,Data_rp!$A$71,env_ac_rp!$C:$C,Data_rp!$B$51)</f>
        <v>0.89780000000000004</v>
      </c>
      <c r="U71" s="192">
        <f>SUMIFS(env_ac_rp!$D:$D,env_ac_rp!$A:$A,U53,env_ac_rp!$B:$B,Data_rp!$A$71,env_ac_rp!$C:$C,Data_rp!$B$51)</f>
        <v>0.82609999999999995</v>
      </c>
      <c r="V71" s="192">
        <f>SUMIFS(env_ac_rp!$D:$D,env_ac_rp!$A:$A,V53,env_ac_rp!$B:$B,Data_rp!$A$71,env_ac_rp!$C:$C,Data_rp!$B$51)</f>
        <v>0.83340000000000003</v>
      </c>
      <c r="W71" s="192">
        <f>SUMIFS(env_ac_rp!$D:$D,env_ac_rp!$A:$A,W53,env_ac_rp!$B:$B,Data_rp!$A$71,env_ac_rp!$C:$C,Data_rp!$B$51)</f>
        <v>0.89419999999999999</v>
      </c>
    </row>
    <row r="72" spans="1:23" x14ac:dyDescent="0.2">
      <c r="A72" s="189" t="s">
        <v>52</v>
      </c>
      <c r="B72" s="189" t="s">
        <v>17</v>
      </c>
      <c r="C72" s="192">
        <f>SUMIFS(env_ac_rp!$D:$D,env_ac_rp!$A:$A,C53,env_ac_rp!$B:$B,Data_rp!$A$72,env_ac_rp!$C:$C,Data_rp!$B$51)</f>
        <v>1.6556</v>
      </c>
      <c r="D72" s="192">
        <f>SUMIFS(env_ac_rp!$D:$D,env_ac_rp!$A:$A,D53,env_ac_rp!$B:$B,Data_rp!$A$72,env_ac_rp!$C:$C,Data_rp!$B$51)</f>
        <v>1.6976</v>
      </c>
      <c r="E72" s="192">
        <f>SUMIFS(env_ac_rp!$D:$D,env_ac_rp!$A:$A,E53,env_ac_rp!$B:$B,Data_rp!$A$72,env_ac_rp!$C:$C,Data_rp!$B$51)</f>
        <v>1.8091999999999999</v>
      </c>
      <c r="F72" s="192">
        <f>SUMIFS(env_ac_rp!$D:$D,env_ac_rp!$A:$A,F53,env_ac_rp!$B:$B,Data_rp!$A$72,env_ac_rp!$C:$C,Data_rp!$B$51)</f>
        <v>1.5787</v>
      </c>
      <c r="G72" s="192">
        <f>SUMIFS(env_ac_rp!$D:$D,env_ac_rp!$A:$A,G53,env_ac_rp!$B:$B,Data_rp!$A$72,env_ac_rp!$C:$C,Data_rp!$B$51)</f>
        <v>1.5590999999999999</v>
      </c>
      <c r="H72" s="192">
        <f>SUMIFS(env_ac_rp!$D:$D,env_ac_rp!$A:$A,H53,env_ac_rp!$B:$B,Data_rp!$A$72,env_ac_rp!$C:$C,Data_rp!$B$51)</f>
        <v>1.8441000000000001</v>
      </c>
      <c r="I72" s="192">
        <f>SUMIFS(env_ac_rp!$D:$D,env_ac_rp!$A:$A,I53,env_ac_rp!$B:$B,Data_rp!$A$72,env_ac_rp!$C:$C,Data_rp!$B$51)</f>
        <v>1.5481</v>
      </c>
      <c r="J72" s="192">
        <f>SUMIFS(env_ac_rp!$D:$D,env_ac_rp!$A:$A,J53,env_ac_rp!$B:$B,Data_rp!$A$72,env_ac_rp!$C:$C,Data_rp!$B$51)</f>
        <v>1.9594</v>
      </c>
      <c r="K72" s="192">
        <f>SUMIFS(env_ac_rp!$D:$D,env_ac_rp!$A:$A,K53,env_ac_rp!$B:$B,Data_rp!$A$72,env_ac_rp!$C:$C,Data_rp!$B$51)</f>
        <v>2.2801999999999998</v>
      </c>
      <c r="L72" s="192">
        <f>SUMIFS(env_ac_rp!$D:$D,env_ac_rp!$A:$A,L53,env_ac_rp!$B:$B,Data_rp!$A$72,env_ac_rp!$C:$C,Data_rp!$B$51)</f>
        <v>2.1244999999999998</v>
      </c>
      <c r="M72" s="192">
        <f>SUMIFS(env_ac_rp!$D:$D,env_ac_rp!$A:$A,M53,env_ac_rp!$B:$B,Data_rp!$A$72,env_ac_rp!$C:$C,Data_rp!$B$51)</f>
        <v>2.5912999999999999</v>
      </c>
      <c r="N72" s="192">
        <f>SUMIFS(env_ac_rp!$D:$D,env_ac_rp!$A:$A,N53,env_ac_rp!$B:$B,Data_rp!$A$72,env_ac_rp!$C:$C,Data_rp!$B$51)</f>
        <v>1.9774</v>
      </c>
      <c r="O72" s="192">
        <f>SUMIFS(env_ac_rp!$D:$D,env_ac_rp!$A:$A,O53,env_ac_rp!$B:$B,Data_rp!$A$72,env_ac_rp!$C:$C,Data_rp!$B$51)</f>
        <v>1.8008</v>
      </c>
      <c r="P72" s="192">
        <f>SUMIFS(env_ac_rp!$D:$D,env_ac_rp!$A:$A,P53,env_ac_rp!$B:$B,Data_rp!$A$72,env_ac_rp!$C:$C,Data_rp!$B$51)</f>
        <v>2.2812999999999999</v>
      </c>
      <c r="Q72" s="192">
        <f>SUMIFS(env_ac_rp!$D:$D,env_ac_rp!$A:$A,Q53,env_ac_rp!$B:$B,Data_rp!$A$72,env_ac_rp!$C:$C,Data_rp!$B$51)</f>
        <v>1.7702</v>
      </c>
      <c r="R72" s="192">
        <f>SUMIFS(env_ac_rp!$D:$D,env_ac_rp!$A:$A,R53,env_ac_rp!$B:$B,Data_rp!$A$72,env_ac_rp!$C:$C,Data_rp!$B$51)</f>
        <v>1.6276999999999999</v>
      </c>
      <c r="S72" s="192">
        <f>SUMIFS(env_ac_rp!$D:$D,env_ac_rp!$A:$A,S53,env_ac_rp!$B:$B,Data_rp!$A$72,env_ac_rp!$C:$C,Data_rp!$B$51)</f>
        <v>1.6657999999999999</v>
      </c>
      <c r="T72" s="192">
        <f>SUMIFS(env_ac_rp!$D:$D,env_ac_rp!$A:$A,T53,env_ac_rp!$B:$B,Data_rp!$A$72,env_ac_rp!$C:$C,Data_rp!$B$51)</f>
        <v>2.0950000000000002</v>
      </c>
      <c r="U72" s="192">
        <f>SUMIFS(env_ac_rp!$D:$D,env_ac_rp!$A:$A,U53,env_ac_rp!$B:$B,Data_rp!$A$72,env_ac_rp!$C:$C,Data_rp!$B$51)</f>
        <v>1.8816999999999999</v>
      </c>
      <c r="V72" s="192">
        <f>SUMIFS(env_ac_rp!$D:$D,env_ac_rp!$A:$A,V53,env_ac_rp!$B:$B,Data_rp!$A$72,env_ac_rp!$C:$C,Data_rp!$B$51)</f>
        <v>2.1335999999999999</v>
      </c>
      <c r="W72" s="192">
        <f>SUMIFS(env_ac_rp!$D:$D,env_ac_rp!$A:$A,W53,env_ac_rp!$B:$B,Data_rp!$A$72,env_ac_rp!$C:$C,Data_rp!$B$51)</f>
        <v>1.9085000000000001</v>
      </c>
    </row>
    <row r="73" spans="1:23" x14ac:dyDescent="0.2">
      <c r="A73" s="189" t="s">
        <v>53</v>
      </c>
      <c r="B73" s="189" t="s">
        <v>18</v>
      </c>
      <c r="C73" s="192">
        <f>SUMIFS(env_ac_rp!$D:$D,env_ac_rp!$A:$A,C53,env_ac_rp!$B:$B,Data_rp!$A$73,env_ac_rp!$C:$C,Data_rp!$B$51)</f>
        <v>2.9110999999999998</v>
      </c>
      <c r="D73" s="192">
        <f>SUMIFS(env_ac_rp!$D:$D,env_ac_rp!$A:$A,D53,env_ac_rp!$B:$B,Data_rp!$A$73,env_ac_rp!$C:$C,Data_rp!$B$51)</f>
        <v>3.0162</v>
      </c>
      <c r="E73" s="192">
        <f>SUMIFS(env_ac_rp!$D:$D,env_ac_rp!$A:$A,E53,env_ac_rp!$B:$B,Data_rp!$A$73,env_ac_rp!$C:$C,Data_rp!$B$51)</f>
        <v>3.3504</v>
      </c>
      <c r="F73" s="192">
        <f>SUMIFS(env_ac_rp!$D:$D,env_ac_rp!$A:$A,F53,env_ac_rp!$B:$B,Data_rp!$A$73,env_ac_rp!$C:$C,Data_rp!$B$51)</f>
        <v>3.4157999999999999</v>
      </c>
      <c r="G73" s="192">
        <f>SUMIFS(env_ac_rp!$D:$D,env_ac_rp!$A:$A,G53,env_ac_rp!$B:$B,Data_rp!$A$73,env_ac_rp!$C:$C,Data_rp!$B$51)</f>
        <v>3.3007</v>
      </c>
      <c r="H73" s="192">
        <f>SUMIFS(env_ac_rp!$D:$D,env_ac_rp!$A:$A,H53,env_ac_rp!$B:$B,Data_rp!$A$73,env_ac_rp!$C:$C,Data_rp!$B$51)</f>
        <v>3.4344000000000001</v>
      </c>
      <c r="I73" s="192">
        <f>SUMIFS(env_ac_rp!$D:$D,env_ac_rp!$A:$A,I53,env_ac_rp!$B:$B,Data_rp!$A$73,env_ac_rp!$C:$C,Data_rp!$B$51)</f>
        <v>3.4994999999999998</v>
      </c>
      <c r="J73" s="192">
        <f>SUMIFS(env_ac_rp!$D:$D,env_ac_rp!$A:$A,J53,env_ac_rp!$B:$B,Data_rp!$A$73,env_ac_rp!$C:$C,Data_rp!$B$51)</f>
        <v>3.4645999999999999</v>
      </c>
      <c r="K73" s="192">
        <f>SUMIFS(env_ac_rp!$D:$D,env_ac_rp!$A:$A,K53,env_ac_rp!$B:$B,Data_rp!$A$73,env_ac_rp!$C:$C,Data_rp!$B$51)</f>
        <v>3.3380999999999998</v>
      </c>
      <c r="L73" s="192">
        <f>SUMIFS(env_ac_rp!$D:$D,env_ac_rp!$A:$A,L53,env_ac_rp!$B:$B,Data_rp!$A$73,env_ac_rp!$C:$C,Data_rp!$B$51)</f>
        <v>3.4327999999999999</v>
      </c>
      <c r="M73" s="192">
        <f>SUMIFS(env_ac_rp!$D:$D,env_ac_rp!$A:$A,M53,env_ac_rp!$B:$B,Data_rp!$A$73,env_ac_rp!$C:$C,Data_rp!$B$51)</f>
        <v>3.4842</v>
      </c>
      <c r="N73" s="192">
        <f>SUMIFS(env_ac_rp!$D:$D,env_ac_rp!$A:$A,N53,env_ac_rp!$B:$B,Data_rp!$A$73,env_ac_rp!$C:$C,Data_rp!$B$51)</f>
        <v>3.6139000000000001</v>
      </c>
      <c r="O73" s="192">
        <f>SUMIFS(env_ac_rp!$D:$D,env_ac_rp!$A:$A,O53,env_ac_rp!$B:$B,Data_rp!$A$73,env_ac_rp!$C:$C,Data_rp!$B$51)</f>
        <v>3.7416</v>
      </c>
      <c r="P73" s="192">
        <f>SUMIFS(env_ac_rp!$D:$D,env_ac_rp!$A:$A,P53,env_ac_rp!$B:$B,Data_rp!$A$73,env_ac_rp!$C:$C,Data_rp!$B$51)</f>
        <v>3.9342999999999999</v>
      </c>
      <c r="Q73" s="192">
        <f>SUMIFS(env_ac_rp!$D:$D,env_ac_rp!$A:$A,Q53,env_ac_rp!$B:$B,Data_rp!$A$73,env_ac_rp!$C:$C,Data_rp!$B$51)</f>
        <v>3.8814000000000002</v>
      </c>
      <c r="R73" s="192">
        <f>SUMIFS(env_ac_rp!$D:$D,env_ac_rp!$A:$A,R53,env_ac_rp!$B:$B,Data_rp!$A$73,env_ac_rp!$C:$C,Data_rp!$B$51)</f>
        <v>3.6867999999999999</v>
      </c>
      <c r="S73" s="192">
        <f>SUMIFS(env_ac_rp!$D:$D,env_ac_rp!$A:$A,S53,env_ac_rp!$B:$B,Data_rp!$A$73,env_ac_rp!$C:$C,Data_rp!$B$51)</f>
        <v>4.1702000000000004</v>
      </c>
      <c r="T73" s="192">
        <f>SUMIFS(env_ac_rp!$D:$D,env_ac_rp!$A:$A,T53,env_ac_rp!$B:$B,Data_rp!$A$73,env_ac_rp!$C:$C,Data_rp!$B$51)</f>
        <v>4.6322000000000001</v>
      </c>
      <c r="U73" s="192">
        <f>SUMIFS(env_ac_rp!$D:$D,env_ac_rp!$A:$A,U53,env_ac_rp!$B:$B,Data_rp!$A$73,env_ac_rp!$C:$C,Data_rp!$B$51)</f>
        <v>4.5999999999999996</v>
      </c>
      <c r="V73" s="192">
        <f>SUMIFS(env_ac_rp!$D:$D,env_ac_rp!$A:$A,V53,env_ac_rp!$B:$B,Data_rp!$A$73,env_ac_rp!$C:$C,Data_rp!$B$51)</f>
        <v>4.9710999999999999</v>
      </c>
      <c r="W73" s="192">
        <f>SUMIFS(env_ac_rp!$D:$D,env_ac_rp!$A:$A,W53,env_ac_rp!$B:$B,Data_rp!$A$73,env_ac_rp!$C:$C,Data_rp!$B$51)</f>
        <v>4.9096000000000002</v>
      </c>
    </row>
    <row r="74" spans="1:23" x14ac:dyDescent="0.2">
      <c r="A74" s="189" t="s">
        <v>54</v>
      </c>
      <c r="B74" s="189" t="s">
        <v>19</v>
      </c>
      <c r="C74" s="192">
        <f>SUMIFS(env_ac_rp!$D:$D,env_ac_rp!$A:$A,C53,env_ac_rp!$B:$B,Data_rp!$A$74,env_ac_rp!$C:$C,Data_rp!$B$51)</f>
        <v>1.7343999999999999</v>
      </c>
      <c r="D74" s="192">
        <f>SUMIFS(env_ac_rp!$D:$D,env_ac_rp!$A:$A,D53,env_ac_rp!$B:$B,Data_rp!$A$74,env_ac_rp!$C:$C,Data_rp!$B$51)</f>
        <v>1.8024</v>
      </c>
      <c r="E74" s="192">
        <f>SUMIFS(env_ac_rp!$D:$D,env_ac_rp!$A:$A,E53,env_ac_rp!$B:$B,Data_rp!$A$74,env_ac_rp!$C:$C,Data_rp!$B$51)</f>
        <v>1.7007000000000001</v>
      </c>
      <c r="F74" s="192">
        <f>SUMIFS(env_ac_rp!$D:$D,env_ac_rp!$A:$A,F53,env_ac_rp!$B:$B,Data_rp!$A$74,env_ac_rp!$C:$C,Data_rp!$B$51)</f>
        <v>1.8153999999999999</v>
      </c>
      <c r="G74" s="192">
        <f>SUMIFS(env_ac_rp!$D:$D,env_ac_rp!$A:$A,G53,env_ac_rp!$B:$B,Data_rp!$A$74,env_ac_rp!$C:$C,Data_rp!$B$51)</f>
        <v>1.7776000000000001</v>
      </c>
      <c r="H74" s="192">
        <f>SUMIFS(env_ac_rp!$D:$D,env_ac_rp!$A:$A,H53,env_ac_rp!$B:$B,Data_rp!$A$74,env_ac_rp!$C:$C,Data_rp!$B$51)</f>
        <v>1.7735000000000001</v>
      </c>
      <c r="I74" s="192">
        <f>SUMIFS(env_ac_rp!$D:$D,env_ac_rp!$A:$A,I53,env_ac_rp!$B:$B,Data_rp!$A$74,env_ac_rp!$C:$C,Data_rp!$B$51)</f>
        <v>1.8029999999999999</v>
      </c>
      <c r="J74" s="192">
        <f>SUMIFS(env_ac_rp!$D:$D,env_ac_rp!$A:$A,J53,env_ac_rp!$B:$B,Data_rp!$A$74,env_ac_rp!$C:$C,Data_rp!$B$51)</f>
        <v>1.8514999999999999</v>
      </c>
      <c r="K74" s="192">
        <f>SUMIFS(env_ac_rp!$D:$D,env_ac_rp!$A:$A,K53,env_ac_rp!$B:$B,Data_rp!$A$74,env_ac_rp!$C:$C,Data_rp!$B$51)</f>
        <v>1.9676</v>
      </c>
      <c r="L74" s="192">
        <f>SUMIFS(env_ac_rp!$D:$D,env_ac_rp!$A:$A,L53,env_ac_rp!$B:$B,Data_rp!$A$74,env_ac_rp!$C:$C,Data_rp!$B$51)</f>
        <v>2.0289999999999999</v>
      </c>
      <c r="M74" s="192">
        <f>SUMIFS(env_ac_rp!$D:$D,env_ac_rp!$A:$A,M53,env_ac_rp!$B:$B,Data_rp!$A$74,env_ac_rp!$C:$C,Data_rp!$B$51)</f>
        <v>2.0335999999999999</v>
      </c>
      <c r="N74" s="192">
        <f>SUMIFS(env_ac_rp!$D:$D,env_ac_rp!$A:$A,N53,env_ac_rp!$B:$B,Data_rp!$A$74,env_ac_rp!$C:$C,Data_rp!$B$51)</f>
        <v>1.9778</v>
      </c>
      <c r="O74" s="192">
        <f>SUMIFS(env_ac_rp!$D:$D,env_ac_rp!$A:$A,O53,env_ac_rp!$B:$B,Data_rp!$A$74,env_ac_rp!$C:$C,Data_rp!$B$51)</f>
        <v>2.0394000000000001</v>
      </c>
      <c r="P74" s="192">
        <f>SUMIFS(env_ac_rp!$D:$D,env_ac_rp!$A:$A,P53,env_ac_rp!$B:$B,Data_rp!$A$74,env_ac_rp!$C:$C,Data_rp!$B$51)</f>
        <v>2.0794999999999999</v>
      </c>
      <c r="Q74" s="192">
        <f>SUMIFS(env_ac_rp!$D:$D,env_ac_rp!$A:$A,Q53,env_ac_rp!$B:$B,Data_rp!$A$74,env_ac_rp!$C:$C,Data_rp!$B$51)</f>
        <v>2.0916999999999999</v>
      </c>
      <c r="R74" s="192">
        <f>SUMIFS(env_ac_rp!$D:$D,env_ac_rp!$A:$A,R53,env_ac_rp!$B:$B,Data_rp!$A$74,env_ac_rp!$C:$C,Data_rp!$B$51)</f>
        <v>2.1587999999999998</v>
      </c>
      <c r="S74" s="192">
        <f>SUMIFS(env_ac_rp!$D:$D,env_ac_rp!$A:$A,S53,env_ac_rp!$B:$B,Data_rp!$A$74,env_ac_rp!$C:$C,Data_rp!$B$51)</f>
        <v>2.0954999999999999</v>
      </c>
      <c r="T74" s="192">
        <f>SUMIFS(env_ac_rp!$D:$D,env_ac_rp!$A:$A,T53,env_ac_rp!$B:$B,Data_rp!$A$74,env_ac_rp!$C:$C,Data_rp!$B$51)</f>
        <v>2.1634000000000002</v>
      </c>
      <c r="U74" s="192">
        <f>SUMIFS(env_ac_rp!$D:$D,env_ac_rp!$A:$A,U53,env_ac_rp!$B:$B,Data_rp!$A$74,env_ac_rp!$C:$C,Data_rp!$B$51)</f>
        <v>2.1936</v>
      </c>
      <c r="V74" s="192">
        <f>SUMIFS(env_ac_rp!$D:$D,env_ac_rp!$A:$A,V53,env_ac_rp!$B:$B,Data_rp!$A$74,env_ac_rp!$C:$C,Data_rp!$B$51)</f>
        <v>2.2201</v>
      </c>
      <c r="W74" s="192">
        <f>SUMIFS(env_ac_rp!$D:$D,env_ac_rp!$A:$A,W53,env_ac_rp!$B:$B,Data_rp!$A$74,env_ac_rp!$C:$C,Data_rp!$B$51)</f>
        <v>2.0920000000000001</v>
      </c>
    </row>
    <row r="75" spans="1:23" x14ac:dyDescent="0.2">
      <c r="A75" s="189" t="s">
        <v>64</v>
      </c>
      <c r="B75" s="189" t="s">
        <v>20</v>
      </c>
      <c r="C75" s="192">
        <f>SUMIFS(env_ac_rp!$D:$D,env_ac_rp!$A:$A,C53,env_ac_rp!$B:$B,Data_rp!$A$75,env_ac_rp!$C:$C,Data_rp!$B$51)</f>
        <v>0.47020000000000001</v>
      </c>
      <c r="D75" s="192">
        <f>SUMIFS(env_ac_rp!$D:$D,env_ac_rp!$A:$A,D53,env_ac_rp!$B:$B,Data_rp!$A$75,env_ac_rp!$C:$C,Data_rp!$B$51)</f>
        <v>0.49519999999999997</v>
      </c>
      <c r="E75" s="192">
        <f>SUMIFS(env_ac_rp!$D:$D,env_ac_rp!$A:$A,E53,env_ac_rp!$B:$B,Data_rp!$A$75,env_ac_rp!$C:$C,Data_rp!$B$51)</f>
        <v>0.52949999999999997</v>
      </c>
      <c r="F75" s="192">
        <f>SUMIFS(env_ac_rp!$D:$D,env_ac_rp!$A:$A,F53,env_ac_rp!$B:$B,Data_rp!$A$75,env_ac_rp!$C:$C,Data_rp!$B$51)</f>
        <v>0.53190000000000004</v>
      </c>
      <c r="G75" s="192">
        <f>SUMIFS(env_ac_rp!$D:$D,env_ac_rp!$A:$A,G53,env_ac_rp!$B:$B,Data_rp!$A$75,env_ac_rp!$C:$C,Data_rp!$B$51)</f>
        <v>0.52410000000000001</v>
      </c>
      <c r="H75" s="192">
        <f>SUMIFS(env_ac_rp!$D:$D,env_ac_rp!$A:$A,H53,env_ac_rp!$B:$B,Data_rp!$A$75,env_ac_rp!$C:$C,Data_rp!$B$51)</f>
        <v>0.53420000000000001</v>
      </c>
      <c r="I75" s="192">
        <f>SUMIFS(env_ac_rp!$D:$D,env_ac_rp!$A:$A,I53,env_ac_rp!$B:$B,Data_rp!$A$75,env_ac_rp!$C:$C,Data_rp!$B$51)</f>
        <v>0.5554</v>
      </c>
      <c r="J75" s="192">
        <f>SUMIFS(env_ac_rp!$D:$D,env_ac_rp!$A:$A,J53,env_ac_rp!$B:$B,Data_rp!$A$75,env_ac_rp!$C:$C,Data_rp!$B$51)</f>
        <v>0.53259999999999996</v>
      </c>
      <c r="K75" s="192">
        <f>SUMIFS(env_ac_rp!$D:$D,env_ac_rp!$A:$A,K53,env_ac_rp!$B:$B,Data_rp!$A$75,env_ac_rp!$C:$C,Data_rp!$B$51)</f>
        <v>0.54210000000000003</v>
      </c>
      <c r="L75" s="192">
        <f>SUMIFS(env_ac_rp!$D:$D,env_ac_rp!$A:$A,L53,env_ac_rp!$B:$B,Data_rp!$A$75,env_ac_rp!$C:$C,Data_rp!$B$51)</f>
        <v>0.58050000000000002</v>
      </c>
      <c r="M75" s="192">
        <f>SUMIFS(env_ac_rp!$D:$D,env_ac_rp!$A:$A,M53,env_ac_rp!$B:$B,Data_rp!$A$75,env_ac_rp!$C:$C,Data_rp!$B$51)</f>
        <v>0.57709999999999995</v>
      </c>
      <c r="N75" s="192">
        <f>SUMIFS(env_ac_rp!$D:$D,env_ac_rp!$A:$A,N53,env_ac_rp!$B:$B,Data_rp!$A$75,env_ac_rp!$C:$C,Data_rp!$B$51)</f>
        <v>0.48859999999999998</v>
      </c>
      <c r="O75" s="192">
        <f>SUMIFS(env_ac_rp!$D:$D,env_ac_rp!$A:$A,O53,env_ac_rp!$B:$B,Data_rp!$A$75,env_ac_rp!$C:$C,Data_rp!$B$51)</f>
        <v>0.56810000000000005</v>
      </c>
      <c r="P75" s="192">
        <f>SUMIFS(env_ac_rp!$D:$D,env_ac_rp!$A:$A,P53,env_ac_rp!$B:$B,Data_rp!$A$75,env_ac_rp!$C:$C,Data_rp!$B$51)</f>
        <v>0.60799999999999998</v>
      </c>
      <c r="Q75" s="192">
        <f>SUMIFS(env_ac_rp!$D:$D,env_ac_rp!$A:$A,Q53,env_ac_rp!$B:$B,Data_rp!$A$75,env_ac_rp!$C:$C,Data_rp!$B$51)</f>
        <v>0.63109999999999999</v>
      </c>
      <c r="R75" s="192">
        <f>SUMIFS(env_ac_rp!$D:$D,env_ac_rp!$A:$A,R53,env_ac_rp!$B:$B,Data_rp!$A$75,env_ac_rp!$C:$C,Data_rp!$B$51)</f>
        <v>0.66930000000000001</v>
      </c>
      <c r="S75" s="192">
        <f>SUMIFS(env_ac_rp!$D:$D,env_ac_rp!$A:$A,S53,env_ac_rp!$B:$B,Data_rp!$A$75,env_ac_rp!$C:$C,Data_rp!$B$51)</f>
        <v>0.66080000000000005</v>
      </c>
      <c r="T75" s="192">
        <f>SUMIFS(env_ac_rp!$D:$D,env_ac_rp!$A:$A,T53,env_ac_rp!$B:$B,Data_rp!$A$75,env_ac_rp!$C:$C,Data_rp!$B$51)</f>
        <v>0.65510000000000002</v>
      </c>
      <c r="U75" s="192">
        <f>SUMIFS(env_ac_rp!$D:$D,env_ac_rp!$A:$A,U53,env_ac_rp!$B:$B,Data_rp!$A$75,env_ac_rp!$C:$C,Data_rp!$B$51)</f>
        <v>0.66749999999999998</v>
      </c>
      <c r="V75" s="192">
        <f>SUMIFS(env_ac_rp!$D:$D,env_ac_rp!$A:$A,V53,env_ac_rp!$B:$B,Data_rp!$A$75,env_ac_rp!$C:$C,Data_rp!$B$51)</f>
        <v>0.76800000000000002</v>
      </c>
      <c r="W75" s="192">
        <f>SUMIFS(env_ac_rp!$D:$D,env_ac_rp!$A:$A,W53,env_ac_rp!$B:$B,Data_rp!$A$75,env_ac_rp!$C:$C,Data_rp!$B$51)</f>
        <v>0.75119999999999998</v>
      </c>
    </row>
    <row r="76" spans="1:23" x14ac:dyDescent="0.2">
      <c r="A76" s="189" t="s">
        <v>55</v>
      </c>
      <c r="B76" s="189" t="s">
        <v>21</v>
      </c>
      <c r="C76" s="192">
        <f>SUMIFS(env_ac_rp!$D:$D,env_ac_rp!$A:$A,C53,env_ac_rp!$B:$B,Data_rp!$A$76,env_ac_rp!$C:$C,Data_rp!$B$51)</f>
        <v>0.86270000000000002</v>
      </c>
      <c r="D76" s="192">
        <f>SUMIFS(env_ac_rp!$D:$D,env_ac_rp!$A:$A,D53,env_ac_rp!$B:$B,Data_rp!$A$76,env_ac_rp!$C:$C,Data_rp!$B$51)</f>
        <v>0.83950000000000002</v>
      </c>
      <c r="E76" s="192">
        <f>SUMIFS(env_ac_rp!$D:$D,env_ac_rp!$A:$A,E53,env_ac_rp!$B:$B,Data_rp!$A$76,env_ac_rp!$C:$C,Data_rp!$B$51)</f>
        <v>0.87219999999999998</v>
      </c>
      <c r="F76" s="192">
        <f>SUMIFS(env_ac_rp!$D:$D,env_ac_rp!$A:$A,F53,env_ac_rp!$B:$B,Data_rp!$A$76,env_ac_rp!$C:$C,Data_rp!$B$51)</f>
        <v>0.97960000000000003</v>
      </c>
      <c r="G76" s="192">
        <f>SUMIFS(env_ac_rp!$D:$D,env_ac_rp!$A:$A,G53,env_ac_rp!$B:$B,Data_rp!$A$76,env_ac_rp!$C:$C,Data_rp!$B$51)</f>
        <v>0.91869999999999996</v>
      </c>
      <c r="H76" s="192">
        <f>SUMIFS(env_ac_rp!$D:$D,env_ac_rp!$A:$A,H53,env_ac_rp!$B:$B,Data_rp!$A$76,env_ac_rp!$C:$C,Data_rp!$B$51)</f>
        <v>0.9304</v>
      </c>
      <c r="I76" s="192">
        <f>SUMIFS(env_ac_rp!$D:$D,env_ac_rp!$A:$A,I53,env_ac_rp!$B:$B,Data_rp!$A$76,env_ac_rp!$C:$C,Data_rp!$B$51)</f>
        <v>0.83330000000000004</v>
      </c>
      <c r="J76" s="192">
        <f>SUMIFS(env_ac_rp!$D:$D,env_ac_rp!$A:$A,J53,env_ac_rp!$B:$B,Data_rp!$A$76,env_ac_rp!$C:$C,Data_rp!$B$51)</f>
        <v>0.8236</v>
      </c>
      <c r="K76" s="192">
        <f>SUMIFS(env_ac_rp!$D:$D,env_ac_rp!$A:$A,K53,env_ac_rp!$B:$B,Data_rp!$A$76,env_ac_rp!$C:$C,Data_rp!$B$51)</f>
        <v>0.7903</v>
      </c>
      <c r="L76" s="192">
        <f>SUMIFS(env_ac_rp!$D:$D,env_ac_rp!$A:$A,L53,env_ac_rp!$B:$B,Data_rp!$A$76,env_ac_rp!$C:$C,Data_rp!$B$51)</f>
        <v>0.8498</v>
      </c>
      <c r="M76" s="192">
        <f>SUMIFS(env_ac_rp!$D:$D,env_ac_rp!$A:$A,M53,env_ac_rp!$B:$B,Data_rp!$A$76,env_ac_rp!$C:$C,Data_rp!$B$51)</f>
        <v>0.92910000000000004</v>
      </c>
      <c r="N76" s="192">
        <f>SUMIFS(env_ac_rp!$D:$D,env_ac_rp!$A:$A,N53,env_ac_rp!$B:$B,Data_rp!$A$76,env_ac_rp!$C:$C,Data_rp!$B$51)</f>
        <v>0.98629999999999995</v>
      </c>
      <c r="O76" s="192">
        <f>SUMIFS(env_ac_rp!$D:$D,env_ac_rp!$A:$A,O53,env_ac_rp!$B:$B,Data_rp!$A$76,env_ac_rp!$C:$C,Data_rp!$B$51)</f>
        <v>1.0321</v>
      </c>
      <c r="P76" s="192">
        <f>SUMIFS(env_ac_rp!$D:$D,env_ac_rp!$A:$A,P53,env_ac_rp!$B:$B,Data_rp!$A$76,env_ac_rp!$C:$C,Data_rp!$B$51)</f>
        <v>1.2033</v>
      </c>
      <c r="Q76" s="192">
        <f>SUMIFS(env_ac_rp!$D:$D,env_ac_rp!$A:$A,Q53,env_ac_rp!$B:$B,Data_rp!$A$76,env_ac_rp!$C:$C,Data_rp!$B$51)</f>
        <v>1.1025</v>
      </c>
      <c r="R76" s="192">
        <f>SUMIFS(env_ac_rp!$D:$D,env_ac_rp!$A:$A,R53,env_ac_rp!$B:$B,Data_rp!$A$76,env_ac_rp!$C:$C,Data_rp!$B$51)</f>
        <v>1.1191</v>
      </c>
      <c r="S76" s="192">
        <f>SUMIFS(env_ac_rp!$D:$D,env_ac_rp!$A:$A,S53,env_ac_rp!$B:$B,Data_rp!$A$76,env_ac_rp!$C:$C,Data_rp!$B$51)</f>
        <v>1.1947000000000001</v>
      </c>
      <c r="T76" s="192">
        <f>SUMIFS(env_ac_rp!$D:$D,env_ac_rp!$A:$A,T53,env_ac_rp!$B:$B,Data_rp!$A$76,env_ac_rp!$C:$C,Data_rp!$B$51)</f>
        <v>1.1272</v>
      </c>
      <c r="U76" s="192">
        <f>SUMIFS(env_ac_rp!$D:$D,env_ac_rp!$A:$A,U53,env_ac_rp!$B:$B,Data_rp!$A$76,env_ac_rp!$C:$C,Data_rp!$B$51)</f>
        <v>1.1632</v>
      </c>
      <c r="V76" s="192">
        <f>SUMIFS(env_ac_rp!$D:$D,env_ac_rp!$A:$A,V53,env_ac_rp!$B:$B,Data_rp!$A$76,env_ac_rp!$C:$C,Data_rp!$B$51)</f>
        <v>1.1641999999999999</v>
      </c>
      <c r="W76" s="192">
        <f>SUMIFS(env_ac_rp!$D:$D,env_ac_rp!$A:$A,W53,env_ac_rp!$B:$B,Data_rp!$A$76,env_ac_rp!$C:$C,Data_rp!$B$51)</f>
        <v>1.0965</v>
      </c>
    </row>
    <row r="77" spans="1:23" x14ac:dyDescent="0.2">
      <c r="A77" s="189" t="s">
        <v>56</v>
      </c>
      <c r="B77" s="189" t="s">
        <v>22</v>
      </c>
      <c r="C77" s="192">
        <f>SUMIFS(env_ac_rp!$D:$D,env_ac_rp!$A:$A,C53,env_ac_rp!$B:$B,Data_rp!$A$77,env_ac_rp!$C:$C,Data_rp!$B$51)</f>
        <v>0.5323</v>
      </c>
      <c r="D77" s="192">
        <f>SUMIFS(env_ac_rp!$D:$D,env_ac_rp!$A:$A,D53,env_ac_rp!$B:$B,Data_rp!$A$77,env_ac_rp!$C:$C,Data_rp!$B$51)</f>
        <v>0.35260000000000002</v>
      </c>
      <c r="E77" s="192">
        <f>SUMIFS(env_ac_rp!$D:$D,env_ac_rp!$A:$A,E53,env_ac_rp!$B:$B,Data_rp!$A$77,env_ac_rp!$C:$C,Data_rp!$B$51)</f>
        <v>0.38879999999999998</v>
      </c>
      <c r="F77" s="192">
        <f>SUMIFS(env_ac_rp!$D:$D,env_ac_rp!$A:$A,F53,env_ac_rp!$B:$B,Data_rp!$A$77,env_ac_rp!$C:$C,Data_rp!$B$51)</f>
        <v>0.36559999999999998</v>
      </c>
      <c r="G77" s="192">
        <f>SUMIFS(env_ac_rp!$D:$D,env_ac_rp!$A:$A,G53,env_ac_rp!$B:$B,Data_rp!$A$77,env_ac_rp!$C:$C,Data_rp!$B$51)</f>
        <v>0.37780000000000002</v>
      </c>
      <c r="H77" s="192">
        <f>SUMIFS(env_ac_rp!$D:$D,env_ac_rp!$A:$A,H53,env_ac_rp!$B:$B,Data_rp!$A$77,env_ac_rp!$C:$C,Data_rp!$B$51)</f>
        <v>0.36120000000000002</v>
      </c>
      <c r="I77" s="192">
        <f>SUMIFS(env_ac_rp!$D:$D,env_ac_rp!$A:$A,I53,env_ac_rp!$B:$B,Data_rp!$A$77,env_ac_rp!$C:$C,Data_rp!$B$51)</f>
        <v>0.36259999999999998</v>
      </c>
      <c r="J77" s="192">
        <f>SUMIFS(env_ac_rp!$D:$D,env_ac_rp!$A:$A,J53,env_ac_rp!$B:$B,Data_rp!$A$77,env_ac_rp!$C:$C,Data_rp!$B$51)</f>
        <v>0.32700000000000001</v>
      </c>
      <c r="K77" s="192">
        <f>SUMIFS(env_ac_rp!$D:$D,env_ac_rp!$A:$A,K53,env_ac_rp!$B:$B,Data_rp!$A$77,env_ac_rp!$C:$C,Data_rp!$B$51)</f>
        <v>0.33589999999999998</v>
      </c>
      <c r="L77" s="192">
        <f>SUMIFS(env_ac_rp!$D:$D,env_ac_rp!$A:$A,L53,env_ac_rp!$B:$B,Data_rp!$A$77,env_ac_rp!$C:$C,Data_rp!$B$51)</f>
        <v>0.4083</v>
      </c>
      <c r="M77" s="192">
        <f>SUMIFS(env_ac_rp!$D:$D,env_ac_rp!$A:$A,M53,env_ac_rp!$B:$B,Data_rp!$A$77,env_ac_rp!$C:$C,Data_rp!$B$51)</f>
        <v>0.50339999999999996</v>
      </c>
      <c r="N77" s="192">
        <f>SUMIFS(env_ac_rp!$D:$D,env_ac_rp!$A:$A,N53,env_ac_rp!$B:$B,Data_rp!$A$77,env_ac_rp!$C:$C,Data_rp!$B$51)</f>
        <v>0.36959999999999998</v>
      </c>
      <c r="O77" s="192">
        <f>SUMIFS(env_ac_rp!$D:$D,env_ac_rp!$A:$A,O53,env_ac_rp!$B:$B,Data_rp!$A$77,env_ac_rp!$C:$C,Data_rp!$B$51)</f>
        <v>0.40060000000000001</v>
      </c>
      <c r="P77" s="192">
        <f>SUMIFS(env_ac_rp!$D:$D,env_ac_rp!$A:$A,P53,env_ac_rp!$B:$B,Data_rp!$A$77,env_ac_rp!$C:$C,Data_rp!$B$51)</f>
        <v>0.41710000000000003</v>
      </c>
      <c r="Q77" s="192">
        <f>SUMIFS(env_ac_rp!$D:$D,env_ac_rp!$A:$A,Q53,env_ac_rp!$B:$B,Data_rp!$A$77,env_ac_rp!$C:$C,Data_rp!$B$51)</f>
        <v>0.41570000000000001</v>
      </c>
      <c r="R77" s="192">
        <f>SUMIFS(env_ac_rp!$D:$D,env_ac_rp!$A:$A,R53,env_ac_rp!$B:$B,Data_rp!$A$77,env_ac_rp!$C:$C,Data_rp!$B$51)</f>
        <v>0.35909999999999997</v>
      </c>
      <c r="S77" s="192">
        <f>SUMIFS(env_ac_rp!$D:$D,env_ac_rp!$A:$A,S53,env_ac_rp!$B:$B,Data_rp!$A$77,env_ac_rp!$C:$C,Data_rp!$B$51)</f>
        <v>0.37159999999999999</v>
      </c>
      <c r="T77" s="192">
        <f>SUMIFS(env_ac_rp!$D:$D,env_ac_rp!$A:$A,T53,env_ac_rp!$B:$B,Data_rp!$A$77,env_ac_rp!$C:$C,Data_rp!$B$51)</f>
        <v>0.43090000000000001</v>
      </c>
      <c r="U77" s="192">
        <f>SUMIFS(env_ac_rp!$D:$D,env_ac_rp!$A:$A,U53,env_ac_rp!$B:$B,Data_rp!$A$77,env_ac_rp!$C:$C,Data_rp!$B$51)</f>
        <v>0.4178</v>
      </c>
      <c r="V77" s="192">
        <f>SUMIFS(env_ac_rp!$D:$D,env_ac_rp!$A:$A,V53,env_ac_rp!$B:$B,Data_rp!$A$77,env_ac_rp!$C:$C,Data_rp!$B$51)</f>
        <v>0.36599999999999999</v>
      </c>
      <c r="W77" s="192">
        <f>SUMIFS(env_ac_rp!$D:$D,env_ac_rp!$A:$A,W53,env_ac_rp!$B:$B,Data_rp!$A$77,env_ac_rp!$C:$C,Data_rp!$B$51)</f>
        <v>0.33460000000000001</v>
      </c>
    </row>
    <row r="78" spans="1:23" x14ac:dyDescent="0.2">
      <c r="A78" s="189" t="s">
        <v>57</v>
      </c>
      <c r="B78" s="189" t="s">
        <v>23</v>
      </c>
      <c r="C78" s="192">
        <f>SUMIFS(env_ac_rp!$D:$D,env_ac_rp!$A:$A,C53,env_ac_rp!$B:$B,Data_rp!$A$78,env_ac_rp!$C:$C,Data_rp!$B$51)</f>
        <v>0.8518</v>
      </c>
      <c r="D78" s="192">
        <f>SUMIFS(env_ac_rp!$D:$D,env_ac_rp!$A:$A,D53,env_ac_rp!$B:$B,Data_rp!$A$78,env_ac_rp!$C:$C,Data_rp!$B$51)</f>
        <v>0.89439999999999997</v>
      </c>
      <c r="E78" s="192">
        <f>SUMIFS(env_ac_rp!$D:$D,env_ac_rp!$A:$A,E53,env_ac_rp!$B:$B,Data_rp!$A$78,env_ac_rp!$C:$C,Data_rp!$B$51)</f>
        <v>0.89219999999999999</v>
      </c>
      <c r="F78" s="192">
        <f>SUMIFS(env_ac_rp!$D:$D,env_ac_rp!$A:$A,F53,env_ac_rp!$B:$B,Data_rp!$A$78,env_ac_rp!$C:$C,Data_rp!$B$51)</f>
        <v>0.84919999999999995</v>
      </c>
      <c r="G78" s="192">
        <f>SUMIFS(env_ac_rp!$D:$D,env_ac_rp!$A:$A,G53,env_ac_rp!$B:$B,Data_rp!$A$78,env_ac_rp!$C:$C,Data_rp!$B$51)</f>
        <v>0.87680000000000002</v>
      </c>
      <c r="H78" s="192">
        <f>SUMIFS(env_ac_rp!$D:$D,env_ac_rp!$A:$A,H53,env_ac_rp!$B:$B,Data_rp!$A$78,env_ac_rp!$C:$C,Data_rp!$B$51)</f>
        <v>0.93869999999999998</v>
      </c>
      <c r="I78" s="192">
        <f>SUMIFS(env_ac_rp!$D:$D,env_ac_rp!$A:$A,I53,env_ac_rp!$B:$B,Data_rp!$A$78,env_ac_rp!$C:$C,Data_rp!$B$51)</f>
        <v>0.85089999999999999</v>
      </c>
      <c r="J78" s="192">
        <f>SUMIFS(env_ac_rp!$D:$D,env_ac_rp!$A:$A,J53,env_ac_rp!$B:$B,Data_rp!$A$78,env_ac_rp!$C:$C,Data_rp!$B$51)</f>
        <v>0.82220000000000004</v>
      </c>
      <c r="K78" s="192">
        <f>SUMIFS(env_ac_rp!$D:$D,env_ac_rp!$A:$A,K53,env_ac_rp!$B:$B,Data_rp!$A$78,env_ac_rp!$C:$C,Data_rp!$B$51)</f>
        <v>0.96719999999999995</v>
      </c>
      <c r="L78" s="192">
        <f>SUMIFS(env_ac_rp!$D:$D,env_ac_rp!$A:$A,L53,env_ac_rp!$B:$B,Data_rp!$A$78,env_ac_rp!$C:$C,Data_rp!$B$51)</f>
        <v>1.0820000000000001</v>
      </c>
      <c r="M78" s="192">
        <f>SUMIFS(env_ac_rp!$D:$D,env_ac_rp!$A:$A,M53,env_ac_rp!$B:$B,Data_rp!$A$78,env_ac_rp!$C:$C,Data_rp!$B$51)</f>
        <v>1.1600999999999999</v>
      </c>
      <c r="N78" s="192">
        <f>SUMIFS(env_ac_rp!$D:$D,env_ac_rp!$A:$A,N53,env_ac_rp!$B:$B,Data_rp!$A$78,env_ac_rp!$C:$C,Data_rp!$B$51)</f>
        <v>1.2995000000000001</v>
      </c>
      <c r="O78" s="192">
        <f>SUMIFS(env_ac_rp!$D:$D,env_ac_rp!$A:$A,O53,env_ac_rp!$B:$B,Data_rp!$A$78,env_ac_rp!$C:$C,Data_rp!$B$51)</f>
        <v>1.4568000000000001</v>
      </c>
      <c r="P78" s="192">
        <f>SUMIFS(env_ac_rp!$D:$D,env_ac_rp!$A:$A,P53,env_ac_rp!$B:$B,Data_rp!$A$78,env_ac_rp!$C:$C,Data_rp!$B$51)</f>
        <v>1.4702</v>
      </c>
      <c r="Q78" s="192">
        <f>SUMIFS(env_ac_rp!$D:$D,env_ac_rp!$A:$A,Q53,env_ac_rp!$B:$B,Data_rp!$A$78,env_ac_rp!$C:$C,Data_rp!$B$51)</f>
        <v>1.4047000000000001</v>
      </c>
      <c r="R78" s="192">
        <f>SUMIFS(env_ac_rp!$D:$D,env_ac_rp!$A:$A,R53,env_ac_rp!$B:$B,Data_rp!$A$78,env_ac_rp!$C:$C,Data_rp!$B$51)</f>
        <v>1.4151</v>
      </c>
      <c r="S78" s="192">
        <f>SUMIFS(env_ac_rp!$D:$D,env_ac_rp!$A:$A,S53,env_ac_rp!$B:$B,Data_rp!$A$78,env_ac_rp!$C:$C,Data_rp!$B$51)</f>
        <v>1.5128999999999999</v>
      </c>
      <c r="T78" s="192">
        <f>SUMIFS(env_ac_rp!$D:$D,env_ac_rp!$A:$A,T53,env_ac_rp!$B:$B,Data_rp!$A$78,env_ac_rp!$C:$C,Data_rp!$B$51)</f>
        <v>1.5513999999999999</v>
      </c>
      <c r="U78" s="192">
        <f>SUMIFS(env_ac_rp!$D:$D,env_ac_rp!$A:$A,U53,env_ac_rp!$B:$B,Data_rp!$A$78,env_ac_rp!$C:$C,Data_rp!$B$51)</f>
        <v>1.4689000000000001</v>
      </c>
      <c r="V78" s="192">
        <f>SUMIFS(env_ac_rp!$D:$D,env_ac_rp!$A:$A,V53,env_ac_rp!$B:$B,Data_rp!$A$78,env_ac_rp!$C:$C,Data_rp!$B$51)</f>
        <v>1.6012999999999999</v>
      </c>
      <c r="W78" s="192">
        <f>SUMIFS(env_ac_rp!$D:$D,env_ac_rp!$A:$A,W53,env_ac_rp!$B:$B,Data_rp!$A$78,env_ac_rp!$C:$C,Data_rp!$B$51)</f>
        <v>1.5351999999999999</v>
      </c>
    </row>
    <row r="79" spans="1:23" x14ac:dyDescent="0.2">
      <c r="A79" s="189" t="s">
        <v>65</v>
      </c>
      <c r="B79" s="189" t="s">
        <v>24</v>
      </c>
      <c r="C79" s="192">
        <f>SUMIFS(env_ac_rp!$D:$D,env_ac_rp!$A:$A,C53,env_ac_rp!$B:$B,Data_rp!$A$79,env_ac_rp!$C:$C,Data_rp!$B$51)</f>
        <v>0.79749999999999999</v>
      </c>
      <c r="D79" s="192">
        <f>SUMIFS(env_ac_rp!$D:$D,env_ac_rp!$A:$A,D53,env_ac_rp!$B:$B,Data_rp!$A$79,env_ac_rp!$C:$C,Data_rp!$B$51)</f>
        <v>0.77149999999999996</v>
      </c>
      <c r="E79" s="192">
        <f>SUMIFS(env_ac_rp!$D:$D,env_ac_rp!$A:$A,E53,env_ac_rp!$B:$B,Data_rp!$A$79,env_ac_rp!$C:$C,Data_rp!$B$51)</f>
        <v>0.77249999999999996</v>
      </c>
      <c r="F79" s="192">
        <f>SUMIFS(env_ac_rp!$D:$D,env_ac_rp!$A:$A,F53,env_ac_rp!$B:$B,Data_rp!$A$79,env_ac_rp!$C:$C,Data_rp!$B$51)</f>
        <v>0.83540000000000003</v>
      </c>
      <c r="G79" s="192">
        <f>SUMIFS(env_ac_rp!$D:$D,env_ac_rp!$A:$A,G53,env_ac_rp!$B:$B,Data_rp!$A$79,env_ac_rp!$C:$C,Data_rp!$B$51)</f>
        <v>0.76439999999999997</v>
      </c>
      <c r="H79" s="192">
        <f>SUMIFS(env_ac_rp!$D:$D,env_ac_rp!$A:$A,H53,env_ac_rp!$B:$B,Data_rp!$A$79,env_ac_rp!$C:$C,Data_rp!$B$51)</f>
        <v>0.73760000000000003</v>
      </c>
      <c r="I79" s="192">
        <f>SUMIFS(env_ac_rp!$D:$D,env_ac_rp!$A:$A,I53,env_ac_rp!$B:$B,Data_rp!$A$79,env_ac_rp!$C:$C,Data_rp!$B$51)</f>
        <v>0.80759999999999998</v>
      </c>
      <c r="J79" s="192">
        <f>SUMIFS(env_ac_rp!$D:$D,env_ac_rp!$A:$A,J53,env_ac_rp!$B:$B,Data_rp!$A$79,env_ac_rp!$C:$C,Data_rp!$B$51)</f>
        <v>0.87509999999999999</v>
      </c>
      <c r="K79" s="192">
        <f>SUMIFS(env_ac_rp!$D:$D,env_ac_rp!$A:$A,K53,env_ac_rp!$B:$B,Data_rp!$A$79,env_ac_rp!$C:$C,Data_rp!$B$51)</f>
        <v>0.8276</v>
      </c>
      <c r="L79" s="192">
        <f>SUMIFS(env_ac_rp!$D:$D,env_ac_rp!$A:$A,L53,env_ac_rp!$B:$B,Data_rp!$A$79,env_ac_rp!$C:$C,Data_rp!$B$51)</f>
        <v>0.90759999999999996</v>
      </c>
      <c r="M79" s="192">
        <f>SUMIFS(env_ac_rp!$D:$D,env_ac_rp!$A:$A,M53,env_ac_rp!$B:$B,Data_rp!$A$79,env_ac_rp!$C:$C,Data_rp!$B$51)</f>
        <v>0.97940000000000005</v>
      </c>
      <c r="N79" s="192">
        <f>SUMIFS(env_ac_rp!$D:$D,env_ac_rp!$A:$A,N53,env_ac_rp!$B:$B,Data_rp!$A$79,env_ac_rp!$C:$C,Data_rp!$B$51)</f>
        <v>0.995</v>
      </c>
      <c r="O79" s="192">
        <f>SUMIFS(env_ac_rp!$D:$D,env_ac_rp!$A:$A,O53,env_ac_rp!$B:$B,Data_rp!$A$79,env_ac_rp!$C:$C,Data_rp!$B$51)</f>
        <v>1.1485000000000001</v>
      </c>
      <c r="P79" s="192">
        <f>SUMIFS(env_ac_rp!$D:$D,env_ac_rp!$A:$A,P53,env_ac_rp!$B:$B,Data_rp!$A$79,env_ac_rp!$C:$C,Data_rp!$B$51)</f>
        <v>1.2007000000000001</v>
      </c>
      <c r="Q79" s="192">
        <f>SUMIFS(env_ac_rp!$D:$D,env_ac_rp!$A:$A,Q53,env_ac_rp!$B:$B,Data_rp!$A$79,env_ac_rp!$C:$C,Data_rp!$B$51)</f>
        <v>1.1206</v>
      </c>
      <c r="R79" s="192">
        <f>SUMIFS(env_ac_rp!$D:$D,env_ac_rp!$A:$A,R53,env_ac_rp!$B:$B,Data_rp!$A$79,env_ac_rp!$C:$C,Data_rp!$B$51)</f>
        <v>1.1781999999999999</v>
      </c>
      <c r="S79" s="192">
        <f>SUMIFS(env_ac_rp!$D:$D,env_ac_rp!$A:$A,S53,env_ac_rp!$B:$B,Data_rp!$A$79,env_ac_rp!$C:$C,Data_rp!$B$51)</f>
        <v>1.2101</v>
      </c>
      <c r="T79" s="192">
        <f>SUMIFS(env_ac_rp!$D:$D,env_ac_rp!$A:$A,T53,env_ac_rp!$B:$B,Data_rp!$A$79,env_ac_rp!$C:$C,Data_rp!$B$51)</f>
        <v>1.2064999999999999</v>
      </c>
      <c r="U79" s="192">
        <f>SUMIFS(env_ac_rp!$D:$D,env_ac_rp!$A:$A,U53,env_ac_rp!$B:$B,Data_rp!$A$79,env_ac_rp!$C:$C,Data_rp!$B$51)</f>
        <v>1.1826000000000001</v>
      </c>
      <c r="V79" s="192">
        <f>SUMIFS(env_ac_rp!$D:$D,env_ac_rp!$A:$A,V53,env_ac_rp!$B:$B,Data_rp!$A$79,env_ac_rp!$C:$C,Data_rp!$B$51)</f>
        <v>1.3302</v>
      </c>
      <c r="W79" s="192">
        <f>SUMIFS(env_ac_rp!$D:$D,env_ac_rp!$A:$A,W53,env_ac_rp!$B:$B,Data_rp!$A$79,env_ac_rp!$C:$C,Data_rp!$B$51)</f>
        <v>1.3364</v>
      </c>
    </row>
    <row r="80" spans="1:23" x14ac:dyDescent="0.2">
      <c r="A80" s="189" t="s">
        <v>58</v>
      </c>
      <c r="B80" s="189" t="s">
        <v>25</v>
      </c>
      <c r="C80" s="192">
        <f>SUMIFS(env_ac_rp!$D:$D,env_ac_rp!$A:$A,C53,env_ac_rp!$B:$B,Data_rp!$A$80,env_ac_rp!$C:$C,Data_rp!$B$51)</f>
        <v>1.0123</v>
      </c>
      <c r="D80" s="192">
        <f>SUMIFS(env_ac_rp!$D:$D,env_ac_rp!$A:$A,D53,env_ac_rp!$B:$B,Data_rp!$A$80,env_ac_rp!$C:$C,Data_rp!$B$51)</f>
        <v>1.0176000000000001</v>
      </c>
      <c r="E80" s="192">
        <f>SUMIFS(env_ac_rp!$D:$D,env_ac_rp!$A:$A,E53,env_ac_rp!$B:$B,Data_rp!$A$80,env_ac_rp!$C:$C,Data_rp!$B$51)</f>
        <v>1.0326</v>
      </c>
      <c r="F80" s="192">
        <f>SUMIFS(env_ac_rp!$D:$D,env_ac_rp!$A:$A,F53,env_ac_rp!$B:$B,Data_rp!$A$80,env_ac_rp!$C:$C,Data_rp!$B$51)</f>
        <v>1.006</v>
      </c>
      <c r="G80" s="192">
        <f>SUMIFS(env_ac_rp!$D:$D,env_ac_rp!$A:$A,G53,env_ac_rp!$B:$B,Data_rp!$A$80,env_ac_rp!$C:$C,Data_rp!$B$51)</f>
        <v>1.0355000000000001</v>
      </c>
      <c r="H80" s="192">
        <f>SUMIFS(env_ac_rp!$D:$D,env_ac_rp!$A:$A,H53,env_ac_rp!$B:$B,Data_rp!$A$80,env_ac_rp!$C:$C,Data_rp!$B$51)</f>
        <v>1.0455000000000001</v>
      </c>
      <c r="I80" s="192">
        <f>SUMIFS(env_ac_rp!$D:$D,env_ac_rp!$A:$A,I53,env_ac_rp!$B:$B,Data_rp!$A$80,env_ac_rp!$C:$C,Data_rp!$B$51)</f>
        <v>1.0402</v>
      </c>
      <c r="J80" s="192">
        <f>SUMIFS(env_ac_rp!$D:$D,env_ac_rp!$A:$A,J53,env_ac_rp!$B:$B,Data_rp!$A$80,env_ac_rp!$C:$C,Data_rp!$B$51)</f>
        <v>1.0749</v>
      </c>
      <c r="K80" s="192">
        <f>SUMIFS(env_ac_rp!$D:$D,env_ac_rp!$A:$A,K53,env_ac_rp!$B:$B,Data_rp!$A$80,env_ac_rp!$C:$C,Data_rp!$B$51)</f>
        <v>1.07</v>
      </c>
      <c r="L80" s="192">
        <f>SUMIFS(env_ac_rp!$D:$D,env_ac_rp!$A:$A,L53,env_ac_rp!$B:$B,Data_rp!$A$80,env_ac_rp!$C:$C,Data_rp!$B$51)</f>
        <v>1.1935</v>
      </c>
      <c r="M80" s="192">
        <f>SUMIFS(env_ac_rp!$D:$D,env_ac_rp!$A:$A,M53,env_ac_rp!$B:$B,Data_rp!$A$80,env_ac_rp!$C:$C,Data_rp!$B$51)</f>
        <v>1.1416999999999999</v>
      </c>
      <c r="N80" s="192">
        <f>SUMIFS(env_ac_rp!$D:$D,env_ac_rp!$A:$A,N53,env_ac_rp!$B:$B,Data_rp!$A$80,env_ac_rp!$C:$C,Data_rp!$B$51)</f>
        <v>1.157</v>
      </c>
      <c r="O80" s="192">
        <f>SUMIFS(env_ac_rp!$D:$D,env_ac_rp!$A:$A,O53,env_ac_rp!$B:$B,Data_rp!$A$80,env_ac_rp!$C:$C,Data_rp!$B$51)</f>
        <v>1.1888000000000001</v>
      </c>
      <c r="P80" s="192">
        <f>SUMIFS(env_ac_rp!$D:$D,env_ac_rp!$A:$A,P53,env_ac_rp!$B:$B,Data_rp!$A$80,env_ac_rp!$C:$C,Data_rp!$B$51)</f>
        <v>1.0387999999999999</v>
      </c>
      <c r="Q80" s="192">
        <f>SUMIFS(env_ac_rp!$D:$D,env_ac_rp!$A:$A,Q53,env_ac_rp!$B:$B,Data_rp!$A$80,env_ac_rp!$C:$C,Data_rp!$B$51)</f>
        <v>1.2407999999999999</v>
      </c>
      <c r="R80" s="192">
        <f>SUMIFS(env_ac_rp!$D:$D,env_ac_rp!$A:$A,R53,env_ac_rp!$B:$B,Data_rp!$A$80,env_ac_rp!$C:$C,Data_rp!$B$51)</f>
        <v>1.2637</v>
      </c>
      <c r="S80" s="192">
        <f>SUMIFS(env_ac_rp!$D:$D,env_ac_rp!$A:$A,S53,env_ac_rp!$B:$B,Data_rp!$A$80,env_ac_rp!$C:$C,Data_rp!$B$51)</f>
        <v>1.2551000000000001</v>
      </c>
      <c r="T80" s="192">
        <f>SUMIFS(env_ac_rp!$D:$D,env_ac_rp!$A:$A,T53,env_ac_rp!$B:$B,Data_rp!$A$80,env_ac_rp!$C:$C,Data_rp!$B$51)</f>
        <v>1.2337</v>
      </c>
      <c r="U80" s="192">
        <f>SUMIFS(env_ac_rp!$D:$D,env_ac_rp!$A:$A,U53,env_ac_rp!$B:$B,Data_rp!$A$80,env_ac_rp!$C:$C,Data_rp!$B$51)</f>
        <v>1.1917</v>
      </c>
      <c r="V80" s="192">
        <f>SUMIFS(env_ac_rp!$D:$D,env_ac_rp!$A:$A,V53,env_ac_rp!$B:$B,Data_rp!$A$80,env_ac_rp!$C:$C,Data_rp!$B$51)</f>
        <v>1.3196000000000001</v>
      </c>
      <c r="W80" s="192">
        <f>SUMIFS(env_ac_rp!$D:$D,env_ac_rp!$A:$A,W53,env_ac_rp!$B:$B,Data_rp!$A$80,env_ac_rp!$C:$C,Data_rp!$B$51)</f>
        <v>1.2916000000000001</v>
      </c>
    </row>
    <row r="81" spans="1:23" x14ac:dyDescent="0.2">
      <c r="A81" s="189" t="s">
        <v>59</v>
      </c>
      <c r="B81" s="189" t="s">
        <v>26</v>
      </c>
      <c r="C81" s="192">
        <f>SUMIFS(env_ac_rp!$D:$D,env_ac_rp!$A:$A,C53,env_ac_rp!$B:$B,Data_rp!$A$81,env_ac_rp!$C:$C,Data_rp!$B$51)</f>
        <v>1.8295999999999999</v>
      </c>
      <c r="D81" s="192">
        <f>SUMIFS(env_ac_rp!$D:$D,env_ac_rp!$A:$A,D53,env_ac_rp!$B:$B,Data_rp!$A$81,env_ac_rp!$C:$C,Data_rp!$B$51)</f>
        <v>1.8866000000000001</v>
      </c>
      <c r="E81" s="192">
        <f>SUMIFS(env_ac_rp!$D:$D,env_ac_rp!$A:$A,E53,env_ac_rp!$B:$B,Data_rp!$A$81,env_ac_rp!$C:$C,Data_rp!$B$51)</f>
        <v>1.8929</v>
      </c>
      <c r="F81" s="192">
        <f>SUMIFS(env_ac_rp!$D:$D,env_ac_rp!$A:$A,F53,env_ac_rp!$B:$B,Data_rp!$A$81,env_ac_rp!$C:$C,Data_rp!$B$51)</f>
        <v>1.9186000000000001</v>
      </c>
      <c r="G81" s="192">
        <f>SUMIFS(env_ac_rp!$D:$D,env_ac_rp!$A:$A,G53,env_ac_rp!$B:$B,Data_rp!$A$81,env_ac_rp!$C:$C,Data_rp!$B$51)</f>
        <v>1.9396</v>
      </c>
      <c r="H81" s="192">
        <f>SUMIFS(env_ac_rp!$D:$D,env_ac_rp!$A:$A,H53,env_ac_rp!$B:$B,Data_rp!$A$81,env_ac_rp!$C:$C,Data_rp!$B$51)</f>
        <v>1.839</v>
      </c>
      <c r="I81" s="192">
        <f>SUMIFS(env_ac_rp!$D:$D,env_ac_rp!$A:$A,I53,env_ac_rp!$B:$B,Data_rp!$A$81,env_ac_rp!$C:$C,Data_rp!$B$51)</f>
        <v>2.0539999999999998</v>
      </c>
      <c r="J81" s="192">
        <f>SUMIFS(env_ac_rp!$D:$D,env_ac_rp!$A:$A,J53,env_ac_rp!$B:$B,Data_rp!$A$81,env_ac_rp!$C:$C,Data_rp!$B$51)</f>
        <v>1.9351</v>
      </c>
      <c r="K81" s="192">
        <f>SUMIFS(env_ac_rp!$D:$D,env_ac_rp!$A:$A,K53,env_ac_rp!$B:$B,Data_rp!$A$81,env_ac_rp!$C:$C,Data_rp!$B$51)</f>
        <v>1.9356</v>
      </c>
      <c r="L81" s="192">
        <f>SUMIFS(env_ac_rp!$D:$D,env_ac_rp!$A:$A,L53,env_ac_rp!$B:$B,Data_rp!$A$81,env_ac_rp!$C:$C,Data_rp!$B$51)</f>
        <v>2.1284999999999998</v>
      </c>
      <c r="M81" s="192">
        <f>SUMIFS(env_ac_rp!$D:$D,env_ac_rp!$A:$A,M53,env_ac_rp!$B:$B,Data_rp!$A$81,env_ac_rp!$C:$C,Data_rp!$B$51)</f>
        <v>1.9869000000000001</v>
      </c>
      <c r="N81" s="192">
        <f>SUMIFS(env_ac_rp!$D:$D,env_ac_rp!$A:$A,N53,env_ac_rp!$B:$B,Data_rp!$A$81,env_ac_rp!$C:$C,Data_rp!$B$51)</f>
        <v>1.9475</v>
      </c>
      <c r="O81" s="192">
        <f>SUMIFS(env_ac_rp!$D:$D,env_ac_rp!$A:$A,O53,env_ac_rp!$B:$B,Data_rp!$A$81,env_ac_rp!$C:$C,Data_rp!$B$51)</f>
        <v>1.9426000000000001</v>
      </c>
      <c r="P81" s="192">
        <f>SUMIFS(env_ac_rp!$D:$D,env_ac_rp!$A:$A,P53,env_ac_rp!$B:$B,Data_rp!$A$81,env_ac_rp!$C:$C,Data_rp!$B$51)</f>
        <v>1.9093</v>
      </c>
      <c r="Q81" s="192">
        <f>SUMIFS(env_ac_rp!$D:$D,env_ac_rp!$A:$A,Q53,env_ac_rp!$B:$B,Data_rp!$A$81,env_ac_rp!$C:$C,Data_rp!$B$51)</f>
        <v>1.9133</v>
      </c>
      <c r="R81" s="192">
        <f>SUMIFS(env_ac_rp!$D:$D,env_ac_rp!$A:$A,R53,env_ac_rp!$B:$B,Data_rp!$A$81,env_ac_rp!$C:$C,Data_rp!$B$51)</f>
        <v>2.0175999999999998</v>
      </c>
      <c r="S81" s="192">
        <f>SUMIFS(env_ac_rp!$D:$D,env_ac_rp!$A:$A,S53,env_ac_rp!$B:$B,Data_rp!$A$81,env_ac_rp!$C:$C,Data_rp!$B$51)</f>
        <v>2.0154999999999998</v>
      </c>
      <c r="T81" s="192">
        <f>SUMIFS(env_ac_rp!$D:$D,env_ac_rp!$A:$A,T53,env_ac_rp!$B:$B,Data_rp!$A$81,env_ac_rp!$C:$C,Data_rp!$B$51)</f>
        <v>1.9639</v>
      </c>
      <c r="U81" s="192">
        <f>SUMIFS(env_ac_rp!$D:$D,env_ac_rp!$A:$A,U53,env_ac_rp!$B:$B,Data_rp!$A$81,env_ac_rp!$C:$C,Data_rp!$B$51)</f>
        <v>1.9399</v>
      </c>
      <c r="V81" s="192">
        <f>SUMIFS(env_ac_rp!$D:$D,env_ac_rp!$A:$A,V53,env_ac_rp!$B:$B,Data_rp!$A$81,env_ac_rp!$C:$C,Data_rp!$B$51)</f>
        <v>1.8665</v>
      </c>
      <c r="W81" s="192">
        <f>SUMIFS(env_ac_rp!$D:$D,env_ac_rp!$A:$A,W53,env_ac_rp!$B:$B,Data_rp!$A$81,env_ac_rp!$C:$C,Data_rp!$B$51)</f>
        <v>1.8698999999999999</v>
      </c>
    </row>
    <row r="82" spans="1:23" x14ac:dyDescent="0.2">
      <c r="A82" s="165" t="s">
        <v>156</v>
      </c>
      <c r="B82" s="169" t="s">
        <v>157</v>
      </c>
      <c r="C82" s="192">
        <f>SUMIFS(env_ac_rp!$D:$D,env_ac_rp!$A:$A,C53,env_ac_rp!$B:$B,Data_rp!$A$82,env_ac_rp!$C:$C,Data_rp!$B$51)</f>
        <v>1.3795999999999999</v>
      </c>
      <c r="D82" s="192">
        <f>SUMIFS(env_ac_rp!$D:$D,env_ac_rp!$A:$A,D53,env_ac_rp!$B:$B,Data_rp!$A$82,env_ac_rp!$C:$C,Data_rp!$B$51)</f>
        <v>1.5361</v>
      </c>
      <c r="E82" s="192">
        <f>SUMIFS(env_ac_rp!$D:$D,env_ac_rp!$A:$A,E53,env_ac_rp!$B:$B,Data_rp!$A$82,env_ac_rp!$C:$C,Data_rp!$B$51)</f>
        <v>1.7056</v>
      </c>
      <c r="F82" s="192">
        <f>SUMIFS(env_ac_rp!$D:$D,env_ac_rp!$A:$A,F53,env_ac_rp!$B:$B,Data_rp!$A$82,env_ac_rp!$C:$C,Data_rp!$B$51)</f>
        <v>1.5720000000000001</v>
      </c>
      <c r="G82" s="192">
        <f>SUMIFS(env_ac_rp!$D:$D,env_ac_rp!$A:$A,G53,env_ac_rp!$B:$B,Data_rp!$A$82,env_ac_rp!$C:$C,Data_rp!$B$51)</f>
        <v>0.70750000000000002</v>
      </c>
      <c r="H82" s="192">
        <f>SUMIFS(env_ac_rp!$D:$D,env_ac_rp!$A:$A,H53,env_ac_rp!$B:$B,Data_rp!$A$82,env_ac_rp!$C:$C,Data_rp!$B$51)</f>
        <v>0.99470000000000003</v>
      </c>
      <c r="I82" s="192">
        <f>SUMIFS(env_ac_rp!$D:$D,env_ac_rp!$A:$A,I53,env_ac_rp!$B:$B,Data_rp!$A$82,env_ac_rp!$C:$C,Data_rp!$B$51)</f>
        <v>0.87290000000000001</v>
      </c>
      <c r="J82" s="192">
        <f>SUMIFS(env_ac_rp!$D:$D,env_ac_rp!$A:$A,J53,env_ac_rp!$B:$B,Data_rp!$A$82,env_ac_rp!$C:$C,Data_rp!$B$51)</f>
        <v>0.93600000000000005</v>
      </c>
      <c r="K82" s="192">
        <f>SUMIFS(env_ac_rp!$D:$D,env_ac_rp!$A:$A,K53,env_ac_rp!$B:$B,Data_rp!$A$82,env_ac_rp!$C:$C,Data_rp!$B$51)</f>
        <v>0.85189999999999999</v>
      </c>
      <c r="L82" s="192">
        <f>SUMIFS(env_ac_rp!$D:$D,env_ac_rp!$A:$A,L53,env_ac_rp!$B:$B,Data_rp!$A$82,env_ac_rp!$C:$C,Data_rp!$B$51)</f>
        <v>0.84589999999999999</v>
      </c>
      <c r="M82" s="192">
        <f>SUMIFS(env_ac_rp!$D:$D,env_ac_rp!$A:$A,M53,env_ac_rp!$B:$B,Data_rp!$A$82,env_ac_rp!$C:$C,Data_rp!$B$51)</f>
        <v>1.3085</v>
      </c>
      <c r="N82" s="192">
        <f>SUMIFS(env_ac_rp!$D:$D,env_ac_rp!$A:$A,N53,env_ac_rp!$B:$B,Data_rp!$A$82,env_ac_rp!$C:$C,Data_rp!$B$51)</f>
        <v>2.0569000000000002</v>
      </c>
      <c r="O82" s="192">
        <f>SUMIFS(env_ac_rp!$D:$D,env_ac_rp!$A:$A,O53,env_ac_rp!$B:$B,Data_rp!$A$82,env_ac_rp!$C:$C,Data_rp!$B$51)</f>
        <v>1.7851999999999999</v>
      </c>
      <c r="P82" s="192">
        <f>SUMIFS(env_ac_rp!$D:$D,env_ac_rp!$A:$A,P53,env_ac_rp!$B:$B,Data_rp!$A$82,env_ac_rp!$C:$C,Data_rp!$B$51)</f>
        <v>1.5139</v>
      </c>
      <c r="Q82" s="192">
        <f>SUMIFS(env_ac_rp!$D:$D,env_ac_rp!$A:$A,Q53,env_ac_rp!$B:$B,Data_rp!$A$82,env_ac_rp!$C:$C,Data_rp!$B$51)</f>
        <v>2.0137999999999998</v>
      </c>
      <c r="R82" s="192">
        <f>SUMIFS(env_ac_rp!$D:$D,env_ac_rp!$A:$A,R53,env_ac_rp!$B:$B,Data_rp!$A$82,env_ac_rp!$C:$C,Data_rp!$B$51)</f>
        <v>2.0501</v>
      </c>
      <c r="S82" s="192">
        <f>SUMIFS(env_ac_rp!$D:$D,env_ac_rp!$A:$A,S53,env_ac_rp!$B:$B,Data_rp!$A$82,env_ac_rp!$C:$C,Data_rp!$B$51)</f>
        <v>1.6375</v>
      </c>
      <c r="T82" s="192">
        <f>SUMIFS(env_ac_rp!$D:$D,env_ac_rp!$A:$A,T53,env_ac_rp!$B:$B,Data_rp!$A$82,env_ac_rp!$C:$C,Data_rp!$B$51)</f>
        <v>1.5665</v>
      </c>
      <c r="U82" s="192">
        <f>SUMIFS(env_ac_rp!$D:$D,env_ac_rp!$A:$A,U53,env_ac_rp!$B:$B,Data_rp!$A$82,env_ac_rp!$C:$C,Data_rp!$B$51)</f>
        <v>1.6181000000000001</v>
      </c>
      <c r="V82" s="192">
        <f>SUMIFS(env_ac_rp!$D:$D,env_ac_rp!$A:$A,V53,env_ac_rp!$B:$B,Data_rp!$A$82,env_ac_rp!$C:$C,Data_rp!$B$51)</f>
        <v>1.7239</v>
      </c>
      <c r="W82" s="192" t="s">
        <v>72</v>
      </c>
    </row>
    <row r="83" spans="1:23" x14ac:dyDescent="0.2">
      <c r="A83" s="189" t="s">
        <v>67</v>
      </c>
      <c r="B83" s="189" t="s">
        <v>75</v>
      </c>
      <c r="C83" s="192" t="s">
        <v>72</v>
      </c>
      <c r="D83" s="192" t="s">
        <v>72</v>
      </c>
      <c r="E83" s="192" t="s">
        <v>72</v>
      </c>
      <c r="F83" s="192" t="s">
        <v>72</v>
      </c>
      <c r="G83" s="192" t="s">
        <v>72</v>
      </c>
      <c r="H83" s="192" t="s">
        <v>72</v>
      </c>
      <c r="I83" s="192">
        <f>SUMIFS(env_ac_rp!$D:$D,env_ac_rp!$A:$A,I53,env_ac_rp!$B:$B,Data_rp!$A$83,env_ac_rp!$C:$C,Data_rp!$B$51)</f>
        <v>2.8405999999999998</v>
      </c>
      <c r="J83" s="192">
        <f>SUMIFS(env_ac_rp!$D:$D,env_ac_rp!$A:$A,J53,env_ac_rp!$B:$B,Data_rp!$A$83,env_ac_rp!$C:$C,Data_rp!$B$51)</f>
        <v>2.9321000000000002</v>
      </c>
      <c r="K83" s="192">
        <f>SUMIFS(env_ac_rp!$D:$D,env_ac_rp!$A:$A,K53,env_ac_rp!$B:$B,Data_rp!$A$83,env_ac_rp!$C:$C,Data_rp!$B$51)</f>
        <v>2.4891000000000001</v>
      </c>
      <c r="L83" s="192">
        <f>SUMIFS(env_ac_rp!$D:$D,env_ac_rp!$A:$A,L53,env_ac_rp!$B:$B,Data_rp!$A$83,env_ac_rp!$C:$C,Data_rp!$B$51)</f>
        <v>2.6438999999999999</v>
      </c>
      <c r="M83" s="192">
        <f>SUMIFS(env_ac_rp!$D:$D,env_ac_rp!$A:$A,M53,env_ac_rp!$B:$B,Data_rp!$A$83,env_ac_rp!$C:$C,Data_rp!$B$51)</f>
        <v>2.5148999999999999</v>
      </c>
      <c r="N83" s="192">
        <f>SUMIFS(env_ac_rp!$D:$D,env_ac_rp!$A:$A,N53,env_ac_rp!$B:$B,Data_rp!$A$83,env_ac_rp!$C:$C,Data_rp!$B$51)</f>
        <v>2.4874999999999998</v>
      </c>
      <c r="O83" s="192">
        <f>SUMIFS(env_ac_rp!$D:$D,env_ac_rp!$A:$A,O53,env_ac_rp!$B:$B,Data_rp!$A$83,env_ac_rp!$C:$C,Data_rp!$B$51)</f>
        <v>2.4085000000000001</v>
      </c>
      <c r="P83" s="192">
        <f>SUMIFS(env_ac_rp!$D:$D,env_ac_rp!$A:$A,P53,env_ac_rp!$B:$B,Data_rp!$A$83,env_ac_rp!$C:$C,Data_rp!$B$51)</f>
        <v>2.4276</v>
      </c>
      <c r="Q83" s="192">
        <f>SUMIFS(env_ac_rp!$D:$D,env_ac_rp!$A:$A,Q53,env_ac_rp!$B:$B,Data_rp!$A$83,env_ac_rp!$C:$C,Data_rp!$B$51)</f>
        <v>2.5409000000000002</v>
      </c>
      <c r="R83" s="192">
        <f>SUMIFS(env_ac_rp!$D:$D,env_ac_rp!$A:$A,R53,env_ac_rp!$B:$B,Data_rp!$A$83,env_ac_rp!$C:$C,Data_rp!$B$51)</f>
        <v>2.2347000000000001</v>
      </c>
      <c r="S83" s="192">
        <f>SUMIFS(env_ac_rp!$D:$D,env_ac_rp!$A:$A,S53,env_ac_rp!$B:$B,Data_rp!$A$83,env_ac_rp!$C:$C,Data_rp!$B$51)</f>
        <v>2.7444999999999999</v>
      </c>
      <c r="T83" s="192">
        <f>SUMIFS(env_ac_rp!$D:$D,env_ac_rp!$A:$A,T53,env_ac_rp!$B:$B,Data_rp!$A$83,env_ac_rp!$C:$C,Data_rp!$B$51)</f>
        <v>2.8210999999999999</v>
      </c>
      <c r="U83" s="192">
        <f>SUMIFS(env_ac_rp!$D:$D,env_ac_rp!$A:$A,U53,env_ac_rp!$B:$B,Data_rp!$A$83,env_ac_rp!$C:$C,Data_rp!$B$51)</f>
        <v>2.5893000000000002</v>
      </c>
      <c r="V83" s="192">
        <f>SUMIFS(env_ac_rp!$D:$D,env_ac_rp!$A:$A,V53,env_ac_rp!$B:$B,Data_rp!$A$83,env_ac_rp!$C:$C,Data_rp!$B$51)</f>
        <v>2.2269000000000001</v>
      </c>
      <c r="W83" s="192" t="s">
        <v>72</v>
      </c>
    </row>
    <row r="84" spans="1:23" x14ac:dyDescent="0.2">
      <c r="A84" s="189" t="s">
        <v>68</v>
      </c>
      <c r="B84" s="189" t="s">
        <v>76</v>
      </c>
      <c r="C84" s="192">
        <f>SUMIFS(env_ac_rp!$D:$D,env_ac_rp!$A:$A,C53,env_ac_rp!$B:$B,Data_rp!$A$84,env_ac_rp!$C:$C,Data_rp!$B$51)</f>
        <v>5.2813999999999997</v>
      </c>
      <c r="D84" s="192">
        <f>SUMIFS(env_ac_rp!$D:$D,env_ac_rp!$A:$A,D53,env_ac_rp!$B:$B,Data_rp!$A$84,env_ac_rp!$C:$C,Data_rp!$B$51)</f>
        <v>5.3612000000000002</v>
      </c>
      <c r="E84" s="192">
        <f>SUMIFS(env_ac_rp!$D:$D,env_ac_rp!$A:$A,E53,env_ac_rp!$B:$B,Data_rp!$A$84,env_ac_rp!$C:$C,Data_rp!$B$51)</f>
        <v>5.4711999999999996</v>
      </c>
      <c r="F84" s="192">
        <f>SUMIFS(env_ac_rp!$D:$D,env_ac_rp!$A:$A,F53,env_ac_rp!$B:$B,Data_rp!$A$84,env_ac_rp!$C:$C,Data_rp!$B$51)</f>
        <v>5.6119000000000003</v>
      </c>
      <c r="G84" s="192">
        <f>SUMIFS(env_ac_rp!$D:$D,env_ac_rp!$A:$A,G53,env_ac_rp!$B:$B,Data_rp!$A$84,env_ac_rp!$C:$C,Data_rp!$B$51)</f>
        <v>5.4580000000000002</v>
      </c>
      <c r="H84" s="192">
        <f>SUMIFS(env_ac_rp!$D:$D,env_ac_rp!$A:$A,H53,env_ac_rp!$B:$B,Data_rp!$A$84,env_ac_rp!$C:$C,Data_rp!$B$51)</f>
        <v>5.5410000000000004</v>
      </c>
      <c r="I84" s="192">
        <f>SUMIFS(env_ac_rp!$D:$D,env_ac_rp!$A:$A,I53,env_ac_rp!$B:$B,Data_rp!$A$84,env_ac_rp!$C:$C,Data_rp!$B$51)</f>
        <v>5.6258999999999997</v>
      </c>
      <c r="J84" s="192">
        <f>SUMIFS(env_ac_rp!$D:$D,env_ac_rp!$A:$A,J53,env_ac_rp!$B:$B,Data_rp!$A$84,env_ac_rp!$C:$C,Data_rp!$B$51)</f>
        <v>5.9367000000000001</v>
      </c>
      <c r="K84" s="192">
        <f>SUMIFS(env_ac_rp!$D:$D,env_ac_rp!$A:$A,K53,env_ac_rp!$B:$B,Data_rp!$A$84,env_ac_rp!$C:$C,Data_rp!$B$51)</f>
        <v>5.9931999999999999</v>
      </c>
      <c r="L84" s="192">
        <f>SUMIFS(env_ac_rp!$D:$D,env_ac_rp!$A:$A,L53,env_ac_rp!$B:$B,Data_rp!$A$84,env_ac_rp!$C:$C,Data_rp!$B$51)</f>
        <v>5.8586999999999998</v>
      </c>
      <c r="M84" s="192">
        <f>SUMIFS(env_ac_rp!$D:$D,env_ac_rp!$A:$A,M53,env_ac_rp!$B:$B,Data_rp!$A$84,env_ac_rp!$C:$C,Data_rp!$B$51)</f>
        <v>5.8811</v>
      </c>
      <c r="N84" s="192">
        <f>SUMIFS(env_ac_rp!$D:$D,env_ac_rp!$A:$A,N53,env_ac_rp!$B:$B,Data_rp!$A$84,env_ac_rp!$C:$C,Data_rp!$B$51)</f>
        <v>5.8685</v>
      </c>
      <c r="O84" s="192">
        <f>SUMIFS(env_ac_rp!$D:$D,env_ac_rp!$A:$A,O53,env_ac_rp!$B:$B,Data_rp!$A$84,env_ac_rp!$C:$C,Data_rp!$B$51)</f>
        <v>6.1082999999999998</v>
      </c>
      <c r="P84" s="192">
        <f>SUMIFS(env_ac_rp!$D:$D,env_ac_rp!$A:$A,P53,env_ac_rp!$B:$B,Data_rp!$A$84,env_ac_rp!$C:$C,Data_rp!$B$51)</f>
        <v>6.0331999999999999</v>
      </c>
      <c r="Q84" s="192">
        <f>SUMIFS(env_ac_rp!$D:$D,env_ac_rp!$A:$A,Q53,env_ac_rp!$B:$B,Data_rp!$A$84,env_ac_rp!$C:$C,Data_rp!$B$51)</f>
        <v>6.1223999999999998</v>
      </c>
      <c r="R84" s="192">
        <f>SUMIFS(env_ac_rp!$D:$D,env_ac_rp!$A:$A,R53,env_ac_rp!$B:$B,Data_rp!$A$84,env_ac_rp!$C:$C,Data_rp!$B$51)</f>
        <v>6.5506000000000002</v>
      </c>
      <c r="S84" s="192">
        <f>SUMIFS(env_ac_rp!$D:$D,env_ac_rp!$A:$A,S53,env_ac_rp!$B:$B,Data_rp!$A$84,env_ac_rp!$C:$C,Data_rp!$B$51)</f>
        <v>6.6081000000000003</v>
      </c>
      <c r="T84" s="192">
        <f>SUMIFS(env_ac_rp!$D:$D,env_ac_rp!$A:$A,T53,env_ac_rp!$B:$B,Data_rp!$A$84,env_ac_rp!$C:$C,Data_rp!$B$51)</f>
        <v>6.8266999999999998</v>
      </c>
      <c r="U84" s="192">
        <f>SUMIFS(env_ac_rp!$D:$D,env_ac_rp!$A:$A,U53,env_ac_rp!$B:$B,Data_rp!$A$84,env_ac_rp!$C:$C,Data_rp!$B$51)</f>
        <v>7.1924000000000001</v>
      </c>
      <c r="V84" s="192">
        <f>SUMIFS(env_ac_rp!$D:$D,env_ac_rp!$A:$A,V53,env_ac_rp!$B:$B,Data_rp!$A$84,env_ac_rp!$C:$C,Data_rp!$B$51)</f>
        <v>7.2287999999999997</v>
      </c>
      <c r="W84" s="192" t="s">
        <v>72</v>
      </c>
    </row>
    <row r="85" spans="1:23" x14ac:dyDescent="0.2">
      <c r="A85" s="189" t="s">
        <v>60</v>
      </c>
      <c r="B85" s="189" t="s">
        <v>27</v>
      </c>
      <c r="C85" s="192">
        <f>SUMIFS(env_ac_rp!$D:$D,env_ac_rp!$A:$A,C53,env_ac_rp!$B:$B,Data_rp!$A$85,env_ac_rp!$C:$C,Data_rp!$B$51)</f>
        <v>2.7637</v>
      </c>
      <c r="D85" s="192">
        <f>SUMIFS(env_ac_rp!$D:$D,env_ac_rp!$A:$A,D53,env_ac_rp!$B:$B,Data_rp!$A$85,env_ac_rp!$C:$C,Data_rp!$B$51)</f>
        <v>2.8222999999999998</v>
      </c>
      <c r="E85" s="192">
        <f>SUMIFS(env_ac_rp!$D:$D,env_ac_rp!$A:$A,E53,env_ac_rp!$B:$B,Data_rp!$A$85,env_ac_rp!$C:$C,Data_rp!$B$51)</f>
        <v>2.9689000000000001</v>
      </c>
      <c r="F85" s="192">
        <f>SUMIFS(env_ac_rp!$D:$D,env_ac_rp!$A:$A,F53,env_ac_rp!$B:$B,Data_rp!$A$85,env_ac_rp!$C:$C,Data_rp!$B$51)</f>
        <v>3.0630999999999999</v>
      </c>
      <c r="G85" s="192">
        <f>SUMIFS(env_ac_rp!$D:$D,env_ac_rp!$A:$A,G53,env_ac_rp!$B:$B,Data_rp!$A$85,env_ac_rp!$C:$C,Data_rp!$B$51)</f>
        <v>3.0125000000000002</v>
      </c>
      <c r="H85" s="192">
        <f>SUMIFS(env_ac_rp!$D:$D,env_ac_rp!$A:$A,H53,env_ac_rp!$B:$B,Data_rp!$A$85,env_ac_rp!$C:$C,Data_rp!$B$51)</f>
        <v>3.1833</v>
      </c>
      <c r="I85" s="192">
        <f>SUMIFS(env_ac_rp!$D:$D,env_ac_rp!$A:$A,I53,env_ac_rp!$B:$B,Data_rp!$A$85,env_ac_rp!$C:$C,Data_rp!$B$51)</f>
        <v>3.3069000000000002</v>
      </c>
      <c r="J85" s="192">
        <f>SUMIFS(env_ac_rp!$D:$D,env_ac_rp!$A:$A,J53,env_ac_rp!$B:$B,Data_rp!$A$85,env_ac_rp!$C:$C,Data_rp!$B$51)</f>
        <v>3.4100999999999999</v>
      </c>
      <c r="K85" s="192">
        <f>SUMIFS(env_ac_rp!$D:$D,env_ac_rp!$A:$A,K53,env_ac_rp!$B:$B,Data_rp!$A$85,env_ac_rp!$C:$C,Data_rp!$B$51)</f>
        <v>3.6223000000000001</v>
      </c>
      <c r="L85" s="192">
        <f>SUMIFS(env_ac_rp!$D:$D,env_ac_rp!$A:$A,L53,env_ac_rp!$B:$B,Data_rp!$A$85,env_ac_rp!$C:$C,Data_rp!$B$51)</f>
        <v>3.9624000000000001</v>
      </c>
      <c r="M85" s="192">
        <f>SUMIFS(env_ac_rp!$D:$D,env_ac_rp!$A:$A,M53,env_ac_rp!$B:$B,Data_rp!$A$85,env_ac_rp!$C:$C,Data_rp!$B$51)</f>
        <v>4.1589</v>
      </c>
      <c r="N85" s="192">
        <f>SUMIFS(env_ac_rp!$D:$D,env_ac_rp!$A:$A,N53,env_ac_rp!$B:$B,Data_rp!$A$85,env_ac_rp!$C:$C,Data_rp!$B$51)</f>
        <v>4.2104999999999997</v>
      </c>
      <c r="O85" s="192">
        <f>SUMIFS(env_ac_rp!$D:$D,env_ac_rp!$A:$A,O53,env_ac_rp!$B:$B,Data_rp!$A$85,env_ac_rp!$C:$C,Data_rp!$B$51)</f>
        <v>4.3780000000000001</v>
      </c>
      <c r="P85" s="192">
        <f>SUMIFS(env_ac_rp!$D:$D,env_ac_rp!$A:$A,P53,env_ac_rp!$B:$B,Data_rp!$A$85,env_ac_rp!$C:$C,Data_rp!$B$51)</f>
        <v>4.3616000000000001</v>
      </c>
      <c r="Q85" s="192">
        <f>SUMIFS(env_ac_rp!$D:$D,env_ac_rp!$A:$A,Q53,env_ac_rp!$B:$B,Data_rp!$A$85,env_ac_rp!$C:$C,Data_rp!$B$51)</f>
        <v>4.3832000000000004</v>
      </c>
      <c r="R85" s="192">
        <f>SUMIFS(env_ac_rp!$D:$D,env_ac_rp!$A:$A,R53,env_ac_rp!$B:$B,Data_rp!$A$85,env_ac_rp!$C:$C,Data_rp!$B$51)</f>
        <v>4.6787999999999998</v>
      </c>
      <c r="S85" s="192">
        <f>SUMIFS(env_ac_rp!$D:$D,env_ac_rp!$A:$A,S53,env_ac_rp!$B:$B,Data_rp!$A$85,env_ac_rp!$C:$C,Data_rp!$B$51)</f>
        <v>4.8182999999999998</v>
      </c>
      <c r="T85" s="192">
        <f>SUMIFS(env_ac_rp!$D:$D,env_ac_rp!$A:$A,T53,env_ac_rp!$B:$B,Data_rp!$A$85,env_ac_rp!$C:$C,Data_rp!$B$51)</f>
        <v>4.8056999999999999</v>
      </c>
      <c r="U85" s="192">
        <f>SUMIFS(env_ac_rp!$D:$D,env_ac_rp!$A:$A,U53,env_ac_rp!$B:$B,Data_rp!$A$85,env_ac_rp!$C:$C,Data_rp!$B$51)</f>
        <v>4.8666999999999998</v>
      </c>
      <c r="V85" s="192">
        <f>SUMIFS(env_ac_rp!$D:$D,env_ac_rp!$A:$A,V53,env_ac_rp!$B:$B,Data_rp!$A$85,env_ac_rp!$C:$C,Data_rp!$B$51)</f>
        <v>4.9565999999999999</v>
      </c>
      <c r="W85" s="192" t="s">
        <v>72</v>
      </c>
    </row>
    <row r="86" spans="1:23" x14ac:dyDescent="0.2">
      <c r="A86" s="189" t="s">
        <v>69</v>
      </c>
      <c r="B86" s="189" t="s">
        <v>140</v>
      </c>
      <c r="C86" s="192" t="s">
        <v>72</v>
      </c>
      <c r="D86" s="192" t="s">
        <v>72</v>
      </c>
      <c r="E86" s="192" t="s">
        <v>72</v>
      </c>
      <c r="F86" s="192" t="s">
        <v>72</v>
      </c>
      <c r="G86" s="192" t="s">
        <v>72</v>
      </c>
      <c r="H86" s="192" t="s">
        <v>72</v>
      </c>
      <c r="I86" s="192" t="s">
        <v>72</v>
      </c>
      <c r="J86" s="192" t="s">
        <v>72</v>
      </c>
      <c r="K86" s="192" t="s">
        <v>72</v>
      </c>
      <c r="L86" s="192" t="s">
        <v>72</v>
      </c>
      <c r="M86" s="192">
        <f>SUMIFS(env_ac_rp!$D:$D,env_ac_rp!$A:$A,M53,env_ac_rp!$B:$B,Data_rp!$A$86,env_ac_rp!$C:$C,Data_rp!$B$51)</f>
        <v>0.43530000000000002</v>
      </c>
      <c r="N86" s="192">
        <f>SUMIFS(env_ac_rp!$D:$D,env_ac_rp!$A:$A,N53,env_ac_rp!$B:$B,Data_rp!$A$86,env_ac_rp!$C:$C,Data_rp!$B$51)</f>
        <v>0.40489999999999998</v>
      </c>
      <c r="O86" s="192">
        <f>SUMIFS(env_ac_rp!$D:$D,env_ac_rp!$A:$A,O53,env_ac_rp!$B:$B,Data_rp!$A$86,env_ac_rp!$C:$C,Data_rp!$B$51)</f>
        <v>0.42030000000000001</v>
      </c>
      <c r="P86" s="192">
        <f>SUMIFS(env_ac_rp!$D:$D,env_ac_rp!$A:$A,P53,env_ac_rp!$B:$B,Data_rp!$A$86,env_ac_rp!$C:$C,Data_rp!$B$51)</f>
        <v>0.44350000000000001</v>
      </c>
      <c r="Q86" s="192">
        <f>SUMIFS(env_ac_rp!$D:$D,env_ac_rp!$A:$A,Q53,env_ac_rp!$B:$B,Data_rp!$A$86,env_ac_rp!$C:$C,Data_rp!$B$51)</f>
        <v>0.45519999999999999</v>
      </c>
      <c r="R86" s="192">
        <f>SUMIFS(env_ac_rp!$D:$D,env_ac_rp!$A:$A,R53,env_ac_rp!$B:$B,Data_rp!$A$86,env_ac_rp!$C:$C,Data_rp!$B$51)</f>
        <v>0.47170000000000001</v>
      </c>
      <c r="S86" s="192">
        <f>SUMIFS(env_ac_rp!$D:$D,env_ac_rp!$A:$A,S53,env_ac_rp!$B:$B,Data_rp!$A$86,env_ac_rp!$C:$C,Data_rp!$B$51)</f>
        <v>0.49630000000000002</v>
      </c>
      <c r="T86" s="192">
        <f>SUMIFS(env_ac_rp!$D:$D,env_ac_rp!$A:$A,T53,env_ac_rp!$B:$B,Data_rp!$A$86,env_ac_rp!$C:$C,Data_rp!$B$51)</f>
        <v>0.53669999999999995</v>
      </c>
      <c r="U86" s="192">
        <f>SUMIFS(env_ac_rp!$D:$D,env_ac_rp!$A:$A,U53,env_ac_rp!$B:$B,Data_rp!$A$86,env_ac_rp!$C:$C,Data_rp!$B$51)</f>
        <v>0.5464</v>
      </c>
      <c r="V86" s="192">
        <f>SUMIFS(env_ac_rp!$D:$D,env_ac_rp!$A:$A,V53,env_ac_rp!$B:$B,Data_rp!$A$86,env_ac_rp!$C:$C,Data_rp!$B$51)</f>
        <v>0.51639999999999997</v>
      </c>
      <c r="W86" s="192" t="s">
        <v>72</v>
      </c>
    </row>
    <row r="87" spans="1:23" x14ac:dyDescent="0.2">
      <c r="A87" s="189" t="s">
        <v>84</v>
      </c>
      <c r="B87" s="189" t="s">
        <v>83</v>
      </c>
      <c r="C87" s="192" t="s">
        <v>72</v>
      </c>
      <c r="D87" s="192" t="s">
        <v>72</v>
      </c>
      <c r="E87" s="192" t="s">
        <v>72</v>
      </c>
      <c r="F87" s="192" t="s">
        <v>72</v>
      </c>
      <c r="G87" s="192" t="s">
        <v>72</v>
      </c>
      <c r="H87" s="192" t="s">
        <v>72</v>
      </c>
      <c r="I87" s="192" t="s">
        <v>72</v>
      </c>
      <c r="J87" s="192" t="s">
        <v>72</v>
      </c>
      <c r="K87" s="192" t="s">
        <v>72</v>
      </c>
      <c r="L87" s="192" t="s">
        <v>72</v>
      </c>
      <c r="M87" s="192" t="s">
        <v>72</v>
      </c>
      <c r="N87" s="192" t="s">
        <v>72</v>
      </c>
      <c r="O87" s="192" t="s">
        <v>72</v>
      </c>
      <c r="P87" s="192" t="s">
        <v>72</v>
      </c>
      <c r="Q87" s="192" t="s">
        <v>72</v>
      </c>
      <c r="R87" s="192" t="s">
        <v>72</v>
      </c>
      <c r="S87" s="192" t="s">
        <v>72</v>
      </c>
      <c r="T87" s="192" t="s">
        <v>72</v>
      </c>
      <c r="U87" s="193" t="s">
        <v>72</v>
      </c>
      <c r="V87" s="194" t="s">
        <v>72</v>
      </c>
      <c r="W87" s="192" t="s">
        <v>72</v>
      </c>
    </row>
    <row r="88" spans="1:23" x14ac:dyDescent="0.2">
      <c r="A88" s="189" t="s">
        <v>70</v>
      </c>
      <c r="B88" s="189" t="s">
        <v>77</v>
      </c>
      <c r="C88" s="192" t="s">
        <v>72</v>
      </c>
      <c r="D88" s="192">
        <f>SUMIFS(env_ac_rp!$D:$D,env_ac_rp!$A:$A,D53,env_ac_rp!$B:$B,Data_rp!$A$88,env_ac_rp!$C:$C,Data_rp!$B$51)</f>
        <v>0.23749999999999999</v>
      </c>
      <c r="E88" s="192">
        <f>SUMIFS(env_ac_rp!$D:$D,env_ac_rp!$A:$A,E53,env_ac_rp!$B:$B,Data_rp!$A$88,env_ac_rp!$C:$C,Data_rp!$B$51)</f>
        <v>0.23719999999999999</v>
      </c>
      <c r="F88" s="192">
        <f>SUMIFS(env_ac_rp!$D:$D,env_ac_rp!$A:$A,F53,env_ac_rp!$B:$B,Data_rp!$A$88,env_ac_rp!$C:$C,Data_rp!$B$51)</f>
        <v>0.2646</v>
      </c>
      <c r="G88" s="192">
        <f>SUMIFS(env_ac_rp!$D:$D,env_ac_rp!$A:$A,G53,env_ac_rp!$B:$B,Data_rp!$A$88,env_ac_rp!$C:$C,Data_rp!$B$51)</f>
        <v>0.25719999999999998</v>
      </c>
      <c r="H88" s="192">
        <f>SUMIFS(env_ac_rp!$D:$D,env_ac_rp!$A:$A,H53,env_ac_rp!$B:$B,Data_rp!$A$88,env_ac_rp!$C:$C,Data_rp!$B$51)</f>
        <v>0.26850000000000002</v>
      </c>
      <c r="I88" s="192">
        <f>SUMIFS(env_ac_rp!$D:$D,env_ac_rp!$A:$A,I53,env_ac_rp!$B:$B,Data_rp!$A$88,env_ac_rp!$C:$C,Data_rp!$B$51)</f>
        <v>0.27539999999999998</v>
      </c>
      <c r="J88" s="192">
        <f>SUMIFS(env_ac_rp!$D:$D,env_ac_rp!$A:$A,J53,env_ac_rp!$B:$B,Data_rp!$A$88,env_ac_rp!$C:$C,Data_rp!$B$51)</f>
        <v>0.3085</v>
      </c>
      <c r="K88" s="192">
        <f>SUMIFS(env_ac_rp!$D:$D,env_ac_rp!$A:$A,K53,env_ac_rp!$B:$B,Data_rp!$A$88,env_ac_rp!$C:$C,Data_rp!$B$51)</f>
        <v>0.30509999999999998</v>
      </c>
      <c r="L88" s="192">
        <f>SUMIFS(env_ac_rp!$D:$D,env_ac_rp!$A:$A,L53,env_ac_rp!$B:$B,Data_rp!$A$88,env_ac_rp!$C:$C,Data_rp!$B$51)</f>
        <v>0.32540000000000002</v>
      </c>
      <c r="M88" s="192">
        <f>SUMIFS(env_ac_rp!$D:$D,env_ac_rp!$A:$A,M53,env_ac_rp!$B:$B,Data_rp!$A$88,env_ac_rp!$C:$C,Data_rp!$B$51)</f>
        <v>0.30880000000000002</v>
      </c>
      <c r="N88" s="192">
        <f>SUMIFS(env_ac_rp!$D:$D,env_ac_rp!$A:$A,N53,env_ac_rp!$B:$B,Data_rp!$A$88,env_ac_rp!$C:$C,Data_rp!$B$51)</f>
        <v>0.31269999999999998</v>
      </c>
      <c r="O88" s="192">
        <f>SUMIFS(env_ac_rp!$D:$D,env_ac_rp!$A:$A,O53,env_ac_rp!$B:$B,Data_rp!$A$88,env_ac_rp!$C:$C,Data_rp!$B$51)</f>
        <v>0.34339999999999998</v>
      </c>
      <c r="P88" s="192">
        <f>SUMIFS(env_ac_rp!$D:$D,env_ac_rp!$A:$A,P53,env_ac_rp!$B:$B,Data_rp!$A$88,env_ac_rp!$C:$C,Data_rp!$B$51)</f>
        <v>0.32619999999999999</v>
      </c>
      <c r="Q88" s="192">
        <f>SUMIFS(env_ac_rp!$D:$D,env_ac_rp!$A:$A,Q53,env_ac_rp!$B:$B,Data_rp!$A$88,env_ac_rp!$C:$C,Data_rp!$B$51)</f>
        <v>0.3402</v>
      </c>
      <c r="R88" s="192">
        <f>SUMIFS(env_ac_rp!$D:$D,env_ac_rp!$A:$A,R53,env_ac_rp!$B:$B,Data_rp!$A$88,env_ac_rp!$C:$C,Data_rp!$B$51)</f>
        <v>0.32579999999999998</v>
      </c>
      <c r="S88" s="192">
        <f>SUMIFS(env_ac_rp!$D:$D,env_ac_rp!$A:$A,S53,env_ac_rp!$B:$B,Data_rp!$A$88,env_ac_rp!$C:$C,Data_rp!$B$51)</f>
        <v>0.309</v>
      </c>
      <c r="T88" s="192">
        <f>SUMIFS(env_ac_rp!$D:$D,env_ac_rp!$A:$A,T53,env_ac_rp!$B:$B,Data_rp!$A$88,env_ac_rp!$C:$C,Data_rp!$B$51)</f>
        <v>0.33110000000000001</v>
      </c>
      <c r="U88" s="192">
        <f>SUMIFS(env_ac_rp!$D:$D,env_ac_rp!$A:$A,U53,env_ac_rp!$B:$B,Data_rp!$A$88,env_ac_rp!$C:$C,Data_rp!$B$51)</f>
        <v>0.33150000000000002</v>
      </c>
      <c r="V88" s="192">
        <f>SUMIFS(env_ac_rp!$D:$D,env_ac_rp!$A:$A,V53,env_ac_rp!$B:$B,Data_rp!$A$88,env_ac_rp!$C:$C,Data_rp!$B$51)</f>
        <v>0.32440000000000002</v>
      </c>
      <c r="W88" s="192" t="s">
        <v>72</v>
      </c>
    </row>
    <row r="89" spans="1:23" x14ac:dyDescent="0.2">
      <c r="A89" s="189" t="s">
        <v>71</v>
      </c>
      <c r="B89" s="189" t="s">
        <v>78</v>
      </c>
      <c r="C89" s="192">
        <f>SUMIFS(env_ac_rp!$D:$D,env_ac_rp!$A:$A,C53,env_ac_rp!$B:$B,Data_rp!$A$89,env_ac_rp!$C:$C,Data_rp!$B$51)</f>
        <v>0.59040000000000004</v>
      </c>
      <c r="D89" s="192">
        <f>SUMIFS(env_ac_rp!$D:$D,env_ac_rp!$A:$A,D53,env_ac_rp!$B:$B,Data_rp!$A$89,env_ac_rp!$C:$C,Data_rp!$B$51)</f>
        <v>0.66700000000000004</v>
      </c>
      <c r="E89" s="192">
        <f>SUMIFS(env_ac_rp!$D:$D,env_ac_rp!$A:$A,E53,env_ac_rp!$B:$B,Data_rp!$A$89,env_ac_rp!$C:$C,Data_rp!$B$51)</f>
        <v>0.68820000000000003</v>
      </c>
      <c r="F89" s="192">
        <f>SUMIFS(env_ac_rp!$D:$D,env_ac_rp!$A:$A,F53,env_ac_rp!$B:$B,Data_rp!$A$89,env_ac_rp!$C:$C,Data_rp!$B$51)</f>
        <v>0.70020000000000004</v>
      </c>
      <c r="G89" s="192">
        <f>SUMIFS(env_ac_rp!$D:$D,env_ac_rp!$A:$A,G53,env_ac_rp!$B:$B,Data_rp!$A$89,env_ac_rp!$C:$C,Data_rp!$B$51)</f>
        <v>0.73450000000000004</v>
      </c>
      <c r="H89" s="192">
        <f>SUMIFS(env_ac_rp!$D:$D,env_ac_rp!$A:$A,H53,env_ac_rp!$B:$B,Data_rp!$A$89,env_ac_rp!$C:$C,Data_rp!$B$51)</f>
        <v>0.67789999999999995</v>
      </c>
      <c r="I89" s="192">
        <f>SUMIFS(env_ac_rp!$D:$D,env_ac_rp!$A:$A,I53,env_ac_rp!$B:$B,Data_rp!$A$89,env_ac_rp!$C:$C,Data_rp!$B$51)</f>
        <v>0.63429999999999997</v>
      </c>
      <c r="J89" s="192">
        <f>SUMIFS(env_ac_rp!$D:$D,env_ac_rp!$A:$A,J53,env_ac_rp!$B:$B,Data_rp!$A$89,env_ac_rp!$C:$C,Data_rp!$B$51)</f>
        <v>0.65290000000000004</v>
      </c>
      <c r="K89" s="192">
        <f>SUMIFS(env_ac_rp!$D:$D,env_ac_rp!$A:$A,K53,env_ac_rp!$B:$B,Data_rp!$A$89,env_ac_rp!$C:$C,Data_rp!$B$51)</f>
        <v>0.66290000000000004</v>
      </c>
      <c r="L89" s="192">
        <f>SUMIFS(env_ac_rp!$D:$D,env_ac_rp!$A:$A,L53,env_ac_rp!$B:$B,Data_rp!$A$89,env_ac_rp!$C:$C,Data_rp!$B$51)</f>
        <v>0.64729999999999999</v>
      </c>
      <c r="M89" s="192">
        <f>SUMIFS(env_ac_rp!$D:$D,env_ac_rp!$A:$A,M53,env_ac_rp!$B:$B,Data_rp!$A$89,env_ac_rp!$C:$C,Data_rp!$B$51)</f>
        <v>0.58509999999999995</v>
      </c>
      <c r="N89" s="192">
        <f>SUMIFS(env_ac_rp!$D:$D,env_ac_rp!$A:$A,N53,env_ac_rp!$B:$B,Data_rp!$A$89,env_ac_rp!$C:$C,Data_rp!$B$51)</f>
        <v>0.61519999999999997</v>
      </c>
      <c r="O89" s="192">
        <f>SUMIFS(env_ac_rp!$D:$D,env_ac_rp!$A:$A,O53,env_ac_rp!$B:$B,Data_rp!$A$89,env_ac_rp!$C:$C,Data_rp!$B$51)</f>
        <v>0.72160000000000002</v>
      </c>
      <c r="P89" s="192">
        <f>SUMIFS(env_ac_rp!$D:$D,env_ac_rp!$A:$A,P53,env_ac_rp!$B:$B,Data_rp!$A$89,env_ac_rp!$C:$C,Data_rp!$B$51)</f>
        <v>0.77800000000000002</v>
      </c>
      <c r="Q89" s="192">
        <f>SUMIFS(env_ac_rp!$D:$D,env_ac_rp!$A:$A,Q53,env_ac_rp!$B:$B,Data_rp!$A$89,env_ac_rp!$C:$C,Data_rp!$B$51)</f>
        <v>0.78590000000000004</v>
      </c>
      <c r="R89" s="192">
        <f>SUMIFS(env_ac_rp!$D:$D,env_ac_rp!$A:$A,R53,env_ac_rp!$B:$B,Data_rp!$A$89,env_ac_rp!$C:$C,Data_rp!$B$51)</f>
        <v>0.7732</v>
      </c>
      <c r="S89" s="192">
        <f>SUMIFS(env_ac_rp!$D:$D,env_ac_rp!$A:$A,S53,env_ac_rp!$B:$B,Data_rp!$A$89,env_ac_rp!$C:$C,Data_rp!$B$51)</f>
        <v>0.78510000000000002</v>
      </c>
      <c r="T89" s="192">
        <f>SUMIFS(env_ac_rp!$D:$D,env_ac_rp!$A:$A,T53,env_ac_rp!$B:$B,Data_rp!$A$89,env_ac_rp!$C:$C,Data_rp!$B$51)</f>
        <v>0.80330000000000001</v>
      </c>
      <c r="U89" s="192">
        <f>SUMIFS(env_ac_rp!$D:$D,env_ac_rp!$A:$A,U53,env_ac_rp!$B:$B,Data_rp!$A$89,env_ac_rp!$C:$C,Data_rp!$B$51)</f>
        <v>0.89959999999999996</v>
      </c>
      <c r="V89" s="192" t="s">
        <v>72</v>
      </c>
      <c r="W89" s="192" t="s">
        <v>72</v>
      </c>
    </row>
    <row r="90" spans="1:23" x14ac:dyDescent="0.2">
      <c r="A90" s="189" t="s">
        <v>82</v>
      </c>
      <c r="B90" s="189" t="s">
        <v>81</v>
      </c>
      <c r="C90" s="192" t="s">
        <v>72</v>
      </c>
      <c r="D90" s="192" t="s">
        <v>72</v>
      </c>
      <c r="E90" s="192" t="s">
        <v>72</v>
      </c>
      <c r="F90" s="192" t="s">
        <v>72</v>
      </c>
      <c r="G90" s="192" t="s">
        <v>72</v>
      </c>
      <c r="H90" s="192" t="s">
        <v>72</v>
      </c>
      <c r="I90" s="192" t="s">
        <v>72</v>
      </c>
      <c r="J90" s="192" t="s">
        <v>72</v>
      </c>
      <c r="K90" s="192" t="s">
        <v>72</v>
      </c>
      <c r="L90" s="192" t="s">
        <v>72</v>
      </c>
      <c r="M90" s="192" t="s">
        <v>72</v>
      </c>
      <c r="N90" s="192" t="s">
        <v>72</v>
      </c>
      <c r="O90" s="192" t="s">
        <v>72</v>
      </c>
      <c r="P90" s="192" t="s">
        <v>72</v>
      </c>
      <c r="Q90" s="192" t="s">
        <v>72</v>
      </c>
      <c r="R90" s="192">
        <f>SUMIFS(env_ac_rp!$D:$D,env_ac_rp!$A:$A,R53,env_ac_rp!$B:$B,Data_rp!$A$90,env_ac_rp!$C:$C,Data_rp!$B$51)</f>
        <v>0.41199999999999998</v>
      </c>
      <c r="S90" s="192">
        <f>SUMIFS(env_ac_rp!$D:$D,env_ac_rp!$A:$A,S53,env_ac_rp!$B:$B,Data_rp!$A$90,env_ac_rp!$C:$C,Data_rp!$B$51)</f>
        <v>0.36449999999999999</v>
      </c>
      <c r="T90" s="192">
        <f>SUMIFS(env_ac_rp!$D:$D,env_ac_rp!$A:$A,T53,env_ac_rp!$B:$B,Data_rp!$A$90,env_ac_rp!$C:$C,Data_rp!$B$51)</f>
        <v>0.42909999999999998</v>
      </c>
      <c r="U90" s="192" t="s">
        <v>72</v>
      </c>
      <c r="V90" s="192" t="s">
        <v>72</v>
      </c>
      <c r="W90" s="192" t="s">
        <v>72</v>
      </c>
    </row>
    <row r="92" spans="1:23" x14ac:dyDescent="0.2">
      <c r="A92" s="187" t="s">
        <v>80</v>
      </c>
    </row>
    <row r="93" spans="1:23" x14ac:dyDescent="0.2">
      <c r="A93" s="187" t="s">
        <v>72</v>
      </c>
      <c r="B93" s="187" t="s">
        <v>79</v>
      </c>
    </row>
    <row r="95" spans="1:23" x14ac:dyDescent="0.2">
      <c r="A95" s="187" t="s">
        <v>110</v>
      </c>
      <c r="B95" s="187" t="s">
        <v>211</v>
      </c>
      <c r="C95" s="188" t="s">
        <v>213</v>
      </c>
    </row>
    <row r="97" spans="1:23" x14ac:dyDescent="0.2">
      <c r="A97" s="189" t="s">
        <v>107</v>
      </c>
      <c r="B97" s="189" t="s">
        <v>106</v>
      </c>
      <c r="C97" s="189" t="s">
        <v>105</v>
      </c>
      <c r="D97" s="189" t="s">
        <v>104</v>
      </c>
      <c r="E97" s="189" t="s">
        <v>103</v>
      </c>
      <c r="F97" s="189" t="s">
        <v>102</v>
      </c>
      <c r="G97" s="189" t="s">
        <v>101</v>
      </c>
      <c r="H97" s="189" t="s">
        <v>100</v>
      </c>
      <c r="I97" s="189" t="s">
        <v>99</v>
      </c>
      <c r="J97" s="189" t="s">
        <v>98</v>
      </c>
      <c r="K97" s="189" t="s">
        <v>97</v>
      </c>
      <c r="L97" s="189" t="s">
        <v>96</v>
      </c>
      <c r="M97" s="189" t="s">
        <v>95</v>
      </c>
      <c r="N97" s="189" t="s">
        <v>94</v>
      </c>
      <c r="O97" s="189" t="s">
        <v>93</v>
      </c>
      <c r="P97" s="189" t="s">
        <v>92</v>
      </c>
      <c r="Q97" s="189" t="s">
        <v>91</v>
      </c>
      <c r="R97" s="189" t="s">
        <v>90</v>
      </c>
      <c r="S97" s="189" t="s">
        <v>89</v>
      </c>
      <c r="T97" s="190" t="s">
        <v>88</v>
      </c>
      <c r="U97" s="189" t="s">
        <v>87</v>
      </c>
      <c r="V97" s="189" t="s">
        <v>189</v>
      </c>
      <c r="W97" s="189" t="s">
        <v>230</v>
      </c>
    </row>
    <row r="98" spans="1:23" x14ac:dyDescent="0.2">
      <c r="A98" s="169" t="s">
        <v>154</v>
      </c>
      <c r="B98" s="165" t="s">
        <v>155</v>
      </c>
      <c r="C98" s="192">
        <f>SUMIFS(env_ac_rp!$D:$D,env_ac_rp!$A:$A,C97,env_ac_rp!$B:$B,Data_rp!$A$98,env_ac_rp!$C:$C,Data_rp!$B$95)</f>
        <v>1.1931</v>
      </c>
      <c r="D98" s="192">
        <f>SUMIFS(env_ac_rp!$D:$D,env_ac_rp!$A:$A,D97,env_ac_rp!$B:$B,Data_rp!$A$98,env_ac_rp!$C:$C,Data_rp!$B$95)</f>
        <v>1.2448999999999999</v>
      </c>
      <c r="E98" s="192">
        <f>SUMIFS(env_ac_rp!$D:$D,env_ac_rp!$A:$A,E97,env_ac_rp!$B:$B,Data_rp!$A$98,env_ac_rp!$C:$C,Data_rp!$B$95)</f>
        <v>1.2781</v>
      </c>
      <c r="F98" s="192">
        <f>SUMIFS(env_ac_rp!$D:$D,env_ac_rp!$A:$A,F97,env_ac_rp!$B:$B,Data_rp!$A$98,env_ac_rp!$C:$C,Data_rp!$B$95)</f>
        <v>1.2995000000000001</v>
      </c>
      <c r="G98" s="192">
        <f>SUMIFS(env_ac_rp!$D:$D,env_ac_rp!$A:$A,G97,env_ac_rp!$B:$B,Data_rp!$A$98,env_ac_rp!$C:$C,Data_rp!$B$95)</f>
        <v>1.2987</v>
      </c>
      <c r="H98" s="192">
        <f>SUMIFS(env_ac_rp!$D:$D,env_ac_rp!$A:$A,H97,env_ac_rp!$B:$B,Data_rp!$A$98,env_ac_rp!$C:$C,Data_rp!$B$95)</f>
        <v>1.3431999999999999</v>
      </c>
      <c r="I98" s="192">
        <f>SUMIFS(env_ac_rp!$D:$D,env_ac_rp!$A:$A,I97,env_ac_rp!$B:$B,Data_rp!$A$98,env_ac_rp!$C:$C,Data_rp!$B$95)</f>
        <v>1.3868</v>
      </c>
      <c r="J98" s="192">
        <f>SUMIFS(env_ac_rp!$D:$D,env_ac_rp!$A:$A,J97,env_ac_rp!$B:$B,Data_rp!$A$98,env_ac_rp!$C:$C,Data_rp!$B$95)</f>
        <v>1.4192</v>
      </c>
      <c r="K98" s="192">
        <f>SUMIFS(env_ac_rp!$D:$D,env_ac_rp!$A:$A,K97,env_ac_rp!$B:$B,Data_rp!$A$98,env_ac_rp!$C:$C,Data_rp!$B$95)</f>
        <v>1.4934000000000001</v>
      </c>
      <c r="L98" s="192">
        <f>SUMIFS(env_ac_rp!$D:$D,env_ac_rp!$A:$A,L97,env_ac_rp!$B:$B,Data_rp!$A$98,env_ac_rp!$C:$C,Data_rp!$B$95)</f>
        <v>1.6246</v>
      </c>
      <c r="M98" s="192">
        <f>SUMIFS(env_ac_rp!$D:$D,env_ac_rp!$A:$A,M97,env_ac_rp!$B:$B,Data_rp!$A$98,env_ac_rp!$C:$C,Data_rp!$B$95)</f>
        <v>1.7359</v>
      </c>
      <c r="N98" s="192">
        <f>SUMIFS(env_ac_rp!$D:$D,env_ac_rp!$A:$A,N97,env_ac_rp!$B:$B,Data_rp!$A$98,env_ac_rp!$C:$C,Data_rp!$B$95)</f>
        <v>1.7005999999999999</v>
      </c>
      <c r="O98" s="192">
        <f>SUMIFS(env_ac_rp!$D:$D,env_ac_rp!$A:$A,O97,env_ac_rp!$B:$B,Data_rp!$A$98,env_ac_rp!$C:$C,Data_rp!$B$95)</f>
        <v>1.8536999999999999</v>
      </c>
      <c r="P98" s="192">
        <f>SUMIFS(env_ac_rp!$D:$D,env_ac_rp!$A:$A,P97,env_ac_rp!$B:$B,Data_rp!$A$98,env_ac_rp!$C:$C,Data_rp!$B$95)</f>
        <v>1.9237</v>
      </c>
      <c r="Q98" s="192">
        <f>SUMIFS(env_ac_rp!$D:$D,env_ac_rp!$A:$A,Q97,env_ac_rp!$B:$B,Data_rp!$A$98,env_ac_rp!$C:$C,Data_rp!$B$95)</f>
        <v>1.9472</v>
      </c>
      <c r="R98" s="192">
        <f>SUMIFS(env_ac_rp!$D:$D,env_ac_rp!$A:$A,R97,env_ac_rp!$B:$B,Data_rp!$A$98,env_ac_rp!$C:$C,Data_rp!$B$95)</f>
        <v>2.0207999999999999</v>
      </c>
      <c r="S98" s="192">
        <f>SUMIFS(env_ac_rp!$D:$D,env_ac_rp!$A:$A,S97,env_ac_rp!$B:$B,Data_rp!$A$98,env_ac_rp!$C:$C,Data_rp!$B$95)</f>
        <v>2.0802</v>
      </c>
      <c r="T98" s="192">
        <f>SUMIFS(env_ac_rp!$D:$D,env_ac_rp!$A:$A,T97,env_ac_rp!$B:$B,Data_rp!$A$98,env_ac_rp!$C:$C,Data_rp!$B$95)</f>
        <v>2.0977999999999999</v>
      </c>
      <c r="U98" s="192">
        <f>SUMIFS(env_ac_rp!$D:$D,env_ac_rp!$A:$A,U97,env_ac_rp!$B:$B,Data_rp!$A$98,env_ac_rp!$C:$C,Data_rp!$B$95)</f>
        <v>2.1383999999999999</v>
      </c>
      <c r="V98" s="197">
        <f>SUMIFS(env_ac_rp!$D:$D,env_ac_rp!$A:$A,V97,env_ac_rp!$B:$B,Data_rp!$A$98,env_ac_rp!$C:$C,Data_rp!$B$95)</f>
        <v>2.2246999999999999</v>
      </c>
      <c r="W98" s="197">
        <f>SUMIFS(env_ac_rp!$D:$D,env_ac_rp!$A:$A,W97,env_ac_rp!$B:$B,Data_rp!$A$98,env_ac_rp!$C:$C,Data_rp!$B$95)</f>
        <v>2.2282999999999999</v>
      </c>
    </row>
    <row r="99" spans="1:23" x14ac:dyDescent="0.2">
      <c r="A99" s="189" t="s">
        <v>35</v>
      </c>
      <c r="B99" s="189" t="s">
        <v>2</v>
      </c>
      <c r="C99" s="192">
        <f>SUMIFS(env_ac_rp!$D:$D,env_ac_rp!$A:$A,C97,env_ac_rp!$B:$B,Data_rp!$A$99,env_ac_rp!$C:$C,Data_rp!$B$95)</f>
        <v>1.4823</v>
      </c>
      <c r="D99" s="192">
        <f>SUMIFS(env_ac_rp!$D:$D,env_ac_rp!$A:$A,D97,env_ac_rp!$B:$B,Data_rp!$A$99,env_ac_rp!$C:$C,Data_rp!$B$95)</f>
        <v>1.3321000000000001</v>
      </c>
      <c r="E99" s="192">
        <f>SUMIFS(env_ac_rp!$D:$D,env_ac_rp!$A:$A,E97,env_ac_rp!$B:$B,Data_rp!$A$99,env_ac_rp!$C:$C,Data_rp!$B$95)</f>
        <v>1.5277000000000001</v>
      </c>
      <c r="F99" s="192">
        <f>SUMIFS(env_ac_rp!$D:$D,env_ac_rp!$A:$A,F97,env_ac_rp!$B:$B,Data_rp!$A$99,env_ac_rp!$C:$C,Data_rp!$B$95)</f>
        <v>1.5936999999999999</v>
      </c>
      <c r="G99" s="192">
        <f>SUMIFS(env_ac_rp!$D:$D,env_ac_rp!$A:$A,G97,env_ac_rp!$B:$B,Data_rp!$A$99,env_ac_rp!$C:$C,Data_rp!$B$95)</f>
        <v>1.6638999999999999</v>
      </c>
      <c r="H99" s="192">
        <f>SUMIFS(env_ac_rp!$D:$D,env_ac_rp!$A:$A,H97,env_ac_rp!$B:$B,Data_rp!$A$99,env_ac_rp!$C:$C,Data_rp!$B$95)</f>
        <v>1.8142</v>
      </c>
      <c r="I99" s="192">
        <f>SUMIFS(env_ac_rp!$D:$D,env_ac_rp!$A:$A,I97,env_ac_rp!$B:$B,Data_rp!$A$99,env_ac_rp!$C:$C,Data_rp!$B$95)</f>
        <v>1.806</v>
      </c>
      <c r="J99" s="192">
        <f>SUMIFS(env_ac_rp!$D:$D,env_ac_rp!$A:$A,J97,env_ac_rp!$B:$B,Data_rp!$A$99,env_ac_rp!$C:$C,Data_rp!$B$95)</f>
        <v>1.7588999999999999</v>
      </c>
      <c r="K99" s="192">
        <f>SUMIFS(env_ac_rp!$D:$D,env_ac_rp!$A:$A,K97,env_ac_rp!$B:$B,Data_rp!$A$99,env_ac_rp!$C:$C,Data_rp!$B$95)</f>
        <v>1.8003</v>
      </c>
      <c r="L99" s="192">
        <f>SUMIFS(env_ac_rp!$D:$D,env_ac_rp!$A:$A,L97,env_ac_rp!$B:$B,Data_rp!$A$99,env_ac_rp!$C:$C,Data_rp!$B$95)</f>
        <v>1.9612000000000001</v>
      </c>
      <c r="M99" s="192">
        <f>SUMIFS(env_ac_rp!$D:$D,env_ac_rp!$A:$A,M97,env_ac_rp!$B:$B,Data_rp!$A$99,env_ac_rp!$C:$C,Data_rp!$B$95)</f>
        <v>2.0868000000000002</v>
      </c>
      <c r="N99" s="192">
        <f>SUMIFS(env_ac_rp!$D:$D,env_ac_rp!$A:$A,N97,env_ac_rp!$B:$B,Data_rp!$A$99,env_ac_rp!$C:$C,Data_rp!$B$95)</f>
        <v>2.0135000000000001</v>
      </c>
      <c r="O99" s="192">
        <f>SUMIFS(env_ac_rp!$D:$D,env_ac_rp!$A:$A,O97,env_ac_rp!$B:$B,Data_rp!$A$99,env_ac_rp!$C:$C,Data_rp!$B$95)</f>
        <v>2.2452999999999999</v>
      </c>
      <c r="P99" s="192">
        <f>SUMIFS(env_ac_rp!$D:$D,env_ac_rp!$A:$A,P97,env_ac_rp!$B:$B,Data_rp!$A$99,env_ac_rp!$C:$C,Data_rp!$B$95)</f>
        <v>2.2940999999999998</v>
      </c>
      <c r="Q99" s="192">
        <f>SUMIFS(env_ac_rp!$D:$D,env_ac_rp!$A:$A,Q97,env_ac_rp!$B:$B,Data_rp!$A$99,env_ac_rp!$C:$C,Data_rp!$B$95)</f>
        <v>2.3818999999999999</v>
      </c>
      <c r="R99" s="192">
        <f>SUMIFS(env_ac_rp!$D:$D,env_ac_rp!$A:$A,R97,env_ac_rp!$B:$B,Data_rp!$A$99,env_ac_rp!$C:$C,Data_rp!$B$95)</f>
        <v>2.4893000000000001</v>
      </c>
      <c r="S99" s="192">
        <f>SUMIFS(env_ac_rp!$D:$D,env_ac_rp!$A:$A,S97,env_ac_rp!$B:$B,Data_rp!$A$99,env_ac_rp!$C:$C,Data_rp!$B$95)</f>
        <v>2.5312000000000001</v>
      </c>
      <c r="T99" s="192">
        <f>SUMIFS(env_ac_rp!$D:$D,env_ac_rp!$A:$A,T97,env_ac_rp!$B:$B,Data_rp!$A$99,env_ac_rp!$C:$C,Data_rp!$B$95)</f>
        <v>2.5364</v>
      </c>
      <c r="U99" s="192">
        <f>SUMIFS(env_ac_rp!$D:$D,env_ac_rp!$A:$A,U97,env_ac_rp!$B:$B,Data_rp!$A$99,env_ac_rp!$C:$C,Data_rp!$B$95)</f>
        <v>2.6919</v>
      </c>
      <c r="V99" s="197">
        <f>SUMIFS(env_ac_rp!$D:$D,env_ac_rp!$A:$A,V97,env_ac_rp!$B:$B,Data_rp!$A$99,env_ac_rp!$C:$C,Data_rp!$B$95)</f>
        <v>3.3174000000000001</v>
      </c>
      <c r="W99" s="197">
        <f>SUMIFS(env_ac_rp!$D:$D,env_ac_rp!$A:$A,W97,env_ac_rp!$B:$B,Data_rp!$A$99,env_ac_rp!$C:$C,Data_rp!$B$95)</f>
        <v>2.9441999999999999</v>
      </c>
    </row>
    <row r="100" spans="1:23" x14ac:dyDescent="0.2">
      <c r="A100" s="189" t="s">
        <v>36</v>
      </c>
      <c r="B100" s="189" t="s">
        <v>3</v>
      </c>
      <c r="C100" s="192">
        <f>SUMIFS(env_ac_rp!$D:$D,env_ac_rp!$A:$A,C97,env_ac_rp!$B:$B,Data_rp!$A$100,env_ac_rp!$C:$C,Data_rp!$B$95)</f>
        <v>0.43180000000000002</v>
      </c>
      <c r="D100" s="192">
        <f>SUMIFS(env_ac_rp!$D:$D,env_ac_rp!$A:$A,D97,env_ac_rp!$B:$B,Data_rp!$A$100,env_ac_rp!$C:$C,Data_rp!$B$95)</f>
        <v>0.42799999999999999</v>
      </c>
      <c r="E100" s="192">
        <f>SUMIFS(env_ac_rp!$D:$D,env_ac_rp!$A:$A,E97,env_ac_rp!$B:$B,Data_rp!$A$100,env_ac_rp!$C:$C,Data_rp!$B$95)</f>
        <v>0.45450000000000002</v>
      </c>
      <c r="F100" s="192">
        <f>SUMIFS(env_ac_rp!$D:$D,env_ac_rp!$A:$A,F97,env_ac_rp!$B:$B,Data_rp!$A$100,env_ac_rp!$C:$C,Data_rp!$B$95)</f>
        <v>0.48280000000000001</v>
      </c>
      <c r="G100" s="192">
        <f>SUMIFS(env_ac_rp!$D:$D,env_ac_rp!$A:$A,G97,env_ac_rp!$B:$B,Data_rp!$A$100,env_ac_rp!$C:$C,Data_rp!$B$95)</f>
        <v>0.4642</v>
      </c>
      <c r="H100" s="192">
        <f>SUMIFS(env_ac_rp!$D:$D,env_ac_rp!$A:$A,H97,env_ac_rp!$B:$B,Data_rp!$A$100,env_ac_rp!$C:$C,Data_rp!$B$95)</f>
        <v>0.50960000000000005</v>
      </c>
      <c r="I100" s="192">
        <f>SUMIFS(env_ac_rp!$D:$D,env_ac_rp!$A:$A,I97,env_ac_rp!$B:$B,Data_rp!$A$100,env_ac_rp!$C:$C,Data_rp!$B$95)</f>
        <v>0.50080000000000002</v>
      </c>
      <c r="J100" s="192">
        <f>SUMIFS(env_ac_rp!$D:$D,env_ac_rp!$A:$A,J97,env_ac_rp!$B:$B,Data_rp!$A$100,env_ac_rp!$C:$C,Data_rp!$B$95)</f>
        <v>0.53690000000000004</v>
      </c>
      <c r="K100" s="192">
        <f>SUMIFS(env_ac_rp!$D:$D,env_ac_rp!$A:$A,K97,env_ac_rp!$B:$B,Data_rp!$A$100,env_ac_rp!$C:$C,Data_rp!$B$95)</f>
        <v>0.54400000000000004</v>
      </c>
      <c r="L100" s="192">
        <f>SUMIFS(env_ac_rp!$D:$D,env_ac_rp!$A:$A,L97,env_ac_rp!$B:$B,Data_rp!$A$100,env_ac_rp!$C:$C,Data_rp!$B$95)</f>
        <v>0.65110000000000001</v>
      </c>
      <c r="M100" s="192">
        <f>SUMIFS(env_ac_rp!$D:$D,env_ac_rp!$A:$A,M97,env_ac_rp!$B:$B,Data_rp!$A$100,env_ac_rp!$C:$C,Data_rp!$B$95)</f>
        <v>0.68920000000000003</v>
      </c>
      <c r="N100" s="192">
        <f>SUMIFS(env_ac_rp!$D:$D,env_ac_rp!$A:$A,N97,env_ac_rp!$B:$B,Data_rp!$A$100,env_ac_rp!$C:$C,Data_rp!$B$95)</f>
        <v>0.64180000000000004</v>
      </c>
      <c r="O100" s="192">
        <f>SUMIFS(env_ac_rp!$D:$D,env_ac_rp!$A:$A,O97,env_ac_rp!$B:$B,Data_rp!$A$100,env_ac_rp!$C:$C,Data_rp!$B$95)</f>
        <v>0.68230000000000002</v>
      </c>
      <c r="P100" s="192">
        <f>SUMIFS(env_ac_rp!$D:$D,env_ac_rp!$A:$A,P97,env_ac_rp!$B:$B,Data_rp!$A$100,env_ac_rp!$C:$C,Data_rp!$B$95)</f>
        <v>0.70069999999999999</v>
      </c>
      <c r="Q100" s="192">
        <f>SUMIFS(env_ac_rp!$D:$D,env_ac_rp!$A:$A,Q97,env_ac_rp!$B:$B,Data_rp!$A$100,env_ac_rp!$C:$C,Data_rp!$B$95)</f>
        <v>0.66839999999999999</v>
      </c>
      <c r="R100" s="192">
        <f>SUMIFS(env_ac_rp!$D:$D,env_ac_rp!$A:$A,R97,env_ac_rp!$B:$B,Data_rp!$A$100,env_ac_rp!$C:$C,Data_rp!$B$95)</f>
        <v>0.61880000000000002</v>
      </c>
      <c r="S100" s="192">
        <f>SUMIFS(env_ac_rp!$D:$D,env_ac_rp!$A:$A,S97,env_ac_rp!$B:$B,Data_rp!$A$100,env_ac_rp!$C:$C,Data_rp!$B$95)</f>
        <v>0.73429999999999995</v>
      </c>
      <c r="T100" s="192">
        <f>SUMIFS(env_ac_rp!$D:$D,env_ac_rp!$A:$A,T97,env_ac_rp!$B:$B,Data_rp!$A$100,env_ac_rp!$C:$C,Data_rp!$B$95)</f>
        <v>0.74639999999999995</v>
      </c>
      <c r="U100" s="192">
        <f>SUMIFS(env_ac_rp!$D:$D,env_ac_rp!$A:$A,U97,env_ac_rp!$B:$B,Data_rp!$A$100,env_ac_rp!$C:$C,Data_rp!$B$95)</f>
        <v>0.76219999999999999</v>
      </c>
      <c r="V100" s="197">
        <f>SUMIFS(env_ac_rp!$D:$D,env_ac_rp!$A:$A,V97,env_ac_rp!$B:$B,Data_rp!$A$100,env_ac_rp!$C:$C,Data_rp!$B$95)</f>
        <v>0.7833</v>
      </c>
      <c r="W100" s="197">
        <f>SUMIFS(env_ac_rp!$D:$D,env_ac_rp!$A:$A,W97,env_ac_rp!$B:$B,Data_rp!$A$100,env_ac_rp!$C:$C,Data_rp!$B$95)</f>
        <v>0.81810000000000005</v>
      </c>
    </row>
    <row r="101" spans="1:23" x14ac:dyDescent="0.2">
      <c r="A101" s="189" t="s">
        <v>37</v>
      </c>
      <c r="B101" s="189" t="s">
        <v>139</v>
      </c>
      <c r="C101" s="192">
        <f>SUMIFS(env_ac_rp!$D:$D,env_ac_rp!$A:$A,C97,env_ac_rp!$B:$B,Data_rp!$A$101,env_ac_rp!$C:$C,Data_rp!$B$95)</f>
        <v>0.76880000000000004</v>
      </c>
      <c r="D101" s="192">
        <f>SUMIFS(env_ac_rp!$D:$D,env_ac_rp!$A:$A,D97,env_ac_rp!$B:$B,Data_rp!$A$101,env_ac_rp!$C:$C,Data_rp!$B$95)</f>
        <v>0.8196</v>
      </c>
      <c r="E101" s="192">
        <f>SUMIFS(env_ac_rp!$D:$D,env_ac_rp!$A:$A,E97,env_ac_rp!$B:$B,Data_rp!$A$101,env_ac_rp!$C:$C,Data_rp!$B$95)</f>
        <v>0.87919999999999998</v>
      </c>
      <c r="F101" s="192">
        <f>SUMIFS(env_ac_rp!$D:$D,env_ac_rp!$A:$A,F97,env_ac_rp!$B:$B,Data_rp!$A$101,env_ac_rp!$C:$C,Data_rp!$B$95)</f>
        <v>0.91639999999999999</v>
      </c>
      <c r="G101" s="192">
        <f>SUMIFS(env_ac_rp!$D:$D,env_ac_rp!$A:$A,G97,env_ac_rp!$B:$B,Data_rp!$A$101,env_ac_rp!$C:$C,Data_rp!$B$95)</f>
        <v>0.92059999999999997</v>
      </c>
      <c r="H101" s="192">
        <f>SUMIFS(env_ac_rp!$D:$D,env_ac_rp!$A:$A,H97,env_ac_rp!$B:$B,Data_rp!$A$101,env_ac_rp!$C:$C,Data_rp!$B$95)</f>
        <v>0.98319999999999996</v>
      </c>
      <c r="I101" s="192">
        <f>SUMIFS(env_ac_rp!$D:$D,env_ac_rp!$A:$A,I97,env_ac_rp!$B:$B,Data_rp!$A$101,env_ac_rp!$C:$C,Data_rp!$B$95)</f>
        <v>1.0044999999999999</v>
      </c>
      <c r="J101" s="192">
        <f>SUMIFS(env_ac_rp!$D:$D,env_ac_rp!$A:$A,J97,env_ac_rp!$B:$B,Data_rp!$A$101,env_ac_rp!$C:$C,Data_rp!$B$95)</f>
        <v>1.0867</v>
      </c>
      <c r="K101" s="192">
        <f>SUMIFS(env_ac_rp!$D:$D,env_ac_rp!$A:$A,K97,env_ac_rp!$B:$B,Data_rp!$A$101,env_ac_rp!$C:$C,Data_rp!$B$95)</f>
        <v>1.1644000000000001</v>
      </c>
      <c r="L101" s="192">
        <f>SUMIFS(env_ac_rp!$D:$D,env_ac_rp!$A:$A,L97,env_ac_rp!$B:$B,Data_rp!$A$101,env_ac_rp!$C:$C,Data_rp!$B$95)</f>
        <v>1.2390000000000001</v>
      </c>
      <c r="M101" s="192">
        <f>SUMIFS(env_ac_rp!$D:$D,env_ac_rp!$A:$A,M97,env_ac_rp!$B:$B,Data_rp!$A$101,env_ac_rp!$C:$C,Data_rp!$B$95)</f>
        <v>1.3170999999999999</v>
      </c>
      <c r="N101" s="192">
        <f>SUMIFS(env_ac_rp!$D:$D,env_ac_rp!$A:$A,N97,env_ac_rp!$B:$B,Data_rp!$A$101,env_ac_rp!$C:$C,Data_rp!$B$95)</f>
        <v>1.2808999999999999</v>
      </c>
      <c r="O101" s="192">
        <f>SUMIFS(env_ac_rp!$D:$D,env_ac_rp!$A:$A,O97,env_ac_rp!$B:$B,Data_rp!$A$101,env_ac_rp!$C:$C,Data_rp!$B$95)</f>
        <v>1.4418</v>
      </c>
      <c r="P101" s="192">
        <f>SUMIFS(env_ac_rp!$D:$D,env_ac_rp!$A:$A,P97,env_ac_rp!$B:$B,Data_rp!$A$101,env_ac_rp!$C:$C,Data_rp!$B$95)</f>
        <v>1.5071000000000001</v>
      </c>
      <c r="Q101" s="192">
        <f>SUMIFS(env_ac_rp!$D:$D,env_ac_rp!$A:$A,Q97,env_ac_rp!$B:$B,Data_rp!$A$101,env_ac_rp!$C:$C,Data_rp!$B$95)</f>
        <v>1.5283</v>
      </c>
      <c r="R101" s="192">
        <f>SUMIFS(env_ac_rp!$D:$D,env_ac_rp!$A:$A,R97,env_ac_rp!$B:$B,Data_rp!$A$101,env_ac_rp!$C:$C,Data_rp!$B$95)</f>
        <v>1.5371999999999999</v>
      </c>
      <c r="S101" s="192">
        <f>SUMIFS(env_ac_rp!$D:$D,env_ac_rp!$A:$A,S97,env_ac_rp!$B:$B,Data_rp!$A$101,env_ac_rp!$C:$C,Data_rp!$B$95)</f>
        <v>1.6059000000000001</v>
      </c>
      <c r="T101" s="192">
        <f>SUMIFS(env_ac_rp!$D:$D,env_ac_rp!$A:$A,T97,env_ac_rp!$B:$B,Data_rp!$A$101,env_ac_rp!$C:$C,Data_rp!$B$95)</f>
        <v>1.7012</v>
      </c>
      <c r="U101" s="192">
        <f>SUMIFS(env_ac_rp!$D:$D,env_ac_rp!$A:$A,U97,env_ac_rp!$B:$B,Data_rp!$A$101,env_ac_rp!$C:$C,Data_rp!$B$95)</f>
        <v>1.7537</v>
      </c>
      <c r="V101" s="197">
        <f>SUMIFS(env_ac_rp!$D:$D,env_ac_rp!$A:$A,V97,env_ac_rp!$B:$B,Data_rp!$A$101,env_ac_rp!$C:$C,Data_rp!$B$95)</f>
        <v>1.8102</v>
      </c>
      <c r="W101" s="197">
        <f>SUMIFS(env_ac_rp!$D:$D,env_ac_rp!$A:$A,W97,env_ac_rp!$B:$B,Data_rp!$A$101,env_ac_rp!$C:$C,Data_rp!$B$95)</f>
        <v>1.9503999999999999</v>
      </c>
    </row>
    <row r="102" spans="1:23" x14ac:dyDescent="0.2">
      <c r="A102" s="189" t="s">
        <v>38</v>
      </c>
      <c r="B102" s="189" t="s">
        <v>4</v>
      </c>
      <c r="C102" s="192">
        <f>SUMIFS(env_ac_rp!$D:$D,env_ac_rp!$A:$A,C97,env_ac_rp!$B:$B,Data_rp!$A$102,env_ac_rp!$C:$C,Data_rp!$B$95)</f>
        <v>0.92800000000000005</v>
      </c>
      <c r="D102" s="192">
        <f>SUMIFS(env_ac_rp!$D:$D,env_ac_rp!$A:$A,D97,env_ac_rp!$B:$B,Data_rp!$A$102,env_ac_rp!$C:$C,Data_rp!$B$95)</f>
        <v>0.97150000000000003</v>
      </c>
      <c r="E102" s="192">
        <f>SUMIFS(env_ac_rp!$D:$D,env_ac_rp!$A:$A,E97,env_ac_rp!$B:$B,Data_rp!$A$102,env_ac_rp!$C:$C,Data_rp!$B$95)</f>
        <v>1.0488</v>
      </c>
      <c r="F102" s="192">
        <f>SUMIFS(env_ac_rp!$D:$D,env_ac_rp!$A:$A,F97,env_ac_rp!$B:$B,Data_rp!$A$102,env_ac_rp!$C:$C,Data_rp!$B$95)</f>
        <v>1.0297000000000001</v>
      </c>
      <c r="G102" s="192">
        <f>SUMIFS(env_ac_rp!$D:$D,env_ac_rp!$A:$A,G97,env_ac_rp!$B:$B,Data_rp!$A$102,env_ac_rp!$C:$C,Data_rp!$B$95)</f>
        <v>1.0435000000000001</v>
      </c>
      <c r="H102" s="192">
        <f>SUMIFS(env_ac_rp!$D:$D,env_ac_rp!$A:$A,H97,env_ac_rp!$B:$B,Data_rp!$A$102,env_ac_rp!$C:$C,Data_rp!$B$95)</f>
        <v>1.0029999999999999</v>
      </c>
      <c r="I102" s="192">
        <f>SUMIFS(env_ac_rp!$D:$D,env_ac_rp!$A:$A,I97,env_ac_rp!$B:$B,Data_rp!$A$102,env_ac_rp!$C:$C,Data_rp!$B$95)</f>
        <v>1.0038</v>
      </c>
      <c r="J102" s="192">
        <f>SUMIFS(env_ac_rp!$D:$D,env_ac_rp!$A:$A,J97,env_ac_rp!$B:$B,Data_rp!$A$102,env_ac_rp!$C:$C,Data_rp!$B$95)</f>
        <v>1.0795999999999999</v>
      </c>
      <c r="K102" s="192">
        <f>SUMIFS(env_ac_rp!$D:$D,env_ac_rp!$A:$A,K97,env_ac_rp!$B:$B,Data_rp!$A$102,env_ac_rp!$C:$C,Data_rp!$B$95)</f>
        <v>1.1782999999999999</v>
      </c>
      <c r="L102" s="192">
        <f>SUMIFS(env_ac_rp!$D:$D,env_ac_rp!$A:$A,L97,env_ac_rp!$B:$B,Data_rp!$A$102,env_ac_rp!$C:$C,Data_rp!$B$95)</f>
        <v>1.3392999999999999</v>
      </c>
      <c r="M102" s="192">
        <f>SUMIFS(env_ac_rp!$D:$D,env_ac_rp!$A:$A,M97,env_ac_rp!$B:$B,Data_rp!$A$102,env_ac_rp!$C:$C,Data_rp!$B$95)</f>
        <v>1.5339</v>
      </c>
      <c r="N102" s="192">
        <f>SUMIFS(env_ac_rp!$D:$D,env_ac_rp!$A:$A,N97,env_ac_rp!$B:$B,Data_rp!$A$102,env_ac_rp!$C:$C,Data_rp!$B$95)</f>
        <v>1.4054</v>
      </c>
      <c r="O102" s="192">
        <f>SUMIFS(env_ac_rp!$D:$D,env_ac_rp!$A:$A,O97,env_ac_rp!$B:$B,Data_rp!$A$102,env_ac_rp!$C:$C,Data_rp!$B$95)</f>
        <v>1.4051</v>
      </c>
      <c r="P102" s="192">
        <f>SUMIFS(env_ac_rp!$D:$D,env_ac_rp!$A:$A,P97,env_ac_rp!$B:$B,Data_rp!$A$102,env_ac_rp!$C:$C,Data_rp!$B$95)</f>
        <v>1.5217000000000001</v>
      </c>
      <c r="Q102" s="192">
        <f>SUMIFS(env_ac_rp!$D:$D,env_ac_rp!$A:$A,Q97,env_ac_rp!$B:$B,Data_rp!$A$102,env_ac_rp!$C:$C,Data_rp!$B$95)</f>
        <v>1.5497000000000001</v>
      </c>
      <c r="R102" s="192">
        <f>SUMIFS(env_ac_rp!$D:$D,env_ac_rp!$A:$A,R97,env_ac_rp!$B:$B,Data_rp!$A$102,env_ac_rp!$C:$C,Data_rp!$B$95)</f>
        <v>1.5404</v>
      </c>
      <c r="S102" s="192">
        <f>SUMIFS(env_ac_rp!$D:$D,env_ac_rp!$A:$A,S97,env_ac_rp!$B:$B,Data_rp!$A$102,env_ac_rp!$C:$C,Data_rp!$B$95)</f>
        <v>1.5435000000000001</v>
      </c>
      <c r="T102" s="192">
        <f>SUMIFS(env_ac_rp!$D:$D,env_ac_rp!$A:$A,T97,env_ac_rp!$B:$B,Data_rp!$A$102,env_ac_rp!$C:$C,Data_rp!$B$95)</f>
        <v>1.5789</v>
      </c>
      <c r="U102" s="192">
        <f>SUMIFS(env_ac_rp!$D:$D,env_ac_rp!$A:$A,U97,env_ac_rp!$B:$B,Data_rp!$A$102,env_ac_rp!$C:$C,Data_rp!$B$95)</f>
        <v>1.6198999999999999</v>
      </c>
      <c r="V102" s="197">
        <f>SUMIFS(env_ac_rp!$D:$D,env_ac_rp!$A:$A,V97,env_ac_rp!$B:$B,Data_rp!$A$102,env_ac_rp!$C:$C,Data_rp!$B$95)</f>
        <v>1.6225000000000001</v>
      </c>
      <c r="W102" s="197">
        <f>SUMIFS(env_ac_rp!$D:$D,env_ac_rp!$A:$A,W97,env_ac_rp!$B:$B,Data_rp!$A$102,env_ac_rp!$C:$C,Data_rp!$B$95)</f>
        <v>1.6248</v>
      </c>
    </row>
    <row r="103" spans="1:23" x14ac:dyDescent="0.2">
      <c r="A103" s="189" t="s">
        <v>39</v>
      </c>
      <c r="B103" s="189" t="s">
        <v>85</v>
      </c>
      <c r="C103" s="192">
        <f>SUMIFS(env_ac_rp!$D:$D,env_ac_rp!$A:$A,C97,env_ac_rp!$B:$B,Data_rp!$A$103,env_ac_rp!$C:$C,Data_rp!$B$95)</f>
        <v>1.3076000000000001</v>
      </c>
      <c r="D103" s="192">
        <f>SUMIFS(env_ac_rp!$D:$D,env_ac_rp!$A:$A,D97,env_ac_rp!$B:$B,Data_rp!$A$103,env_ac_rp!$C:$C,Data_rp!$B$95)</f>
        <v>1.4411</v>
      </c>
      <c r="E103" s="192">
        <f>SUMIFS(env_ac_rp!$D:$D,env_ac_rp!$A:$A,E97,env_ac_rp!$B:$B,Data_rp!$A$103,env_ac_rp!$C:$C,Data_rp!$B$95)</f>
        <v>1.5129999999999999</v>
      </c>
      <c r="F103" s="192">
        <f>SUMIFS(env_ac_rp!$D:$D,env_ac_rp!$A:$A,F97,env_ac_rp!$B:$B,Data_rp!$A$103,env_ac_rp!$C:$C,Data_rp!$B$95)</f>
        <v>1.5674999999999999</v>
      </c>
      <c r="G103" s="192">
        <f>SUMIFS(env_ac_rp!$D:$D,env_ac_rp!$A:$A,G97,env_ac_rp!$B:$B,Data_rp!$A$103,env_ac_rp!$C:$C,Data_rp!$B$95)</f>
        <v>1.6183000000000001</v>
      </c>
      <c r="H103" s="192">
        <f>SUMIFS(env_ac_rp!$D:$D,env_ac_rp!$A:$A,H97,env_ac_rp!$B:$B,Data_rp!$A$103,env_ac_rp!$C:$C,Data_rp!$B$95)</f>
        <v>1.7023999999999999</v>
      </c>
      <c r="I103" s="192">
        <f>SUMIFS(env_ac_rp!$D:$D,env_ac_rp!$A:$A,I97,env_ac_rp!$B:$B,Data_rp!$A$103,env_ac_rp!$C:$C,Data_rp!$B$95)</f>
        <v>1.7210000000000001</v>
      </c>
      <c r="J103" s="192">
        <f>SUMIFS(env_ac_rp!$D:$D,env_ac_rp!$A:$A,J97,env_ac_rp!$B:$B,Data_rp!$A$103,env_ac_rp!$C:$C,Data_rp!$B$95)</f>
        <v>1.8271999999999999</v>
      </c>
      <c r="K103" s="192">
        <f>SUMIFS(env_ac_rp!$D:$D,env_ac_rp!$A:$A,K97,env_ac_rp!$B:$B,Data_rp!$A$103,env_ac_rp!$C:$C,Data_rp!$B$95)</f>
        <v>1.8847</v>
      </c>
      <c r="L103" s="192">
        <f>SUMIFS(env_ac_rp!$D:$D,env_ac_rp!$A:$A,L97,env_ac_rp!$B:$B,Data_rp!$A$103,env_ac_rp!$C:$C,Data_rp!$B$95)</f>
        <v>1.8767</v>
      </c>
      <c r="M103" s="192">
        <f>SUMIFS(env_ac_rp!$D:$D,env_ac_rp!$A:$A,M97,env_ac_rp!$B:$B,Data_rp!$A$103,env_ac_rp!$C:$C,Data_rp!$B$95)</f>
        <v>1.9851000000000001</v>
      </c>
      <c r="N103" s="192">
        <f>SUMIFS(env_ac_rp!$D:$D,env_ac_rp!$A:$A,N97,env_ac_rp!$B:$B,Data_rp!$A$103,env_ac_rp!$C:$C,Data_rp!$B$95)</f>
        <v>1.9593</v>
      </c>
      <c r="O103" s="192">
        <f>SUMIFS(env_ac_rp!$D:$D,env_ac_rp!$A:$A,O97,env_ac_rp!$B:$B,Data_rp!$A$103,env_ac_rp!$C:$C,Data_rp!$B$95)</f>
        <v>2.0518999999999998</v>
      </c>
      <c r="P103" s="192">
        <f>SUMIFS(env_ac_rp!$D:$D,env_ac_rp!$A:$A,P97,env_ac_rp!$B:$B,Data_rp!$A$103,env_ac_rp!$C:$C,Data_rp!$B$95)</f>
        <v>2.0796999999999999</v>
      </c>
      <c r="Q103" s="192">
        <f>SUMIFS(env_ac_rp!$D:$D,env_ac_rp!$A:$A,Q97,env_ac_rp!$B:$B,Data_rp!$A$103,env_ac_rp!$C:$C,Data_rp!$B$95)</f>
        <v>2.1297000000000001</v>
      </c>
      <c r="R103" s="192">
        <f>SUMIFS(env_ac_rp!$D:$D,env_ac_rp!$A:$A,R97,env_ac_rp!$B:$B,Data_rp!$A$103,env_ac_rp!$C:$C,Data_rp!$B$95)</f>
        <v>2.3142999999999998</v>
      </c>
      <c r="S103" s="192">
        <f>SUMIFS(env_ac_rp!$D:$D,env_ac_rp!$A:$A,S97,env_ac_rp!$B:$B,Data_rp!$A$103,env_ac_rp!$C:$C,Data_rp!$B$95)</f>
        <v>2.3736999999999999</v>
      </c>
      <c r="T103" s="192">
        <f>SUMIFS(env_ac_rp!$D:$D,env_ac_rp!$A:$A,T97,env_ac_rp!$B:$B,Data_rp!$A$103,env_ac_rp!$C:$C,Data_rp!$B$95)</f>
        <v>2.3866000000000001</v>
      </c>
      <c r="U103" s="192">
        <f>SUMIFS(env_ac_rp!$D:$D,env_ac_rp!$A:$A,U97,env_ac_rp!$B:$B,Data_rp!$A$103,env_ac_rp!$C:$C,Data_rp!$B$95)</f>
        <v>2.5808</v>
      </c>
      <c r="V103" s="197">
        <f>SUMIFS(env_ac_rp!$D:$D,env_ac_rp!$A:$A,V97,env_ac_rp!$B:$B,Data_rp!$A$103,env_ac_rp!$C:$C,Data_rp!$B$95)</f>
        <v>2.7084000000000001</v>
      </c>
      <c r="W103" s="197">
        <f>SUMIFS(env_ac_rp!$D:$D,env_ac_rp!$A:$A,W97,env_ac_rp!$B:$B,Data_rp!$A$103,env_ac_rp!$C:$C,Data_rp!$B$95)</f>
        <v>2.6762000000000001</v>
      </c>
    </row>
    <row r="104" spans="1:23" x14ac:dyDescent="0.2">
      <c r="A104" s="189" t="s">
        <v>40</v>
      </c>
      <c r="B104" s="189" t="s">
        <v>6</v>
      </c>
      <c r="C104" s="192">
        <f>SUMIFS(env_ac_rp!$D:$D,env_ac_rp!$A:$A,C97,env_ac_rp!$B:$B,Data_rp!$A$104,env_ac_rp!$C:$C,Data_rp!$B$95)</f>
        <v>0.55810000000000004</v>
      </c>
      <c r="D104" s="192">
        <f>SUMIFS(env_ac_rp!$D:$D,env_ac_rp!$A:$A,D97,env_ac_rp!$B:$B,Data_rp!$A$104,env_ac_rp!$C:$C,Data_rp!$B$95)</f>
        <v>0.61919999999999997</v>
      </c>
      <c r="E104" s="192">
        <f>SUMIFS(env_ac_rp!$D:$D,env_ac_rp!$A:$A,E97,env_ac_rp!$B:$B,Data_rp!$A$104,env_ac_rp!$C:$C,Data_rp!$B$95)</f>
        <v>0.57840000000000003</v>
      </c>
      <c r="F104" s="192">
        <f>SUMIFS(env_ac_rp!$D:$D,env_ac_rp!$A:$A,F97,env_ac_rp!$B:$B,Data_rp!$A$104,env_ac_rp!$C:$C,Data_rp!$B$95)</f>
        <v>0.48599999999999999</v>
      </c>
      <c r="G104" s="192">
        <f>SUMIFS(env_ac_rp!$D:$D,env_ac_rp!$A:$A,G97,env_ac_rp!$B:$B,Data_rp!$A$104,env_ac_rp!$C:$C,Data_rp!$B$95)</f>
        <v>0.54900000000000004</v>
      </c>
      <c r="H104" s="192">
        <f>SUMIFS(env_ac_rp!$D:$D,env_ac_rp!$A:$A,H97,env_ac_rp!$B:$B,Data_rp!$A$104,env_ac_rp!$C:$C,Data_rp!$B$95)</f>
        <v>0.63949999999999996</v>
      </c>
      <c r="I104" s="192">
        <f>SUMIFS(env_ac_rp!$D:$D,env_ac_rp!$A:$A,I97,env_ac_rp!$B:$B,Data_rp!$A$104,env_ac_rp!$C:$C,Data_rp!$B$95)</f>
        <v>0.64580000000000004</v>
      </c>
      <c r="J104" s="192">
        <f>SUMIFS(env_ac_rp!$D:$D,env_ac_rp!$A:$A,J97,env_ac_rp!$B:$B,Data_rp!$A$104,env_ac_rp!$C:$C,Data_rp!$B$95)</f>
        <v>0.60399999999999998</v>
      </c>
      <c r="K104" s="192">
        <f>SUMIFS(env_ac_rp!$D:$D,env_ac_rp!$A:$A,K97,env_ac_rp!$B:$B,Data_rp!$A$104,env_ac_rp!$C:$C,Data_rp!$B$95)</f>
        <v>0.67130000000000001</v>
      </c>
      <c r="L104" s="192">
        <f>SUMIFS(env_ac_rp!$D:$D,env_ac_rp!$A:$A,L97,env_ac_rp!$B:$B,Data_rp!$A$104,env_ac_rp!$C:$C,Data_rp!$B$95)</f>
        <v>0.62919999999999998</v>
      </c>
      <c r="M104" s="192">
        <f>SUMIFS(env_ac_rp!$D:$D,env_ac_rp!$A:$A,M97,env_ac_rp!$B:$B,Data_rp!$A$104,env_ac_rp!$C:$C,Data_rp!$B$95)</f>
        <v>0.66</v>
      </c>
      <c r="N104" s="192">
        <f>SUMIFS(env_ac_rp!$D:$D,env_ac_rp!$A:$A,N97,env_ac_rp!$B:$B,Data_rp!$A$104,env_ac_rp!$C:$C,Data_rp!$B$95)</f>
        <v>0.68610000000000004</v>
      </c>
      <c r="O104" s="192">
        <f>SUMIFS(env_ac_rp!$D:$D,env_ac_rp!$A:$A,O97,env_ac_rp!$B:$B,Data_rp!$A$104,env_ac_rp!$C:$C,Data_rp!$B$95)</f>
        <v>0.71650000000000003</v>
      </c>
      <c r="P104" s="192">
        <f>SUMIFS(env_ac_rp!$D:$D,env_ac_rp!$A:$A,P97,env_ac_rp!$B:$B,Data_rp!$A$104,env_ac_rp!$C:$C,Data_rp!$B$95)</f>
        <v>0.69310000000000005</v>
      </c>
      <c r="Q104" s="192">
        <f>SUMIFS(env_ac_rp!$D:$D,env_ac_rp!$A:$A,Q97,env_ac_rp!$B:$B,Data_rp!$A$104,env_ac_rp!$C:$C,Data_rp!$B$95)</f>
        <v>0.7379</v>
      </c>
      <c r="R104" s="192">
        <f>SUMIFS(env_ac_rp!$D:$D,env_ac_rp!$A:$A,R97,env_ac_rp!$B:$B,Data_rp!$A$104,env_ac_rp!$C:$C,Data_rp!$B$95)</f>
        <v>0.78129999999999999</v>
      </c>
      <c r="S104" s="192">
        <f>SUMIFS(env_ac_rp!$D:$D,env_ac_rp!$A:$A,S97,env_ac_rp!$B:$B,Data_rp!$A$104,env_ac_rp!$C:$C,Data_rp!$B$95)</f>
        <v>0.81510000000000005</v>
      </c>
      <c r="T104" s="192">
        <f>SUMIFS(env_ac_rp!$D:$D,env_ac_rp!$A:$A,T97,env_ac_rp!$B:$B,Data_rp!$A$104,env_ac_rp!$C:$C,Data_rp!$B$95)</f>
        <v>0.75029999999999997</v>
      </c>
      <c r="U104" s="192">
        <f>SUMIFS(env_ac_rp!$D:$D,env_ac_rp!$A:$A,U97,env_ac_rp!$B:$B,Data_rp!$A$104,env_ac_rp!$C:$C,Data_rp!$B$95)</f>
        <v>0.75419999999999998</v>
      </c>
      <c r="V104" s="197">
        <f>SUMIFS(env_ac_rp!$D:$D,env_ac_rp!$A:$A,V97,env_ac_rp!$B:$B,Data_rp!$A$104,env_ac_rp!$C:$C,Data_rp!$B$95)</f>
        <v>0.89100000000000001</v>
      </c>
      <c r="W104" s="197">
        <f>SUMIFS(env_ac_rp!$D:$D,env_ac_rp!$A:$A,W97,env_ac_rp!$B:$B,Data_rp!$A$104,env_ac_rp!$C:$C,Data_rp!$B$95)</f>
        <v>0.92810000000000004</v>
      </c>
    </row>
    <row r="105" spans="1:23" x14ac:dyDescent="0.2">
      <c r="A105" s="189" t="s">
        <v>41</v>
      </c>
      <c r="B105" s="189" t="s">
        <v>7</v>
      </c>
      <c r="C105" s="192">
        <f>SUMIFS(env_ac_rp!$D:$D,env_ac_rp!$A:$A,C97,env_ac_rp!$B:$B,Data_rp!$A$105,env_ac_rp!$C:$C,Data_rp!$B$95)</f>
        <v>0.74839999999999995</v>
      </c>
      <c r="D105" s="192">
        <f>SUMIFS(env_ac_rp!$D:$D,env_ac_rp!$A:$A,D97,env_ac_rp!$B:$B,Data_rp!$A$105,env_ac_rp!$C:$C,Data_rp!$B$95)</f>
        <v>0.80879999999999996</v>
      </c>
      <c r="E105" s="192">
        <f>SUMIFS(env_ac_rp!$D:$D,env_ac_rp!$A:$A,E97,env_ac_rp!$B:$B,Data_rp!$A$105,env_ac_rp!$C:$C,Data_rp!$B$95)</f>
        <v>0.87129999999999996</v>
      </c>
      <c r="F105" s="192">
        <f>SUMIFS(env_ac_rp!$D:$D,env_ac_rp!$A:$A,F97,env_ac_rp!$B:$B,Data_rp!$A$105,env_ac_rp!$C:$C,Data_rp!$B$95)</f>
        <v>0.80679999999999996</v>
      </c>
      <c r="G105" s="192">
        <f>SUMIFS(env_ac_rp!$D:$D,env_ac_rp!$A:$A,G97,env_ac_rp!$B:$B,Data_rp!$A$105,env_ac_rp!$C:$C,Data_rp!$B$95)</f>
        <v>0.80179999999999996</v>
      </c>
      <c r="H105" s="192">
        <f>SUMIFS(env_ac_rp!$D:$D,env_ac_rp!$A:$A,H97,env_ac_rp!$B:$B,Data_rp!$A$105,env_ac_rp!$C:$C,Data_rp!$B$95)</f>
        <v>0.8488</v>
      </c>
      <c r="I105" s="192">
        <f>SUMIFS(env_ac_rp!$D:$D,env_ac_rp!$A:$A,I97,env_ac_rp!$B:$B,Data_rp!$A$105,env_ac_rp!$C:$C,Data_rp!$B$95)</f>
        <v>0.86019999999999996</v>
      </c>
      <c r="J105" s="192">
        <f>SUMIFS(env_ac_rp!$D:$D,env_ac_rp!$A:$A,J97,env_ac_rp!$B:$B,Data_rp!$A$105,env_ac_rp!$C:$C,Data_rp!$B$95)</f>
        <v>0.90339999999999998</v>
      </c>
      <c r="K105" s="192">
        <f>SUMIFS(env_ac_rp!$D:$D,env_ac_rp!$A:$A,K97,env_ac_rp!$B:$B,Data_rp!$A$105,env_ac_rp!$C:$C,Data_rp!$B$95)</f>
        <v>0.97409999999999997</v>
      </c>
      <c r="L105" s="192">
        <f>SUMIFS(env_ac_rp!$D:$D,env_ac_rp!$A:$A,L97,env_ac_rp!$B:$B,Data_rp!$A$105,env_ac_rp!$C:$C,Data_rp!$B$95)</f>
        <v>1.1860999999999999</v>
      </c>
      <c r="M105" s="192">
        <f>SUMIFS(env_ac_rp!$D:$D,env_ac_rp!$A:$A,M97,env_ac_rp!$B:$B,Data_rp!$A$105,env_ac_rp!$C:$C,Data_rp!$B$95)</f>
        <v>1.4439</v>
      </c>
      <c r="N105" s="192">
        <f>SUMIFS(env_ac_rp!$D:$D,env_ac_rp!$A:$A,N97,env_ac_rp!$B:$B,Data_rp!$A$105,env_ac_rp!$C:$C,Data_rp!$B$95)</f>
        <v>1.7338</v>
      </c>
      <c r="O105" s="192">
        <f>SUMIFS(env_ac_rp!$D:$D,env_ac_rp!$A:$A,O97,env_ac_rp!$B:$B,Data_rp!$A$105,env_ac_rp!$C:$C,Data_rp!$B$95)</f>
        <v>1.7718</v>
      </c>
      <c r="P105" s="192">
        <f>SUMIFS(env_ac_rp!$D:$D,env_ac_rp!$A:$A,P97,env_ac_rp!$B:$B,Data_rp!$A$105,env_ac_rp!$C:$C,Data_rp!$B$95)</f>
        <v>1.6684000000000001</v>
      </c>
      <c r="Q105" s="192">
        <f>SUMIFS(env_ac_rp!$D:$D,env_ac_rp!$A:$A,Q97,env_ac_rp!$B:$B,Data_rp!$A$105,env_ac_rp!$C:$C,Data_rp!$B$95)</f>
        <v>1.8425</v>
      </c>
      <c r="R105" s="192">
        <f>SUMIFS(env_ac_rp!$D:$D,env_ac_rp!$A:$A,R97,env_ac_rp!$B:$B,Data_rp!$A$105,env_ac_rp!$C:$C,Data_rp!$B$95)</f>
        <v>2.4281999999999999</v>
      </c>
      <c r="S105" s="192">
        <f>SUMIFS(env_ac_rp!$D:$D,env_ac_rp!$A:$A,S97,env_ac_rp!$B:$B,Data_rp!$A$105,env_ac_rp!$C:$C,Data_rp!$B$95)</f>
        <v>2.2942</v>
      </c>
      <c r="T105" s="192">
        <f>SUMIFS(env_ac_rp!$D:$D,env_ac_rp!$A:$A,T97,env_ac_rp!$B:$B,Data_rp!$A$105,env_ac_rp!$C:$C,Data_rp!$B$95)</f>
        <v>2.3532000000000002</v>
      </c>
      <c r="U105" s="192">
        <f>SUMIFS(env_ac_rp!$D:$D,env_ac_rp!$A:$A,U97,env_ac_rp!$B:$B,Data_rp!$A$105,env_ac_rp!$C:$C,Data_rp!$B$95)</f>
        <v>2.3702999999999999</v>
      </c>
      <c r="V105" s="197">
        <f>SUMIFS(env_ac_rp!$D:$D,env_ac_rp!$A:$A,V97,env_ac_rp!$B:$B,Data_rp!$A$105,env_ac_rp!$C:$C,Data_rp!$B$95)</f>
        <v>2.4361000000000002</v>
      </c>
      <c r="W105" s="197">
        <f>SUMIFS(env_ac_rp!$D:$D,env_ac_rp!$A:$A,W97,env_ac_rp!$B:$B,Data_rp!$A$105,env_ac_rp!$C:$C,Data_rp!$B$95)</f>
        <v>2.8184</v>
      </c>
    </row>
    <row r="106" spans="1:23" x14ac:dyDescent="0.2">
      <c r="A106" s="189" t="s">
        <v>42</v>
      </c>
      <c r="B106" s="189" t="s">
        <v>8</v>
      </c>
      <c r="C106" s="192">
        <f>SUMIFS(env_ac_rp!$D:$D,env_ac_rp!$A:$A,C97,env_ac_rp!$B:$B,Data_rp!$A$106,env_ac_rp!$C:$C,Data_rp!$B$95)</f>
        <v>1.1426000000000001</v>
      </c>
      <c r="D106" s="192">
        <f>SUMIFS(env_ac_rp!$D:$D,env_ac_rp!$A:$A,D97,env_ac_rp!$B:$B,Data_rp!$A$106,env_ac_rp!$C:$C,Data_rp!$B$95)</f>
        <v>1.1574</v>
      </c>
      <c r="E106" s="192">
        <f>SUMIFS(env_ac_rp!$D:$D,env_ac_rp!$A:$A,E97,env_ac_rp!$B:$B,Data_rp!$A$106,env_ac_rp!$C:$C,Data_rp!$B$95)</f>
        <v>1.2088000000000001</v>
      </c>
      <c r="F106" s="192">
        <f>SUMIFS(env_ac_rp!$D:$D,env_ac_rp!$A:$A,F97,env_ac_rp!$B:$B,Data_rp!$A$106,env_ac_rp!$C:$C,Data_rp!$B$95)</f>
        <v>1.1660999999999999</v>
      </c>
      <c r="G106" s="192">
        <f>SUMIFS(env_ac_rp!$D:$D,env_ac_rp!$A:$A,G97,env_ac_rp!$B:$B,Data_rp!$A$106,env_ac_rp!$C:$C,Data_rp!$B$95)</f>
        <v>1.2622</v>
      </c>
      <c r="H106" s="192">
        <f>SUMIFS(env_ac_rp!$D:$D,env_ac_rp!$A:$A,H97,env_ac_rp!$B:$B,Data_rp!$A$106,env_ac_rp!$C:$C,Data_rp!$B$95)</f>
        <v>1.2726</v>
      </c>
      <c r="I106" s="192">
        <f>SUMIFS(env_ac_rp!$D:$D,env_ac_rp!$A:$A,I97,env_ac_rp!$B:$B,Data_rp!$A$106,env_ac_rp!$C:$C,Data_rp!$B$95)</f>
        <v>1.4135</v>
      </c>
      <c r="J106" s="192">
        <f>SUMIFS(env_ac_rp!$D:$D,env_ac_rp!$A:$A,J97,env_ac_rp!$B:$B,Data_rp!$A$106,env_ac_rp!$C:$C,Data_rp!$B$95)</f>
        <v>1.0438000000000001</v>
      </c>
      <c r="K106" s="192">
        <f>SUMIFS(env_ac_rp!$D:$D,env_ac_rp!$A:$A,K97,env_ac_rp!$B:$B,Data_rp!$A$106,env_ac_rp!$C:$C,Data_rp!$B$95)</f>
        <v>1.1398999999999999</v>
      </c>
      <c r="L106" s="192">
        <f>SUMIFS(env_ac_rp!$D:$D,env_ac_rp!$A:$A,L97,env_ac_rp!$B:$B,Data_rp!$A$106,env_ac_rp!$C:$C,Data_rp!$B$95)</f>
        <v>1.2885</v>
      </c>
      <c r="M106" s="192">
        <f>SUMIFS(env_ac_rp!$D:$D,env_ac_rp!$A:$A,M97,env_ac_rp!$B:$B,Data_rp!$A$106,env_ac_rp!$C:$C,Data_rp!$B$95)</f>
        <v>1.3287</v>
      </c>
      <c r="N106" s="192">
        <f>SUMIFS(env_ac_rp!$D:$D,env_ac_rp!$A:$A,N97,env_ac_rp!$B:$B,Data_rp!$A$106,env_ac_rp!$C:$C,Data_rp!$B$95)</f>
        <v>1.3363</v>
      </c>
      <c r="O106" s="192">
        <f>SUMIFS(env_ac_rp!$D:$D,env_ac_rp!$A:$A,O97,env_ac_rp!$B:$B,Data_rp!$A$106,env_ac_rp!$C:$C,Data_rp!$B$95)</f>
        <v>1.3975</v>
      </c>
      <c r="P106" s="192">
        <f>SUMIFS(env_ac_rp!$D:$D,env_ac_rp!$A:$A,P97,env_ac_rp!$B:$B,Data_rp!$A$106,env_ac_rp!$C:$C,Data_rp!$B$95)</f>
        <v>1.5111000000000001</v>
      </c>
      <c r="Q106" s="192">
        <f>SUMIFS(env_ac_rp!$D:$D,env_ac_rp!$A:$A,Q97,env_ac_rp!$B:$B,Data_rp!$A$106,env_ac_rp!$C:$C,Data_rp!$B$95)</f>
        <v>1.4983</v>
      </c>
      <c r="R106" s="192">
        <f>SUMIFS(env_ac_rp!$D:$D,env_ac_rp!$A:$A,R97,env_ac_rp!$B:$B,Data_rp!$A$106,env_ac_rp!$C:$C,Data_rp!$B$95)</f>
        <v>1.5656000000000001</v>
      </c>
      <c r="S106" s="192">
        <f>SUMIFS(env_ac_rp!$D:$D,env_ac_rp!$A:$A,S97,env_ac_rp!$B:$B,Data_rp!$A$106,env_ac_rp!$C:$C,Data_rp!$B$95)</f>
        <v>1.6457999999999999</v>
      </c>
      <c r="T106" s="192">
        <f>SUMIFS(env_ac_rp!$D:$D,env_ac_rp!$A:$A,T97,env_ac_rp!$B:$B,Data_rp!$A$106,env_ac_rp!$C:$C,Data_rp!$B$95)</f>
        <v>1.7613000000000001</v>
      </c>
      <c r="U106" s="192">
        <f>SUMIFS(env_ac_rp!$D:$D,env_ac_rp!$A:$A,U97,env_ac_rp!$B:$B,Data_rp!$A$106,env_ac_rp!$C:$C,Data_rp!$B$95)</f>
        <v>1.8108</v>
      </c>
      <c r="V106" s="197">
        <f>SUMIFS(env_ac_rp!$D:$D,env_ac_rp!$A:$A,V97,env_ac_rp!$B:$B,Data_rp!$A$106,env_ac_rp!$C:$C,Data_rp!$B$95)</f>
        <v>2.0371999999999999</v>
      </c>
      <c r="W106" s="197">
        <f>SUMIFS(env_ac_rp!$D:$D,env_ac_rp!$A:$A,W97,env_ac_rp!$B:$B,Data_rp!$A$106,env_ac_rp!$C:$C,Data_rp!$B$95)</f>
        <v>2.1417000000000002</v>
      </c>
    </row>
    <row r="107" spans="1:23" x14ac:dyDescent="0.2">
      <c r="A107" s="189" t="s">
        <v>43</v>
      </c>
      <c r="B107" s="189" t="s">
        <v>9</v>
      </c>
      <c r="C107" s="192">
        <f>SUMIFS(env_ac_rp!$D:$D,env_ac_rp!$A:$A,C97,env_ac_rp!$B:$B,Data_rp!$A$107,env_ac_rp!$C:$C,Data_rp!$B$95)</f>
        <v>1.0542</v>
      </c>
      <c r="D107" s="192">
        <f>SUMIFS(env_ac_rp!$D:$D,env_ac_rp!$A:$A,D97,env_ac_rp!$B:$B,Data_rp!$A$107,env_ac_rp!$C:$C,Data_rp!$B$95)</f>
        <v>1.0925</v>
      </c>
      <c r="E107" s="192">
        <f>SUMIFS(env_ac_rp!$D:$D,env_ac_rp!$A:$A,E97,env_ac_rp!$B:$B,Data_rp!$A$107,env_ac_rp!$C:$C,Data_rp!$B$95)</f>
        <v>1.0692999999999999</v>
      </c>
      <c r="F107" s="192">
        <f>SUMIFS(env_ac_rp!$D:$D,env_ac_rp!$A:$A,F97,env_ac_rp!$B:$B,Data_rp!$A$107,env_ac_rp!$C:$C,Data_rp!$B$95)</f>
        <v>1.0615000000000001</v>
      </c>
      <c r="G107" s="192">
        <f>SUMIFS(env_ac_rp!$D:$D,env_ac_rp!$A:$A,G97,env_ac_rp!$B:$B,Data_rp!$A$107,env_ac_rp!$C:$C,Data_rp!$B$95)</f>
        <v>1.0898000000000001</v>
      </c>
      <c r="H107" s="192">
        <f>SUMIFS(env_ac_rp!$D:$D,env_ac_rp!$A:$A,H97,env_ac_rp!$B:$B,Data_rp!$A$107,env_ac_rp!$C:$C,Data_rp!$B$95)</f>
        <v>1.1367</v>
      </c>
      <c r="I107" s="192">
        <f>SUMIFS(env_ac_rp!$D:$D,env_ac_rp!$A:$A,I97,env_ac_rp!$B:$B,Data_rp!$A$107,env_ac_rp!$C:$C,Data_rp!$B$95)</f>
        <v>1.1916</v>
      </c>
      <c r="J107" s="192">
        <f>SUMIFS(env_ac_rp!$D:$D,env_ac_rp!$A:$A,J97,env_ac_rp!$B:$B,Data_rp!$A$107,env_ac_rp!$C:$C,Data_rp!$B$95)</f>
        <v>1.2444</v>
      </c>
      <c r="K107" s="192">
        <f>SUMIFS(env_ac_rp!$D:$D,env_ac_rp!$A:$A,K97,env_ac_rp!$B:$B,Data_rp!$A$107,env_ac_rp!$C:$C,Data_rp!$B$95)</f>
        <v>1.4607000000000001</v>
      </c>
      <c r="L107" s="192">
        <f>SUMIFS(env_ac_rp!$D:$D,env_ac_rp!$A:$A,L97,env_ac_rp!$B:$B,Data_rp!$A$107,env_ac_rp!$C:$C,Data_rp!$B$95)</f>
        <v>1.6951000000000001</v>
      </c>
      <c r="M107" s="192">
        <f>SUMIFS(env_ac_rp!$D:$D,env_ac_rp!$A:$A,M97,env_ac_rp!$B:$B,Data_rp!$A$107,env_ac_rp!$C:$C,Data_rp!$B$95)</f>
        <v>1.8973</v>
      </c>
      <c r="N107" s="192">
        <f>SUMIFS(env_ac_rp!$D:$D,env_ac_rp!$A:$A,N97,env_ac_rp!$B:$B,Data_rp!$A$107,env_ac_rp!$C:$C,Data_rp!$B$95)</f>
        <v>2.1375999999999999</v>
      </c>
      <c r="O107" s="192">
        <f>SUMIFS(env_ac_rp!$D:$D,env_ac_rp!$A:$A,O97,env_ac_rp!$B:$B,Data_rp!$A$107,env_ac_rp!$C:$C,Data_rp!$B$95)</f>
        <v>2.6520999999999999</v>
      </c>
      <c r="P107" s="192">
        <f>SUMIFS(env_ac_rp!$D:$D,env_ac_rp!$A:$A,P97,env_ac_rp!$B:$B,Data_rp!$A$107,env_ac_rp!$C:$C,Data_rp!$B$95)</f>
        <v>2.8113000000000001</v>
      </c>
      <c r="Q107" s="192">
        <f>SUMIFS(env_ac_rp!$D:$D,env_ac_rp!$A:$A,Q97,env_ac_rp!$B:$B,Data_rp!$A$107,env_ac_rp!$C:$C,Data_rp!$B$95)</f>
        <v>2.8485999999999998</v>
      </c>
      <c r="R107" s="192">
        <f>SUMIFS(env_ac_rp!$D:$D,env_ac_rp!$A:$A,R97,env_ac_rp!$B:$B,Data_rp!$A$107,env_ac_rp!$C:$C,Data_rp!$B$95)</f>
        <v>2.8439999999999999</v>
      </c>
      <c r="S107" s="192">
        <f>SUMIFS(env_ac_rp!$D:$D,env_ac_rp!$A:$A,S97,env_ac_rp!$B:$B,Data_rp!$A$107,env_ac_rp!$C:$C,Data_rp!$B$95)</f>
        <v>3.0093000000000001</v>
      </c>
      <c r="T107" s="192">
        <f>SUMIFS(env_ac_rp!$D:$D,env_ac_rp!$A:$A,T97,env_ac_rp!$B:$B,Data_rp!$A$107,env_ac_rp!$C:$C,Data_rp!$B$95)</f>
        <v>3.0933999999999999</v>
      </c>
      <c r="U107" s="192">
        <f>SUMIFS(env_ac_rp!$D:$D,env_ac_rp!$A:$A,U97,env_ac_rp!$B:$B,Data_rp!$A$107,env_ac_rp!$C:$C,Data_rp!$B$95)</f>
        <v>2.9426000000000001</v>
      </c>
      <c r="V107" s="197">
        <f>SUMIFS(env_ac_rp!$D:$D,env_ac_rp!$A:$A,V97,env_ac_rp!$B:$B,Data_rp!$A$107,env_ac_rp!$C:$C,Data_rp!$B$95)</f>
        <v>3.1341999999999999</v>
      </c>
      <c r="W107" s="197">
        <f>SUMIFS(env_ac_rp!$D:$D,env_ac_rp!$A:$A,W97,env_ac_rp!$B:$B,Data_rp!$A$107,env_ac_rp!$C:$C,Data_rp!$B$95)</f>
        <v>3.1482999999999999</v>
      </c>
    </row>
    <row r="108" spans="1:23" x14ac:dyDescent="0.2">
      <c r="A108" s="189" t="s">
        <v>44</v>
      </c>
      <c r="B108" s="189" t="s">
        <v>10</v>
      </c>
      <c r="C108" s="192">
        <f>SUMIFS(env_ac_rp!$D:$D,env_ac_rp!$A:$A,C97,env_ac_rp!$B:$B,Data_rp!$A$108,env_ac_rp!$C:$C,Data_rp!$B$95)</f>
        <v>1.4932000000000001</v>
      </c>
      <c r="D108" s="192">
        <f>SUMIFS(env_ac_rp!$D:$D,env_ac_rp!$A:$A,D97,env_ac_rp!$B:$B,Data_rp!$A$108,env_ac_rp!$C:$C,Data_rp!$B$95)</f>
        <v>1.6422000000000001</v>
      </c>
      <c r="E108" s="192">
        <f>SUMIFS(env_ac_rp!$D:$D,env_ac_rp!$A:$A,E97,env_ac_rp!$B:$B,Data_rp!$A$108,env_ac_rp!$C:$C,Data_rp!$B$95)</f>
        <v>1.6893</v>
      </c>
      <c r="F108" s="192">
        <f>SUMIFS(env_ac_rp!$D:$D,env_ac_rp!$A:$A,F97,env_ac_rp!$B:$B,Data_rp!$A$108,env_ac_rp!$C:$C,Data_rp!$B$95)</f>
        <v>1.7906</v>
      </c>
      <c r="G108" s="192">
        <f>SUMIFS(env_ac_rp!$D:$D,env_ac_rp!$A:$A,G97,env_ac_rp!$B:$B,Data_rp!$A$108,env_ac_rp!$C:$C,Data_rp!$B$95)</f>
        <v>1.6829000000000001</v>
      </c>
      <c r="H108" s="192">
        <f>SUMIFS(env_ac_rp!$D:$D,env_ac_rp!$A:$A,H97,env_ac_rp!$B:$B,Data_rp!$A$108,env_ac_rp!$C:$C,Data_rp!$B$95)</f>
        <v>1.8411999999999999</v>
      </c>
      <c r="I108" s="192">
        <f>SUMIFS(env_ac_rp!$D:$D,env_ac_rp!$A:$A,I97,env_ac_rp!$B:$B,Data_rp!$A$108,env_ac_rp!$C:$C,Data_rp!$B$95)</f>
        <v>1.8743000000000001</v>
      </c>
      <c r="J108" s="192">
        <f>SUMIFS(env_ac_rp!$D:$D,env_ac_rp!$A:$A,J97,env_ac_rp!$B:$B,Data_rp!$A$108,env_ac_rp!$C:$C,Data_rp!$B$95)</f>
        <v>1.8918999999999999</v>
      </c>
      <c r="K108" s="192">
        <f>SUMIFS(env_ac_rp!$D:$D,env_ac_rp!$A:$A,K97,env_ac_rp!$B:$B,Data_rp!$A$108,env_ac_rp!$C:$C,Data_rp!$B$95)</f>
        <v>1.9641</v>
      </c>
      <c r="L108" s="192">
        <f>SUMIFS(env_ac_rp!$D:$D,env_ac_rp!$A:$A,L97,env_ac_rp!$B:$B,Data_rp!$A$108,env_ac_rp!$C:$C,Data_rp!$B$95)</f>
        <v>2.1215999999999999</v>
      </c>
      <c r="M108" s="192">
        <f>SUMIFS(env_ac_rp!$D:$D,env_ac_rp!$A:$A,M97,env_ac_rp!$B:$B,Data_rp!$A$108,env_ac_rp!$C:$C,Data_rp!$B$95)</f>
        <v>2.2530000000000001</v>
      </c>
      <c r="N108" s="192">
        <f>SUMIFS(env_ac_rp!$D:$D,env_ac_rp!$A:$A,N97,env_ac_rp!$B:$B,Data_rp!$A$108,env_ac_rp!$C:$C,Data_rp!$B$95)</f>
        <v>2.258</v>
      </c>
      <c r="O108" s="192">
        <f>SUMIFS(env_ac_rp!$D:$D,env_ac_rp!$A:$A,O97,env_ac_rp!$B:$B,Data_rp!$A$108,env_ac_rp!$C:$C,Data_rp!$B$95)</f>
        <v>2.3290000000000002</v>
      </c>
      <c r="P108" s="192">
        <f>SUMIFS(env_ac_rp!$D:$D,env_ac_rp!$A:$A,P97,env_ac_rp!$B:$B,Data_rp!$A$108,env_ac_rp!$C:$C,Data_rp!$B$95)</f>
        <v>2.3932000000000002</v>
      </c>
      <c r="Q108" s="192">
        <f>SUMIFS(env_ac_rp!$D:$D,env_ac_rp!$A:$A,Q97,env_ac_rp!$B:$B,Data_rp!$A$108,env_ac_rp!$C:$C,Data_rp!$B$95)</f>
        <v>2.4550999999999998</v>
      </c>
      <c r="R108" s="192">
        <f>SUMIFS(env_ac_rp!$D:$D,env_ac_rp!$A:$A,R97,env_ac_rp!$B:$B,Data_rp!$A$108,env_ac_rp!$C:$C,Data_rp!$B$95)</f>
        <v>2.6417999999999999</v>
      </c>
      <c r="S108" s="192">
        <f>SUMIFS(env_ac_rp!$D:$D,env_ac_rp!$A:$A,S97,env_ac_rp!$B:$B,Data_rp!$A$108,env_ac_rp!$C:$C,Data_rp!$B$95)</f>
        <v>2.7437999999999998</v>
      </c>
      <c r="T108" s="192">
        <f>SUMIFS(env_ac_rp!$D:$D,env_ac_rp!$A:$A,T97,env_ac_rp!$B:$B,Data_rp!$A$108,env_ac_rp!$C:$C,Data_rp!$B$95)</f>
        <v>2.6177999999999999</v>
      </c>
      <c r="U108" s="192">
        <f>SUMIFS(env_ac_rp!$D:$D,env_ac_rp!$A:$A,U97,env_ac_rp!$B:$B,Data_rp!$A$108,env_ac_rp!$C:$C,Data_rp!$B$95)</f>
        <v>2.7682000000000002</v>
      </c>
      <c r="V108" s="197">
        <f>SUMIFS(env_ac_rp!$D:$D,env_ac_rp!$A:$A,V97,env_ac_rp!$B:$B,Data_rp!$A$108,env_ac_rp!$C:$C,Data_rp!$B$95)</f>
        <v>2.9041000000000001</v>
      </c>
      <c r="W108" s="197">
        <f>SUMIFS(env_ac_rp!$D:$D,env_ac_rp!$A:$A,W97,env_ac_rp!$B:$B,Data_rp!$A$108,env_ac_rp!$C:$C,Data_rp!$B$95)</f>
        <v>3.0246</v>
      </c>
    </row>
    <row r="109" spans="1:23" x14ac:dyDescent="0.2">
      <c r="A109" s="189" t="s">
        <v>45</v>
      </c>
      <c r="B109" s="189" t="s">
        <v>31</v>
      </c>
      <c r="C109" s="192">
        <f>SUMIFS(env_ac_rp!$D:$D,env_ac_rp!$A:$A,C97,env_ac_rp!$B:$B,Data_rp!$A$109,env_ac_rp!$C:$C,Data_rp!$B$95)</f>
        <v>1.1735</v>
      </c>
      <c r="D109" s="192">
        <f>SUMIFS(env_ac_rp!$D:$D,env_ac_rp!$A:$A,D97,env_ac_rp!$B:$B,Data_rp!$A$109,env_ac_rp!$C:$C,Data_rp!$B$95)</f>
        <v>1.0083</v>
      </c>
      <c r="E109" s="192">
        <f>SUMIFS(env_ac_rp!$D:$D,env_ac_rp!$A:$A,E97,env_ac_rp!$B:$B,Data_rp!$A$109,env_ac_rp!$C:$C,Data_rp!$B$95)</f>
        <v>0.94269999999999998</v>
      </c>
      <c r="F109" s="192">
        <f>SUMIFS(env_ac_rp!$D:$D,env_ac_rp!$A:$A,F97,env_ac_rp!$B:$B,Data_rp!$A$109,env_ac_rp!$C:$C,Data_rp!$B$95)</f>
        <v>0.95450000000000002</v>
      </c>
      <c r="G109" s="192">
        <f>SUMIFS(env_ac_rp!$D:$D,env_ac_rp!$A:$A,G97,env_ac_rp!$B:$B,Data_rp!$A$109,env_ac_rp!$C:$C,Data_rp!$B$95)</f>
        <v>0.9</v>
      </c>
      <c r="H109" s="192">
        <f>SUMIFS(env_ac_rp!$D:$D,env_ac_rp!$A:$A,H97,env_ac_rp!$B:$B,Data_rp!$A$109,env_ac_rp!$C:$C,Data_rp!$B$95)</f>
        <v>0.98429999999999995</v>
      </c>
      <c r="I109" s="192">
        <f>SUMIFS(env_ac_rp!$D:$D,env_ac_rp!$A:$A,I97,env_ac_rp!$B:$B,Data_rp!$A$109,env_ac_rp!$C:$C,Data_rp!$B$95)</f>
        <v>1.0246</v>
      </c>
      <c r="J109" s="192">
        <f>SUMIFS(env_ac_rp!$D:$D,env_ac_rp!$A:$A,J97,env_ac_rp!$B:$B,Data_rp!$A$109,env_ac_rp!$C:$C,Data_rp!$B$95)</f>
        <v>1.1268</v>
      </c>
      <c r="K109" s="192">
        <f>SUMIFS(env_ac_rp!$D:$D,env_ac_rp!$A:$A,K97,env_ac_rp!$B:$B,Data_rp!$A$109,env_ac_rp!$C:$C,Data_rp!$B$95)</f>
        <v>1.0326</v>
      </c>
      <c r="L109" s="192">
        <f>SUMIFS(env_ac_rp!$D:$D,env_ac_rp!$A:$A,L97,env_ac_rp!$B:$B,Data_rp!$A$109,env_ac_rp!$C:$C,Data_rp!$B$95)</f>
        <v>1.2285999999999999</v>
      </c>
      <c r="M109" s="192">
        <f>SUMIFS(env_ac_rp!$D:$D,env_ac_rp!$A:$A,M97,env_ac_rp!$B:$B,Data_rp!$A$109,env_ac_rp!$C:$C,Data_rp!$B$95)</f>
        <v>1.4343999999999999</v>
      </c>
      <c r="N109" s="192">
        <f>SUMIFS(env_ac_rp!$D:$D,env_ac_rp!$A:$A,N97,env_ac_rp!$B:$B,Data_rp!$A$109,env_ac_rp!$C:$C,Data_rp!$B$95)</f>
        <v>1.4903</v>
      </c>
      <c r="O109" s="192">
        <f>SUMIFS(env_ac_rp!$D:$D,env_ac_rp!$A:$A,O97,env_ac_rp!$B:$B,Data_rp!$A$109,env_ac_rp!$C:$C,Data_rp!$B$95)</f>
        <v>1.6484000000000001</v>
      </c>
      <c r="P109" s="192">
        <f>SUMIFS(env_ac_rp!$D:$D,env_ac_rp!$A:$A,P97,env_ac_rp!$B:$B,Data_rp!$A$109,env_ac_rp!$C:$C,Data_rp!$B$95)</f>
        <v>1.5801000000000001</v>
      </c>
      <c r="Q109" s="192">
        <f>SUMIFS(env_ac_rp!$D:$D,env_ac_rp!$A:$A,Q97,env_ac_rp!$B:$B,Data_rp!$A$109,env_ac_rp!$C:$C,Data_rp!$B$95)</f>
        <v>1.7225999999999999</v>
      </c>
      <c r="R109" s="192">
        <f>SUMIFS(env_ac_rp!$D:$D,env_ac_rp!$A:$A,R97,env_ac_rp!$B:$B,Data_rp!$A$109,env_ac_rp!$C:$C,Data_rp!$B$95)</f>
        <v>1.6894</v>
      </c>
      <c r="S109" s="192">
        <f>SUMIFS(env_ac_rp!$D:$D,env_ac_rp!$A:$A,S97,env_ac_rp!$B:$B,Data_rp!$A$109,env_ac_rp!$C:$C,Data_rp!$B$95)</f>
        <v>1.7097</v>
      </c>
      <c r="T109" s="192">
        <f>SUMIFS(env_ac_rp!$D:$D,env_ac_rp!$A:$A,T97,env_ac_rp!$B:$B,Data_rp!$A$109,env_ac_rp!$C:$C,Data_rp!$B$95)</f>
        <v>1.8411999999999999</v>
      </c>
      <c r="U109" s="192">
        <f>SUMIFS(env_ac_rp!$D:$D,env_ac_rp!$A:$A,U97,env_ac_rp!$B:$B,Data_rp!$A$109,env_ac_rp!$C:$C,Data_rp!$B$95)</f>
        <v>1.8555999999999999</v>
      </c>
      <c r="V109" s="197">
        <f>SUMIFS(env_ac_rp!$D:$D,env_ac_rp!$A:$A,V97,env_ac_rp!$B:$B,Data_rp!$A$109,env_ac_rp!$C:$C,Data_rp!$B$95)</f>
        <v>1.8734</v>
      </c>
      <c r="W109" s="197">
        <f>SUMIFS(env_ac_rp!$D:$D,env_ac_rp!$A:$A,W97,env_ac_rp!$B:$B,Data_rp!$A$109,env_ac_rp!$C:$C,Data_rp!$B$95)</f>
        <v>1.7049000000000001</v>
      </c>
    </row>
    <row r="110" spans="1:23" x14ac:dyDescent="0.2">
      <c r="A110" s="189" t="s">
        <v>46</v>
      </c>
      <c r="B110" s="189" t="s">
        <v>11</v>
      </c>
      <c r="C110" s="192">
        <f>SUMIFS(env_ac_rp!$D:$D,env_ac_rp!$A:$A,C97,env_ac_rp!$B:$B,Data_rp!$A$110,env_ac_rp!$C:$C,Data_rp!$B$95)</f>
        <v>1.6989000000000001</v>
      </c>
      <c r="D110" s="192">
        <f>SUMIFS(env_ac_rp!$D:$D,env_ac_rp!$A:$A,D97,env_ac_rp!$B:$B,Data_rp!$A$110,env_ac_rp!$C:$C,Data_rp!$B$95)</f>
        <v>1.7271000000000001</v>
      </c>
      <c r="E110" s="192">
        <f>SUMIFS(env_ac_rp!$D:$D,env_ac_rp!$A:$A,E97,env_ac_rp!$B:$B,Data_rp!$A$110,env_ac_rp!$C:$C,Data_rp!$B$95)</f>
        <v>1.6668000000000001</v>
      </c>
      <c r="F110" s="192">
        <f>SUMIFS(env_ac_rp!$D:$D,env_ac_rp!$A:$A,F97,env_ac_rp!$B:$B,Data_rp!$A$110,env_ac_rp!$C:$C,Data_rp!$B$95)</f>
        <v>1.7252000000000001</v>
      </c>
      <c r="G110" s="192">
        <f>SUMIFS(env_ac_rp!$D:$D,env_ac_rp!$A:$A,G97,env_ac_rp!$B:$B,Data_rp!$A$110,env_ac_rp!$C:$C,Data_rp!$B$95)</f>
        <v>1.6877</v>
      </c>
      <c r="H110" s="192">
        <f>SUMIFS(env_ac_rp!$D:$D,env_ac_rp!$A:$A,H97,env_ac_rp!$B:$B,Data_rp!$A$110,env_ac_rp!$C:$C,Data_rp!$B$95)</f>
        <v>1.7198</v>
      </c>
      <c r="I110" s="192">
        <f>SUMIFS(env_ac_rp!$D:$D,env_ac_rp!$A:$A,I97,env_ac_rp!$B:$B,Data_rp!$A$110,env_ac_rp!$C:$C,Data_rp!$B$95)</f>
        <v>1.766</v>
      </c>
      <c r="J110" s="192">
        <f>SUMIFS(env_ac_rp!$D:$D,env_ac_rp!$A:$A,J97,env_ac_rp!$B:$B,Data_rp!$A$110,env_ac_rp!$C:$C,Data_rp!$B$95)</f>
        <v>1.9040999999999999</v>
      </c>
      <c r="K110" s="192">
        <f>SUMIFS(env_ac_rp!$D:$D,env_ac_rp!$A:$A,K97,env_ac_rp!$B:$B,Data_rp!$A$110,env_ac_rp!$C:$C,Data_rp!$B$95)</f>
        <v>2.0449999999999999</v>
      </c>
      <c r="L110" s="192">
        <f>SUMIFS(env_ac_rp!$D:$D,env_ac_rp!$A:$A,L97,env_ac_rp!$B:$B,Data_rp!$A$110,env_ac_rp!$C:$C,Data_rp!$B$95)</f>
        <v>2.1797</v>
      </c>
      <c r="M110" s="192">
        <f>SUMIFS(env_ac_rp!$D:$D,env_ac_rp!$A:$A,M97,env_ac_rp!$B:$B,Data_rp!$A$110,env_ac_rp!$C:$C,Data_rp!$B$95)</f>
        <v>2.2999999999999998</v>
      </c>
      <c r="N110" s="192">
        <f>SUMIFS(env_ac_rp!$D:$D,env_ac_rp!$A:$A,N97,env_ac_rp!$B:$B,Data_rp!$A$110,env_ac_rp!$C:$C,Data_rp!$B$95)</f>
        <v>2.3349000000000002</v>
      </c>
      <c r="O110" s="192">
        <f>SUMIFS(env_ac_rp!$D:$D,env_ac_rp!$A:$A,O97,env_ac_rp!$B:$B,Data_rp!$A$110,env_ac_rp!$C:$C,Data_rp!$B$95)</f>
        <v>2.7109999999999999</v>
      </c>
      <c r="P110" s="192">
        <f>SUMIFS(env_ac_rp!$D:$D,env_ac_rp!$A:$A,P97,env_ac_rp!$B:$B,Data_rp!$A$110,env_ac_rp!$C:$C,Data_rp!$B$95)</f>
        <v>3.1469</v>
      </c>
      <c r="Q110" s="192">
        <f>SUMIFS(env_ac_rp!$D:$D,env_ac_rp!$A:$A,Q97,env_ac_rp!$B:$B,Data_rp!$A$110,env_ac_rp!$C:$C,Data_rp!$B$95)</f>
        <v>3.1619999999999999</v>
      </c>
      <c r="R110" s="192">
        <f>SUMIFS(env_ac_rp!$D:$D,env_ac_rp!$A:$A,R97,env_ac_rp!$B:$B,Data_rp!$A$110,env_ac_rp!$C:$C,Data_rp!$B$95)</f>
        <v>3.3363999999999998</v>
      </c>
      <c r="S110" s="192">
        <f>SUMIFS(env_ac_rp!$D:$D,env_ac_rp!$A:$A,S97,env_ac_rp!$B:$B,Data_rp!$A$110,env_ac_rp!$C:$C,Data_rp!$B$95)</f>
        <v>3.4689999999999999</v>
      </c>
      <c r="T110" s="192">
        <f>SUMIFS(env_ac_rp!$D:$D,env_ac_rp!$A:$A,T97,env_ac_rp!$B:$B,Data_rp!$A$110,env_ac_rp!$C:$C,Data_rp!$B$95)</f>
        <v>3.5891000000000002</v>
      </c>
      <c r="U110" s="192">
        <f>SUMIFS(env_ac_rp!$D:$D,env_ac_rp!$A:$A,U97,env_ac_rp!$B:$B,Data_rp!$A$110,env_ac_rp!$C:$C,Data_rp!$B$95)</f>
        <v>3.6214</v>
      </c>
      <c r="V110" s="197">
        <f>SUMIFS(env_ac_rp!$D:$D,env_ac_rp!$A:$A,V97,env_ac_rp!$B:$B,Data_rp!$A$110,env_ac_rp!$C:$C,Data_rp!$B$95)</f>
        <v>3.7139000000000002</v>
      </c>
      <c r="W110" s="197">
        <f>SUMIFS(env_ac_rp!$D:$D,env_ac_rp!$A:$A,W97,env_ac_rp!$B:$B,Data_rp!$A$110,env_ac_rp!$C:$C,Data_rp!$B$95)</f>
        <v>3.7492000000000001</v>
      </c>
    </row>
    <row r="111" spans="1:23" x14ac:dyDescent="0.2">
      <c r="A111" s="189" t="s">
        <v>47</v>
      </c>
      <c r="B111" s="189" t="s">
        <v>12</v>
      </c>
      <c r="C111" s="192">
        <f>SUMIFS(env_ac_rp!$D:$D,env_ac_rp!$A:$A,C97,env_ac_rp!$B:$B,Data_rp!$A$111,env_ac_rp!$C:$C,Data_rp!$B$95)</f>
        <v>0.72729999999999995</v>
      </c>
      <c r="D111" s="192">
        <f>SUMIFS(env_ac_rp!$D:$D,env_ac_rp!$A:$A,D97,env_ac_rp!$B:$B,Data_rp!$A$111,env_ac_rp!$C:$C,Data_rp!$B$95)</f>
        <v>0.78669999999999995</v>
      </c>
      <c r="E111" s="192">
        <f>SUMIFS(env_ac_rp!$D:$D,env_ac_rp!$A:$A,E97,env_ac_rp!$B:$B,Data_rp!$A$111,env_ac_rp!$C:$C,Data_rp!$B$95)</f>
        <v>0.74809999999999999</v>
      </c>
      <c r="F111" s="192">
        <f>SUMIFS(env_ac_rp!$D:$D,env_ac_rp!$A:$A,F97,env_ac_rp!$B:$B,Data_rp!$A$111,env_ac_rp!$C:$C,Data_rp!$B$95)</f>
        <v>0.88839999999999997</v>
      </c>
      <c r="G111" s="192">
        <f>SUMIFS(env_ac_rp!$D:$D,env_ac_rp!$A:$A,G97,env_ac_rp!$B:$B,Data_rp!$A$111,env_ac_rp!$C:$C,Data_rp!$B$95)</f>
        <v>0.85680000000000001</v>
      </c>
      <c r="H111" s="192">
        <f>SUMIFS(env_ac_rp!$D:$D,env_ac_rp!$A:$A,H97,env_ac_rp!$B:$B,Data_rp!$A$111,env_ac_rp!$C:$C,Data_rp!$B$95)</f>
        <v>0.91279999999999994</v>
      </c>
      <c r="I111" s="192">
        <f>SUMIFS(env_ac_rp!$D:$D,env_ac_rp!$A:$A,I97,env_ac_rp!$B:$B,Data_rp!$A$111,env_ac_rp!$C:$C,Data_rp!$B$95)</f>
        <v>0.98450000000000004</v>
      </c>
      <c r="J111" s="192">
        <f>SUMIFS(env_ac_rp!$D:$D,env_ac_rp!$A:$A,J97,env_ac_rp!$B:$B,Data_rp!$A$111,env_ac_rp!$C:$C,Data_rp!$B$95)</f>
        <v>0.95050000000000001</v>
      </c>
      <c r="K111" s="192">
        <f>SUMIFS(env_ac_rp!$D:$D,env_ac_rp!$A:$A,K97,env_ac_rp!$B:$B,Data_rp!$A$111,env_ac_rp!$C:$C,Data_rp!$B$95)</f>
        <v>0.67430000000000001</v>
      </c>
      <c r="L111" s="192">
        <f>SUMIFS(env_ac_rp!$D:$D,env_ac_rp!$A:$A,L97,env_ac_rp!$B:$B,Data_rp!$A$111,env_ac_rp!$C:$C,Data_rp!$B$95)</f>
        <v>0.83489999999999998</v>
      </c>
      <c r="M111" s="192">
        <f>SUMIFS(env_ac_rp!$D:$D,env_ac_rp!$A:$A,M97,env_ac_rp!$B:$B,Data_rp!$A$111,env_ac_rp!$C:$C,Data_rp!$B$95)</f>
        <v>0.90969999999999995</v>
      </c>
      <c r="N111" s="192">
        <f>SUMIFS(env_ac_rp!$D:$D,env_ac_rp!$A:$A,N97,env_ac_rp!$B:$B,Data_rp!$A$111,env_ac_rp!$C:$C,Data_rp!$B$95)</f>
        <v>0.93320000000000003</v>
      </c>
      <c r="O111" s="192">
        <f>SUMIFS(env_ac_rp!$D:$D,env_ac_rp!$A:$A,O97,env_ac_rp!$B:$B,Data_rp!$A$111,env_ac_rp!$C:$C,Data_rp!$B$95)</f>
        <v>1.2231000000000001</v>
      </c>
      <c r="P111" s="192">
        <f>SUMIFS(env_ac_rp!$D:$D,env_ac_rp!$A:$A,P97,env_ac_rp!$B:$B,Data_rp!$A$111,env_ac_rp!$C:$C,Data_rp!$B$95)</f>
        <v>1.5750999999999999</v>
      </c>
      <c r="Q111" s="192">
        <f>SUMIFS(env_ac_rp!$D:$D,env_ac_rp!$A:$A,Q97,env_ac_rp!$B:$B,Data_rp!$A$111,env_ac_rp!$C:$C,Data_rp!$B$95)</f>
        <v>1.5431999999999999</v>
      </c>
      <c r="R111" s="192">
        <f>SUMIFS(env_ac_rp!$D:$D,env_ac_rp!$A:$A,R97,env_ac_rp!$B:$B,Data_rp!$A$111,env_ac_rp!$C:$C,Data_rp!$B$95)</f>
        <v>1.6202000000000001</v>
      </c>
      <c r="S111" s="192">
        <f>SUMIFS(env_ac_rp!$D:$D,env_ac_rp!$A:$A,S97,env_ac_rp!$B:$B,Data_rp!$A$111,env_ac_rp!$C:$C,Data_rp!$B$95)</f>
        <v>1.5869</v>
      </c>
      <c r="T111" s="192">
        <f>SUMIFS(env_ac_rp!$D:$D,env_ac_rp!$A:$A,T97,env_ac_rp!$B:$B,Data_rp!$A$111,env_ac_rp!$C:$C,Data_rp!$B$95)</f>
        <v>1.4228000000000001</v>
      </c>
      <c r="U111" s="192">
        <f>SUMIFS(env_ac_rp!$D:$D,env_ac_rp!$A:$A,U97,env_ac_rp!$B:$B,Data_rp!$A$111,env_ac_rp!$C:$C,Data_rp!$B$95)</f>
        <v>1.5212000000000001</v>
      </c>
      <c r="V111" s="197">
        <f>SUMIFS(env_ac_rp!$D:$D,env_ac_rp!$A:$A,V97,env_ac_rp!$B:$B,Data_rp!$A$111,env_ac_rp!$C:$C,Data_rp!$B$95)</f>
        <v>1.4725999999999999</v>
      </c>
      <c r="W111" s="197">
        <f>SUMIFS(env_ac_rp!$D:$D,env_ac_rp!$A:$A,W97,env_ac_rp!$B:$B,Data_rp!$A$111,env_ac_rp!$C:$C,Data_rp!$B$95)</f>
        <v>1.4502999999999999</v>
      </c>
    </row>
    <row r="112" spans="1:23" x14ac:dyDescent="0.2">
      <c r="A112" s="189" t="s">
        <v>48</v>
      </c>
      <c r="B112" s="189" t="s">
        <v>13</v>
      </c>
      <c r="C112" s="192">
        <f>SUMIFS(env_ac_rp!$D:$D,env_ac_rp!$A:$A,C97,env_ac_rp!$B:$B,Data_rp!$A$112,env_ac_rp!$C:$C,Data_rp!$B$95)</f>
        <v>1.0339</v>
      </c>
      <c r="D112" s="192">
        <f>SUMIFS(env_ac_rp!$D:$D,env_ac_rp!$A:$A,D97,env_ac_rp!$B:$B,Data_rp!$A$112,env_ac_rp!$C:$C,Data_rp!$B$95)</f>
        <v>1.0979000000000001</v>
      </c>
      <c r="E112" s="192">
        <f>SUMIFS(env_ac_rp!$D:$D,env_ac_rp!$A:$A,E97,env_ac_rp!$B:$B,Data_rp!$A$112,env_ac_rp!$C:$C,Data_rp!$B$95)</f>
        <v>1.0803</v>
      </c>
      <c r="F112" s="192">
        <f>SUMIFS(env_ac_rp!$D:$D,env_ac_rp!$A:$A,F97,env_ac_rp!$B:$B,Data_rp!$A$112,env_ac_rp!$C:$C,Data_rp!$B$95)</f>
        <v>1.077</v>
      </c>
      <c r="G112" s="192">
        <f>SUMIFS(env_ac_rp!$D:$D,env_ac_rp!$A:$A,G97,env_ac_rp!$B:$B,Data_rp!$A$112,env_ac_rp!$C:$C,Data_rp!$B$95)</f>
        <v>1.0396000000000001</v>
      </c>
      <c r="H112" s="192">
        <f>SUMIFS(env_ac_rp!$D:$D,env_ac_rp!$A:$A,H97,env_ac_rp!$B:$B,Data_rp!$A$112,env_ac_rp!$C:$C,Data_rp!$B$95)</f>
        <v>1.0153000000000001</v>
      </c>
      <c r="I112" s="192">
        <f>SUMIFS(env_ac_rp!$D:$D,env_ac_rp!$A:$A,I97,env_ac_rp!$B:$B,Data_rp!$A$112,env_ac_rp!$C:$C,Data_rp!$B$95)</f>
        <v>0.98670000000000002</v>
      </c>
      <c r="J112" s="192">
        <f>SUMIFS(env_ac_rp!$D:$D,env_ac_rp!$A:$A,J97,env_ac_rp!$B:$B,Data_rp!$A$112,env_ac_rp!$C:$C,Data_rp!$B$95)</f>
        <v>0.96079999999999999</v>
      </c>
      <c r="K112" s="192">
        <f>SUMIFS(env_ac_rp!$D:$D,env_ac_rp!$A:$A,K97,env_ac_rp!$B:$B,Data_rp!$A$112,env_ac_rp!$C:$C,Data_rp!$B$95)</f>
        <v>1.1195999999999999</v>
      </c>
      <c r="L112" s="192">
        <f>SUMIFS(env_ac_rp!$D:$D,env_ac_rp!$A:$A,L97,env_ac_rp!$B:$B,Data_rp!$A$112,env_ac_rp!$C:$C,Data_rp!$B$95)</f>
        <v>1.5701000000000001</v>
      </c>
      <c r="M112" s="192">
        <f>SUMIFS(env_ac_rp!$D:$D,env_ac_rp!$A:$A,M97,env_ac_rp!$B:$B,Data_rp!$A$112,env_ac_rp!$C:$C,Data_rp!$B$95)</f>
        <v>1.4006000000000001</v>
      </c>
      <c r="N112" s="192">
        <f>SUMIFS(env_ac_rp!$D:$D,env_ac_rp!$A:$A,N97,env_ac_rp!$B:$B,Data_rp!$A$112,env_ac_rp!$C:$C,Data_rp!$B$95)</f>
        <v>1.3227</v>
      </c>
      <c r="O112" s="192">
        <f>SUMIFS(env_ac_rp!$D:$D,env_ac_rp!$A:$A,O97,env_ac_rp!$B:$B,Data_rp!$A$112,env_ac_rp!$C:$C,Data_rp!$B$95)</f>
        <v>1.3896999999999999</v>
      </c>
      <c r="P112" s="192">
        <f>SUMIFS(env_ac_rp!$D:$D,env_ac_rp!$A:$A,P97,env_ac_rp!$B:$B,Data_rp!$A$112,env_ac_rp!$C:$C,Data_rp!$B$95)</f>
        <v>1.3232999999999999</v>
      </c>
      <c r="Q112" s="192">
        <f>SUMIFS(env_ac_rp!$D:$D,env_ac_rp!$A:$A,Q97,env_ac_rp!$B:$B,Data_rp!$A$112,env_ac_rp!$C:$C,Data_rp!$B$95)</f>
        <v>1.4222999999999999</v>
      </c>
      <c r="R112" s="192">
        <f>SUMIFS(env_ac_rp!$D:$D,env_ac_rp!$A:$A,R97,env_ac_rp!$B:$B,Data_rp!$A$112,env_ac_rp!$C:$C,Data_rp!$B$95)</f>
        <v>1.3861000000000001</v>
      </c>
      <c r="S112" s="192">
        <f>SUMIFS(env_ac_rp!$D:$D,env_ac_rp!$A:$A,S97,env_ac_rp!$B:$B,Data_rp!$A$112,env_ac_rp!$C:$C,Data_rp!$B$95)</f>
        <v>1.5832999999999999</v>
      </c>
      <c r="T112" s="192">
        <f>SUMIFS(env_ac_rp!$D:$D,env_ac_rp!$A:$A,T97,env_ac_rp!$B:$B,Data_rp!$A$112,env_ac_rp!$C:$C,Data_rp!$B$95)</f>
        <v>1.4864999999999999</v>
      </c>
      <c r="U112" s="192">
        <f>SUMIFS(env_ac_rp!$D:$D,env_ac_rp!$A:$A,U97,env_ac_rp!$B:$B,Data_rp!$A$112,env_ac_rp!$C:$C,Data_rp!$B$95)</f>
        <v>1.4378</v>
      </c>
      <c r="V112" s="197">
        <f>SUMIFS(env_ac_rp!$D:$D,env_ac_rp!$A:$A,V97,env_ac_rp!$B:$B,Data_rp!$A$112,env_ac_rp!$C:$C,Data_rp!$B$95)</f>
        <v>1.5505</v>
      </c>
      <c r="W112" s="197">
        <f>SUMIFS(env_ac_rp!$D:$D,env_ac_rp!$A:$A,W97,env_ac_rp!$B:$B,Data_rp!$A$112,env_ac_rp!$C:$C,Data_rp!$B$95)</f>
        <v>1.6019000000000001</v>
      </c>
    </row>
    <row r="113" spans="1:23" x14ac:dyDescent="0.2">
      <c r="A113" s="189" t="s">
        <v>49</v>
      </c>
      <c r="B113" s="189" t="s">
        <v>14</v>
      </c>
      <c r="C113" s="192">
        <f>SUMIFS(env_ac_rp!$D:$D,env_ac_rp!$A:$A,C97,env_ac_rp!$B:$B,Data_rp!$A$113,env_ac_rp!$C:$C,Data_rp!$B$95)</f>
        <v>0.84160000000000001</v>
      </c>
      <c r="D113" s="192">
        <f>SUMIFS(env_ac_rp!$D:$D,env_ac_rp!$A:$A,D97,env_ac_rp!$B:$B,Data_rp!$A$113,env_ac_rp!$C:$C,Data_rp!$B$95)</f>
        <v>1.0349999999999999</v>
      </c>
      <c r="E113" s="192">
        <f>SUMIFS(env_ac_rp!$D:$D,env_ac_rp!$A:$A,E97,env_ac_rp!$B:$B,Data_rp!$A$113,env_ac_rp!$C:$C,Data_rp!$B$95)</f>
        <v>0.93740000000000001</v>
      </c>
      <c r="F113" s="192">
        <f>SUMIFS(env_ac_rp!$D:$D,env_ac_rp!$A:$A,F97,env_ac_rp!$B:$B,Data_rp!$A$113,env_ac_rp!$C:$C,Data_rp!$B$95)</f>
        <v>0.91469999999999996</v>
      </c>
      <c r="G113" s="192">
        <f>SUMIFS(env_ac_rp!$D:$D,env_ac_rp!$A:$A,G97,env_ac_rp!$B:$B,Data_rp!$A$113,env_ac_rp!$C:$C,Data_rp!$B$95)</f>
        <v>0.90969999999999995</v>
      </c>
      <c r="H113" s="192">
        <f>SUMIFS(env_ac_rp!$D:$D,env_ac_rp!$A:$A,H97,env_ac_rp!$B:$B,Data_rp!$A$113,env_ac_rp!$C:$C,Data_rp!$B$95)</f>
        <v>0.96530000000000005</v>
      </c>
      <c r="I113" s="192">
        <f>SUMIFS(env_ac_rp!$D:$D,env_ac_rp!$A:$A,I97,env_ac_rp!$B:$B,Data_rp!$A$113,env_ac_rp!$C:$C,Data_rp!$B$95)</f>
        <v>1.0402</v>
      </c>
      <c r="J113" s="192">
        <f>SUMIFS(env_ac_rp!$D:$D,env_ac_rp!$A:$A,J97,env_ac_rp!$B:$B,Data_rp!$A$113,env_ac_rp!$C:$C,Data_rp!$B$95)</f>
        <v>0.99960000000000004</v>
      </c>
      <c r="K113" s="192">
        <f>SUMIFS(env_ac_rp!$D:$D,env_ac_rp!$A:$A,K97,env_ac_rp!$B:$B,Data_rp!$A$113,env_ac_rp!$C:$C,Data_rp!$B$95)</f>
        <v>0.99309999999999998</v>
      </c>
      <c r="L113" s="192">
        <f>SUMIFS(env_ac_rp!$D:$D,env_ac_rp!$A:$A,L97,env_ac_rp!$B:$B,Data_rp!$A$113,env_ac_rp!$C:$C,Data_rp!$B$95)</f>
        <v>1.2393000000000001</v>
      </c>
      <c r="M113" s="192">
        <f>SUMIFS(env_ac_rp!$D:$D,env_ac_rp!$A:$A,M97,env_ac_rp!$B:$B,Data_rp!$A$113,env_ac_rp!$C:$C,Data_rp!$B$95)</f>
        <v>1.2248000000000001</v>
      </c>
      <c r="N113" s="192">
        <f>SUMIFS(env_ac_rp!$D:$D,env_ac_rp!$A:$A,N97,env_ac_rp!$B:$B,Data_rp!$A$113,env_ac_rp!$C:$C,Data_rp!$B$95)</f>
        <v>1.238</v>
      </c>
      <c r="O113" s="192">
        <f>SUMIFS(env_ac_rp!$D:$D,env_ac_rp!$A:$A,O97,env_ac_rp!$B:$B,Data_rp!$A$113,env_ac_rp!$C:$C,Data_rp!$B$95)</f>
        <v>1.4242999999999999</v>
      </c>
      <c r="P113" s="192">
        <f>SUMIFS(env_ac_rp!$D:$D,env_ac_rp!$A:$A,P97,env_ac_rp!$B:$B,Data_rp!$A$113,env_ac_rp!$C:$C,Data_rp!$B$95)</f>
        <v>1.2302999999999999</v>
      </c>
      <c r="Q113" s="192">
        <f>SUMIFS(env_ac_rp!$D:$D,env_ac_rp!$A:$A,Q97,env_ac_rp!$B:$B,Data_rp!$A$113,env_ac_rp!$C:$C,Data_rp!$B$95)</f>
        <v>1.3612</v>
      </c>
      <c r="R113" s="192">
        <f>SUMIFS(env_ac_rp!$D:$D,env_ac_rp!$A:$A,R97,env_ac_rp!$B:$B,Data_rp!$A$113,env_ac_rp!$C:$C,Data_rp!$B$95)</f>
        <v>1.3844000000000001</v>
      </c>
      <c r="S113" s="192">
        <f>SUMIFS(env_ac_rp!$D:$D,env_ac_rp!$A:$A,S97,env_ac_rp!$B:$B,Data_rp!$A$113,env_ac_rp!$C:$C,Data_rp!$B$95)</f>
        <v>1.3675999999999999</v>
      </c>
      <c r="T113" s="192">
        <f>SUMIFS(env_ac_rp!$D:$D,env_ac_rp!$A:$A,T97,env_ac_rp!$B:$B,Data_rp!$A$113,env_ac_rp!$C:$C,Data_rp!$B$95)</f>
        <v>1.3006</v>
      </c>
      <c r="U113" s="192">
        <f>SUMIFS(env_ac_rp!$D:$D,env_ac_rp!$A:$A,U97,env_ac_rp!$B:$B,Data_rp!$A$113,env_ac_rp!$C:$C,Data_rp!$B$95)</f>
        <v>1.3925000000000001</v>
      </c>
      <c r="V113" s="197">
        <f>SUMIFS(env_ac_rp!$D:$D,env_ac_rp!$A:$A,V97,env_ac_rp!$B:$B,Data_rp!$A$113,env_ac_rp!$C:$C,Data_rp!$B$95)</f>
        <v>1.3735999999999999</v>
      </c>
      <c r="W113" s="197">
        <f>SUMIFS(env_ac_rp!$D:$D,env_ac_rp!$A:$A,W97,env_ac_rp!$B:$B,Data_rp!$A$113,env_ac_rp!$C:$C,Data_rp!$B$95)</f>
        <v>1.3953</v>
      </c>
    </row>
    <row r="114" spans="1:23" x14ac:dyDescent="0.2">
      <c r="A114" s="189" t="s">
        <v>50</v>
      </c>
      <c r="B114" s="189" t="s">
        <v>15</v>
      </c>
      <c r="C114" s="192">
        <f>SUMIFS(env_ac_rp!$D:$D,env_ac_rp!$A:$A,C97,env_ac_rp!$B:$B,Data_rp!$A$114,env_ac_rp!$C:$C,Data_rp!$B$95)</f>
        <v>1.7970999999999999</v>
      </c>
      <c r="D114" s="192">
        <f>SUMIFS(env_ac_rp!$D:$D,env_ac_rp!$A:$A,D97,env_ac_rp!$B:$B,Data_rp!$A$114,env_ac_rp!$C:$C,Data_rp!$B$95)</f>
        <v>1.9581999999999999</v>
      </c>
      <c r="E114" s="192">
        <f>SUMIFS(env_ac_rp!$D:$D,env_ac_rp!$A:$A,E97,env_ac_rp!$B:$B,Data_rp!$A$114,env_ac_rp!$C:$C,Data_rp!$B$95)</f>
        <v>1.9179999999999999</v>
      </c>
      <c r="F114" s="192">
        <f>SUMIFS(env_ac_rp!$D:$D,env_ac_rp!$A:$A,F97,env_ac_rp!$B:$B,Data_rp!$A$114,env_ac_rp!$C:$C,Data_rp!$B$95)</f>
        <v>1.9363999999999999</v>
      </c>
      <c r="G114" s="192">
        <f>SUMIFS(env_ac_rp!$D:$D,env_ac_rp!$A:$A,G97,env_ac_rp!$B:$B,Data_rp!$A$114,env_ac_rp!$C:$C,Data_rp!$B$95)</f>
        <v>1.9826999999999999</v>
      </c>
      <c r="H114" s="192">
        <f>SUMIFS(env_ac_rp!$D:$D,env_ac_rp!$A:$A,H97,env_ac_rp!$B:$B,Data_rp!$A$114,env_ac_rp!$C:$C,Data_rp!$B$95)</f>
        <v>2.1694</v>
      </c>
      <c r="I114" s="192">
        <f>SUMIFS(env_ac_rp!$D:$D,env_ac_rp!$A:$A,I97,env_ac_rp!$B:$B,Data_rp!$A$114,env_ac_rp!$C:$C,Data_rp!$B$95)</f>
        <v>2.2458999999999998</v>
      </c>
      <c r="J114" s="192">
        <f>SUMIFS(env_ac_rp!$D:$D,env_ac_rp!$A:$A,J97,env_ac_rp!$B:$B,Data_rp!$A$114,env_ac_rp!$C:$C,Data_rp!$B$95)</f>
        <v>2.5085000000000002</v>
      </c>
      <c r="K114" s="192">
        <f>SUMIFS(env_ac_rp!$D:$D,env_ac_rp!$A:$A,K97,env_ac_rp!$B:$B,Data_rp!$A$114,env_ac_rp!$C:$C,Data_rp!$B$95)</f>
        <v>2.9611000000000001</v>
      </c>
      <c r="L114" s="192">
        <f>SUMIFS(env_ac_rp!$D:$D,env_ac_rp!$A:$A,L97,env_ac_rp!$B:$B,Data_rp!$A$114,env_ac_rp!$C:$C,Data_rp!$B$95)</f>
        <v>2.8573</v>
      </c>
      <c r="M114" s="192">
        <f>SUMIFS(env_ac_rp!$D:$D,env_ac_rp!$A:$A,M97,env_ac_rp!$B:$B,Data_rp!$A$114,env_ac_rp!$C:$C,Data_rp!$B$95)</f>
        <v>3.0083000000000002</v>
      </c>
      <c r="N114" s="192">
        <f>SUMIFS(env_ac_rp!$D:$D,env_ac_rp!$A:$A,N97,env_ac_rp!$B:$B,Data_rp!$A$114,env_ac_rp!$C:$C,Data_rp!$B$95)</f>
        <v>3.2673999999999999</v>
      </c>
      <c r="O114" s="192">
        <f>SUMIFS(env_ac_rp!$D:$D,env_ac_rp!$A:$A,O97,env_ac_rp!$B:$B,Data_rp!$A$114,env_ac_rp!$C:$C,Data_rp!$B$95)</f>
        <v>3.3317000000000001</v>
      </c>
      <c r="P114" s="192">
        <f>SUMIFS(env_ac_rp!$D:$D,env_ac_rp!$A:$A,P97,env_ac_rp!$B:$B,Data_rp!$A$114,env_ac_rp!$C:$C,Data_rp!$B$95)</f>
        <v>3.3155000000000001</v>
      </c>
      <c r="Q114" s="192">
        <f>SUMIFS(env_ac_rp!$D:$D,env_ac_rp!$A:$A,Q97,env_ac_rp!$B:$B,Data_rp!$A$114,env_ac_rp!$C:$C,Data_rp!$B$95)</f>
        <v>3.4016000000000002</v>
      </c>
      <c r="R114" s="192">
        <f>SUMIFS(env_ac_rp!$D:$D,env_ac_rp!$A:$A,R97,env_ac_rp!$B:$B,Data_rp!$A$114,env_ac_rp!$C:$C,Data_rp!$B$95)</f>
        <v>3.1364999999999998</v>
      </c>
      <c r="S114" s="192">
        <f>SUMIFS(env_ac_rp!$D:$D,env_ac_rp!$A:$A,S97,env_ac_rp!$B:$B,Data_rp!$A$114,env_ac_rp!$C:$C,Data_rp!$B$95)</f>
        <v>3.2450000000000001</v>
      </c>
      <c r="T114" s="192">
        <f>SUMIFS(env_ac_rp!$D:$D,env_ac_rp!$A:$A,T97,env_ac_rp!$B:$B,Data_rp!$A$114,env_ac_rp!$C:$C,Data_rp!$B$95)</f>
        <v>3.1576</v>
      </c>
      <c r="U114" s="192">
        <f>SUMIFS(env_ac_rp!$D:$D,env_ac_rp!$A:$A,U97,env_ac_rp!$B:$B,Data_rp!$A$114,env_ac_rp!$C:$C,Data_rp!$B$95)</f>
        <v>3.4668999999999999</v>
      </c>
      <c r="V114" s="197">
        <f>SUMIFS(env_ac_rp!$D:$D,env_ac_rp!$A:$A,V97,env_ac_rp!$B:$B,Data_rp!$A$114,env_ac_rp!$C:$C,Data_rp!$B$95)</f>
        <v>3.5327000000000002</v>
      </c>
      <c r="W114" s="197">
        <f>SUMIFS(env_ac_rp!$D:$D,env_ac_rp!$A:$A,W97,env_ac_rp!$B:$B,Data_rp!$A$114,env_ac_rp!$C:$C,Data_rp!$B$95)</f>
        <v>3.875</v>
      </c>
    </row>
    <row r="115" spans="1:23" x14ac:dyDescent="0.2">
      <c r="A115" s="189" t="s">
        <v>51</v>
      </c>
      <c r="B115" s="189" t="s">
        <v>16</v>
      </c>
      <c r="C115" s="192">
        <f>SUMIFS(env_ac_rp!$D:$D,env_ac_rp!$A:$A,C97,env_ac_rp!$B:$B,Data_rp!$A$115,env_ac_rp!$C:$C,Data_rp!$B$95)</f>
        <v>0.84050000000000002</v>
      </c>
      <c r="D115" s="192">
        <f>SUMIFS(env_ac_rp!$D:$D,env_ac_rp!$A:$A,D97,env_ac_rp!$B:$B,Data_rp!$A$115,env_ac_rp!$C:$C,Data_rp!$B$95)</f>
        <v>0.81779999999999997</v>
      </c>
      <c r="E115" s="192">
        <f>SUMIFS(env_ac_rp!$D:$D,env_ac_rp!$A:$A,E97,env_ac_rp!$B:$B,Data_rp!$A$115,env_ac_rp!$C:$C,Data_rp!$B$95)</f>
        <v>0.92379999999999995</v>
      </c>
      <c r="F115" s="192">
        <f>SUMIFS(env_ac_rp!$D:$D,env_ac_rp!$A:$A,F97,env_ac_rp!$B:$B,Data_rp!$A$115,env_ac_rp!$C:$C,Data_rp!$B$95)</f>
        <v>0.96989999999999998</v>
      </c>
      <c r="G115" s="192">
        <f>SUMIFS(env_ac_rp!$D:$D,env_ac_rp!$A:$A,G97,env_ac_rp!$B:$B,Data_rp!$A$115,env_ac_rp!$C:$C,Data_rp!$B$95)</f>
        <v>0.85740000000000005</v>
      </c>
      <c r="H115" s="192">
        <f>SUMIFS(env_ac_rp!$D:$D,env_ac_rp!$A:$A,H97,env_ac_rp!$B:$B,Data_rp!$A$115,env_ac_rp!$C:$C,Data_rp!$B$95)</f>
        <v>0.78969999999999996</v>
      </c>
      <c r="I115" s="192">
        <f>SUMIFS(env_ac_rp!$D:$D,env_ac_rp!$A:$A,I97,env_ac_rp!$B:$B,Data_rp!$A$115,env_ac_rp!$C:$C,Data_rp!$B$95)</f>
        <v>0.98540000000000005</v>
      </c>
      <c r="J115" s="192">
        <f>SUMIFS(env_ac_rp!$D:$D,env_ac_rp!$A:$A,J97,env_ac_rp!$B:$B,Data_rp!$A$115,env_ac_rp!$C:$C,Data_rp!$B$95)</f>
        <v>1.2794000000000001</v>
      </c>
      <c r="K115" s="192">
        <f>SUMIFS(env_ac_rp!$D:$D,env_ac_rp!$A:$A,K97,env_ac_rp!$B:$B,Data_rp!$A$115,env_ac_rp!$C:$C,Data_rp!$B$95)</f>
        <v>1.2145999999999999</v>
      </c>
      <c r="L115" s="192">
        <f>SUMIFS(env_ac_rp!$D:$D,env_ac_rp!$A:$A,L97,env_ac_rp!$B:$B,Data_rp!$A$115,env_ac_rp!$C:$C,Data_rp!$B$95)</f>
        <v>1.4642999999999999</v>
      </c>
      <c r="M115" s="192">
        <f>SUMIFS(env_ac_rp!$D:$D,env_ac_rp!$A:$A,M97,env_ac_rp!$B:$B,Data_rp!$A$115,env_ac_rp!$C:$C,Data_rp!$B$95)</f>
        <v>1.6793</v>
      </c>
      <c r="N115" s="192">
        <f>SUMIFS(env_ac_rp!$D:$D,env_ac_rp!$A:$A,N97,env_ac_rp!$B:$B,Data_rp!$A$115,env_ac_rp!$C:$C,Data_rp!$B$95)</f>
        <v>1.7413000000000001</v>
      </c>
      <c r="O115" s="192">
        <f>SUMIFS(env_ac_rp!$D:$D,env_ac_rp!$A:$A,O97,env_ac_rp!$B:$B,Data_rp!$A$115,env_ac_rp!$C:$C,Data_rp!$B$95)</f>
        <v>1.9835</v>
      </c>
      <c r="P115" s="192">
        <f>SUMIFS(env_ac_rp!$D:$D,env_ac_rp!$A:$A,P97,env_ac_rp!$B:$B,Data_rp!$A$115,env_ac_rp!$C:$C,Data_rp!$B$95)</f>
        <v>1.7764</v>
      </c>
      <c r="Q115" s="192">
        <f>SUMIFS(env_ac_rp!$D:$D,env_ac_rp!$A:$A,Q97,env_ac_rp!$B:$B,Data_rp!$A$115,env_ac_rp!$C:$C,Data_rp!$B$95)</f>
        <v>1.4294</v>
      </c>
      <c r="R115" s="192">
        <f>SUMIFS(env_ac_rp!$D:$D,env_ac_rp!$A:$A,R97,env_ac_rp!$B:$B,Data_rp!$A$115,env_ac_rp!$C:$C,Data_rp!$B$95)</f>
        <v>1.5204</v>
      </c>
      <c r="S115" s="192">
        <f>SUMIFS(env_ac_rp!$D:$D,env_ac_rp!$A:$A,S97,env_ac_rp!$B:$B,Data_rp!$A$115,env_ac_rp!$C:$C,Data_rp!$B$95)</f>
        <v>1.5952999999999999</v>
      </c>
      <c r="T115" s="192">
        <f>SUMIFS(env_ac_rp!$D:$D,env_ac_rp!$A:$A,T97,env_ac_rp!$B:$B,Data_rp!$A$115,env_ac_rp!$C:$C,Data_rp!$B$95)</f>
        <v>1.4806999999999999</v>
      </c>
      <c r="U115" s="192">
        <f>SUMIFS(env_ac_rp!$D:$D,env_ac_rp!$A:$A,U97,env_ac_rp!$B:$B,Data_rp!$A$115,env_ac_rp!$C:$C,Data_rp!$B$95)</f>
        <v>1.3771</v>
      </c>
      <c r="V115" s="197">
        <f>SUMIFS(env_ac_rp!$D:$D,env_ac_rp!$A:$A,V97,env_ac_rp!$B:$B,Data_rp!$A$115,env_ac_rp!$C:$C,Data_rp!$B$95)</f>
        <v>1.4024000000000001</v>
      </c>
      <c r="W115" s="197">
        <f>SUMIFS(env_ac_rp!$D:$D,env_ac_rp!$A:$A,W97,env_ac_rp!$B:$B,Data_rp!$A$115,env_ac_rp!$C:$C,Data_rp!$B$95)</f>
        <v>1.5308999999999999</v>
      </c>
    </row>
    <row r="116" spans="1:23" x14ac:dyDescent="0.2">
      <c r="A116" s="189" t="s">
        <v>52</v>
      </c>
      <c r="B116" s="189" t="s">
        <v>17</v>
      </c>
      <c r="C116" s="192">
        <f>SUMIFS(env_ac_rp!$D:$D,env_ac_rp!$A:$A,C97,env_ac_rp!$B:$B,Data_rp!$A$116,env_ac_rp!$C:$C,Data_rp!$B$95)</f>
        <v>1.6293</v>
      </c>
      <c r="D116" s="192">
        <f>SUMIFS(env_ac_rp!$D:$D,env_ac_rp!$A:$A,D97,env_ac_rp!$B:$B,Data_rp!$A$116,env_ac_rp!$C:$C,Data_rp!$B$95)</f>
        <v>1.7117</v>
      </c>
      <c r="E116" s="192">
        <f>SUMIFS(env_ac_rp!$D:$D,env_ac_rp!$A:$A,E97,env_ac_rp!$B:$B,Data_rp!$A$116,env_ac_rp!$C:$C,Data_rp!$B$95)</f>
        <v>1.8787</v>
      </c>
      <c r="F116" s="192">
        <f>SUMIFS(env_ac_rp!$D:$D,env_ac_rp!$A:$A,F97,env_ac_rp!$B:$B,Data_rp!$A$116,env_ac_rp!$C:$C,Data_rp!$B$95)</f>
        <v>1.6959</v>
      </c>
      <c r="G116" s="192">
        <f>SUMIFS(env_ac_rp!$D:$D,env_ac_rp!$A:$A,G97,env_ac_rp!$B:$B,Data_rp!$A$116,env_ac_rp!$C:$C,Data_rp!$B$95)</f>
        <v>1.7249000000000001</v>
      </c>
      <c r="H116" s="192">
        <f>SUMIFS(env_ac_rp!$D:$D,env_ac_rp!$A:$A,H97,env_ac_rp!$B:$B,Data_rp!$A$116,env_ac_rp!$C:$C,Data_rp!$B$95)</f>
        <v>2.0609999999999999</v>
      </c>
      <c r="I116" s="192">
        <f>SUMIFS(env_ac_rp!$D:$D,env_ac_rp!$A:$A,I97,env_ac_rp!$B:$B,Data_rp!$A$116,env_ac_rp!$C:$C,Data_rp!$B$95)</f>
        <v>1.7190000000000001</v>
      </c>
      <c r="J116" s="192">
        <f>SUMIFS(env_ac_rp!$D:$D,env_ac_rp!$A:$A,J97,env_ac_rp!$B:$B,Data_rp!$A$116,env_ac_rp!$C:$C,Data_rp!$B$95)</f>
        <v>2.2242000000000002</v>
      </c>
      <c r="K116" s="192">
        <f>SUMIFS(env_ac_rp!$D:$D,env_ac_rp!$A:$A,K97,env_ac_rp!$B:$B,Data_rp!$A$116,env_ac_rp!$C:$C,Data_rp!$B$95)</f>
        <v>2.61</v>
      </c>
      <c r="L116" s="192">
        <f>SUMIFS(env_ac_rp!$D:$D,env_ac_rp!$A:$A,L97,env_ac_rp!$B:$B,Data_rp!$A$116,env_ac_rp!$C:$C,Data_rp!$B$95)</f>
        <v>2.423</v>
      </c>
      <c r="M116" s="192">
        <f>SUMIFS(env_ac_rp!$D:$D,env_ac_rp!$A:$A,M97,env_ac_rp!$B:$B,Data_rp!$A$116,env_ac_rp!$C:$C,Data_rp!$B$95)</f>
        <v>3.0402</v>
      </c>
      <c r="N116" s="192">
        <f>SUMIFS(env_ac_rp!$D:$D,env_ac_rp!$A:$A,N97,env_ac_rp!$B:$B,Data_rp!$A$116,env_ac_rp!$C:$C,Data_rp!$B$95)</f>
        <v>2.3039000000000001</v>
      </c>
      <c r="O116" s="192">
        <f>SUMIFS(env_ac_rp!$D:$D,env_ac_rp!$A:$A,O97,env_ac_rp!$B:$B,Data_rp!$A$116,env_ac_rp!$C:$C,Data_rp!$B$95)</f>
        <v>2.1034999999999999</v>
      </c>
      <c r="P116" s="192">
        <f>SUMIFS(env_ac_rp!$D:$D,env_ac_rp!$A:$A,P97,env_ac_rp!$B:$B,Data_rp!$A$116,env_ac_rp!$C:$C,Data_rp!$B$95)</f>
        <v>2.6720000000000002</v>
      </c>
      <c r="Q116" s="192">
        <f>SUMIFS(env_ac_rp!$D:$D,env_ac_rp!$A:$A,Q97,env_ac_rp!$B:$B,Data_rp!$A$116,env_ac_rp!$C:$C,Data_rp!$B$95)</f>
        <v>2.0756000000000001</v>
      </c>
      <c r="R116" s="192">
        <f>SUMIFS(env_ac_rp!$D:$D,env_ac_rp!$A:$A,R97,env_ac_rp!$B:$B,Data_rp!$A$116,env_ac_rp!$C:$C,Data_rp!$B$95)</f>
        <v>1.9511000000000001</v>
      </c>
      <c r="S116" s="192">
        <f>SUMIFS(env_ac_rp!$D:$D,env_ac_rp!$A:$A,S97,env_ac_rp!$B:$B,Data_rp!$A$116,env_ac_rp!$C:$C,Data_rp!$B$95)</f>
        <v>2.0205000000000002</v>
      </c>
      <c r="T116" s="192">
        <f>SUMIFS(env_ac_rp!$D:$D,env_ac_rp!$A:$A,T97,env_ac_rp!$B:$B,Data_rp!$A$116,env_ac_rp!$C:$C,Data_rp!$B$95)</f>
        <v>2.5497999999999998</v>
      </c>
      <c r="U116" s="192">
        <f>SUMIFS(env_ac_rp!$D:$D,env_ac_rp!$A:$A,U97,env_ac_rp!$B:$B,Data_rp!$A$116,env_ac_rp!$C:$C,Data_rp!$B$95)</f>
        <v>2.3209</v>
      </c>
      <c r="V116" s="197">
        <f>SUMIFS(env_ac_rp!$D:$D,env_ac_rp!$A:$A,V97,env_ac_rp!$B:$B,Data_rp!$A$116,env_ac_rp!$C:$C,Data_rp!$B$95)</f>
        <v>2.7010999999999998</v>
      </c>
      <c r="W116" s="197">
        <f>SUMIFS(env_ac_rp!$D:$D,env_ac_rp!$A:$A,W97,env_ac_rp!$B:$B,Data_rp!$A$116,env_ac_rp!$C:$C,Data_rp!$B$95)</f>
        <v>2.4533999999999998</v>
      </c>
    </row>
    <row r="117" spans="1:23" x14ac:dyDescent="0.2">
      <c r="A117" s="189" t="s">
        <v>53</v>
      </c>
      <c r="B117" s="189" t="s">
        <v>18</v>
      </c>
      <c r="C117" s="192">
        <f>SUMIFS(env_ac_rp!$D:$D,env_ac_rp!$A:$A,C97,env_ac_rp!$B:$B,Data_rp!$A$117,env_ac_rp!$C:$C,Data_rp!$B$95)</f>
        <v>2.1135000000000002</v>
      </c>
      <c r="D117" s="192">
        <f>SUMIFS(env_ac_rp!$D:$D,env_ac_rp!$A:$A,D97,env_ac_rp!$B:$B,Data_rp!$A$117,env_ac_rp!$C:$C,Data_rp!$B$95)</f>
        <v>2.2370999999999999</v>
      </c>
      <c r="E117" s="192">
        <f>SUMIFS(env_ac_rp!$D:$D,env_ac_rp!$A:$A,E97,env_ac_rp!$B:$B,Data_rp!$A$117,env_ac_rp!$C:$C,Data_rp!$B$95)</f>
        <v>2.5651999999999999</v>
      </c>
      <c r="F117" s="192">
        <f>SUMIFS(env_ac_rp!$D:$D,env_ac_rp!$A:$A,F97,env_ac_rp!$B:$B,Data_rp!$A$117,env_ac_rp!$C:$C,Data_rp!$B$95)</f>
        <v>2.6052</v>
      </c>
      <c r="G117" s="192">
        <f>SUMIFS(env_ac_rp!$D:$D,env_ac_rp!$A:$A,G97,env_ac_rp!$B:$B,Data_rp!$A$117,env_ac_rp!$C:$C,Data_rp!$B$95)</f>
        <v>2.5848</v>
      </c>
      <c r="H117" s="192">
        <f>SUMIFS(env_ac_rp!$D:$D,env_ac_rp!$A:$A,H97,env_ac_rp!$B:$B,Data_rp!$A$117,env_ac_rp!$C:$C,Data_rp!$B$95)</f>
        <v>2.782</v>
      </c>
      <c r="I117" s="192">
        <f>SUMIFS(env_ac_rp!$D:$D,env_ac_rp!$A:$A,I97,env_ac_rp!$B:$B,Data_rp!$A$117,env_ac_rp!$C:$C,Data_rp!$B$95)</f>
        <v>2.9036</v>
      </c>
      <c r="J117" s="192">
        <f>SUMIFS(env_ac_rp!$D:$D,env_ac_rp!$A:$A,J97,env_ac_rp!$B:$B,Data_rp!$A$117,env_ac_rp!$C:$C,Data_rp!$B$95)</f>
        <v>2.9542999999999999</v>
      </c>
      <c r="K117" s="192">
        <f>SUMIFS(env_ac_rp!$D:$D,env_ac_rp!$A:$A,K97,env_ac_rp!$B:$B,Data_rp!$A$117,env_ac_rp!$C:$C,Data_rp!$B$95)</f>
        <v>2.9037999999999999</v>
      </c>
      <c r="L117" s="192">
        <f>SUMIFS(env_ac_rp!$D:$D,env_ac_rp!$A:$A,L97,env_ac_rp!$B:$B,Data_rp!$A$117,env_ac_rp!$C:$C,Data_rp!$B$95)</f>
        <v>2.9102999999999999</v>
      </c>
      <c r="M117" s="192">
        <f>SUMIFS(env_ac_rp!$D:$D,env_ac_rp!$A:$A,M97,env_ac_rp!$B:$B,Data_rp!$A$117,env_ac_rp!$C:$C,Data_rp!$B$95)</f>
        <v>2.9689000000000001</v>
      </c>
      <c r="N117" s="192">
        <f>SUMIFS(env_ac_rp!$D:$D,env_ac_rp!$A:$A,N97,env_ac_rp!$B:$B,Data_rp!$A$117,env_ac_rp!$C:$C,Data_rp!$B$95)</f>
        <v>3.1040999999999999</v>
      </c>
      <c r="O117" s="192">
        <f>SUMIFS(env_ac_rp!$D:$D,env_ac_rp!$A:$A,O97,env_ac_rp!$B:$B,Data_rp!$A$117,env_ac_rp!$C:$C,Data_rp!$B$95)</f>
        <v>3.2766999999999999</v>
      </c>
      <c r="P117" s="192">
        <f>SUMIFS(env_ac_rp!$D:$D,env_ac_rp!$A:$A,P97,env_ac_rp!$B:$B,Data_rp!$A$117,env_ac_rp!$C:$C,Data_rp!$B$95)</f>
        <v>3.5196999999999998</v>
      </c>
      <c r="Q117" s="192">
        <f>SUMIFS(env_ac_rp!$D:$D,env_ac_rp!$A:$A,Q97,env_ac_rp!$B:$B,Data_rp!$A$117,env_ac_rp!$C:$C,Data_rp!$B$95)</f>
        <v>3.4121000000000001</v>
      </c>
      <c r="R117" s="192">
        <f>SUMIFS(env_ac_rp!$D:$D,env_ac_rp!$A:$A,R97,env_ac_rp!$B:$B,Data_rp!$A$117,env_ac_rp!$C:$C,Data_rp!$B$95)</f>
        <v>3.2721</v>
      </c>
      <c r="S117" s="192">
        <f>SUMIFS(env_ac_rp!$D:$D,env_ac_rp!$A:$A,S97,env_ac_rp!$B:$B,Data_rp!$A$117,env_ac_rp!$C:$C,Data_rp!$B$95)</f>
        <v>3.6568999999999998</v>
      </c>
      <c r="T117" s="192">
        <f>SUMIFS(env_ac_rp!$D:$D,env_ac_rp!$A:$A,T97,env_ac_rp!$B:$B,Data_rp!$A$117,env_ac_rp!$C:$C,Data_rp!$B$95)</f>
        <v>4.1368999999999998</v>
      </c>
      <c r="U117" s="192">
        <f>SUMIFS(env_ac_rp!$D:$D,env_ac_rp!$A:$A,U97,env_ac_rp!$B:$B,Data_rp!$A$117,env_ac_rp!$C:$C,Data_rp!$B$95)</f>
        <v>4.1893000000000002</v>
      </c>
      <c r="V117" s="197">
        <f>SUMIFS(env_ac_rp!$D:$D,env_ac_rp!$A:$A,V97,env_ac_rp!$B:$B,Data_rp!$A$117,env_ac_rp!$C:$C,Data_rp!$B$95)</f>
        <v>4.5635000000000003</v>
      </c>
      <c r="W117" s="197">
        <f>SUMIFS(env_ac_rp!$D:$D,env_ac_rp!$A:$A,W97,env_ac_rp!$B:$B,Data_rp!$A$117,env_ac_rp!$C:$C,Data_rp!$B$95)</f>
        <v>4.6590999999999996</v>
      </c>
    </row>
    <row r="118" spans="1:23" x14ac:dyDescent="0.2">
      <c r="A118" s="189" t="s">
        <v>54</v>
      </c>
      <c r="B118" s="189" t="s">
        <v>19</v>
      </c>
      <c r="C118" s="192">
        <f>SUMIFS(env_ac_rp!$D:$D,env_ac_rp!$A:$A,C97,env_ac_rp!$B:$B,Data_rp!$A$118,env_ac_rp!$C:$C,Data_rp!$B$95)</f>
        <v>1.2089000000000001</v>
      </c>
      <c r="D118" s="192">
        <f>SUMIFS(env_ac_rp!$D:$D,env_ac_rp!$A:$A,D97,env_ac_rp!$B:$B,Data_rp!$A$118,env_ac_rp!$C:$C,Data_rp!$B$95)</f>
        <v>1.2548999999999999</v>
      </c>
      <c r="E118" s="192">
        <f>SUMIFS(env_ac_rp!$D:$D,env_ac_rp!$A:$A,E97,env_ac_rp!$B:$B,Data_rp!$A$118,env_ac_rp!$C:$C,Data_rp!$B$95)</f>
        <v>1.2165999999999999</v>
      </c>
      <c r="F118" s="192">
        <f>SUMIFS(env_ac_rp!$D:$D,env_ac_rp!$A:$A,F97,env_ac_rp!$B:$B,Data_rp!$A$118,env_ac_rp!$C:$C,Data_rp!$B$95)</f>
        <v>1.335</v>
      </c>
      <c r="G118" s="192">
        <f>SUMIFS(env_ac_rp!$D:$D,env_ac_rp!$A:$A,G97,env_ac_rp!$B:$B,Data_rp!$A$118,env_ac_rp!$C:$C,Data_rp!$B$95)</f>
        <v>1.3387</v>
      </c>
      <c r="H118" s="192">
        <f>SUMIFS(env_ac_rp!$D:$D,env_ac_rp!$A:$A,H97,env_ac_rp!$B:$B,Data_rp!$A$118,env_ac_rp!$C:$C,Data_rp!$B$95)</f>
        <v>1.3667</v>
      </c>
      <c r="I118" s="192">
        <f>SUMIFS(env_ac_rp!$D:$D,env_ac_rp!$A:$A,I97,env_ac_rp!$B:$B,Data_rp!$A$118,env_ac_rp!$C:$C,Data_rp!$B$95)</f>
        <v>1.4091</v>
      </c>
      <c r="J118" s="192">
        <f>SUMIFS(env_ac_rp!$D:$D,env_ac_rp!$A:$A,J97,env_ac_rp!$B:$B,Data_rp!$A$118,env_ac_rp!$C:$C,Data_rp!$B$95)</f>
        <v>1.4556</v>
      </c>
      <c r="K118" s="192">
        <f>SUMIFS(env_ac_rp!$D:$D,env_ac_rp!$A:$A,K97,env_ac_rp!$B:$B,Data_rp!$A$118,env_ac_rp!$C:$C,Data_rp!$B$95)</f>
        <v>1.5748</v>
      </c>
      <c r="L118" s="192">
        <f>SUMIFS(env_ac_rp!$D:$D,env_ac_rp!$A:$A,L97,env_ac_rp!$B:$B,Data_rp!$A$118,env_ac_rp!$C:$C,Data_rp!$B$95)</f>
        <v>1.6305000000000001</v>
      </c>
      <c r="M118" s="192">
        <f>SUMIFS(env_ac_rp!$D:$D,env_ac_rp!$A:$A,M97,env_ac_rp!$B:$B,Data_rp!$A$118,env_ac_rp!$C:$C,Data_rp!$B$95)</f>
        <v>1.6554</v>
      </c>
      <c r="N118" s="192">
        <f>SUMIFS(env_ac_rp!$D:$D,env_ac_rp!$A:$A,N97,env_ac_rp!$B:$B,Data_rp!$A$118,env_ac_rp!$C:$C,Data_rp!$B$95)</f>
        <v>1.6357999999999999</v>
      </c>
      <c r="O118" s="192">
        <f>SUMIFS(env_ac_rp!$D:$D,env_ac_rp!$A:$A,O97,env_ac_rp!$B:$B,Data_rp!$A$118,env_ac_rp!$C:$C,Data_rp!$B$95)</f>
        <v>1.7431000000000001</v>
      </c>
      <c r="P118" s="192">
        <f>SUMIFS(env_ac_rp!$D:$D,env_ac_rp!$A:$A,P97,env_ac_rp!$B:$B,Data_rp!$A$118,env_ac_rp!$C:$C,Data_rp!$B$95)</f>
        <v>1.8006</v>
      </c>
      <c r="Q118" s="192">
        <f>SUMIFS(env_ac_rp!$D:$D,env_ac_rp!$A:$A,Q97,env_ac_rp!$B:$B,Data_rp!$A$118,env_ac_rp!$C:$C,Data_rp!$B$95)</f>
        <v>1.8340000000000001</v>
      </c>
      <c r="R118" s="192">
        <f>SUMIFS(env_ac_rp!$D:$D,env_ac_rp!$A:$A,R97,env_ac_rp!$B:$B,Data_rp!$A$118,env_ac_rp!$C:$C,Data_rp!$B$95)</f>
        <v>1.9428000000000001</v>
      </c>
      <c r="S118" s="192">
        <f>SUMIFS(env_ac_rp!$D:$D,env_ac_rp!$A:$A,S97,env_ac_rp!$B:$B,Data_rp!$A$118,env_ac_rp!$C:$C,Data_rp!$B$95)</f>
        <v>1.9075</v>
      </c>
      <c r="T118" s="192">
        <f>SUMIFS(env_ac_rp!$D:$D,env_ac_rp!$A:$A,T97,env_ac_rp!$B:$B,Data_rp!$A$118,env_ac_rp!$C:$C,Data_rp!$B$95)</f>
        <v>1.9691000000000001</v>
      </c>
      <c r="U118" s="192">
        <f>SUMIFS(env_ac_rp!$D:$D,env_ac_rp!$A:$A,U97,env_ac_rp!$B:$B,Data_rp!$A$118,env_ac_rp!$C:$C,Data_rp!$B$95)</f>
        <v>2.0337999999999998</v>
      </c>
      <c r="V118" s="197">
        <f>SUMIFS(env_ac_rp!$D:$D,env_ac_rp!$A:$A,V97,env_ac_rp!$B:$B,Data_rp!$A$118,env_ac_rp!$C:$C,Data_rp!$B$95)</f>
        <v>2.0762</v>
      </c>
      <c r="W118" s="197">
        <f>SUMIFS(env_ac_rp!$D:$D,env_ac_rp!$A:$A,W97,env_ac_rp!$B:$B,Data_rp!$A$118,env_ac_rp!$C:$C,Data_rp!$B$95)</f>
        <v>1.9674</v>
      </c>
    </row>
    <row r="119" spans="1:23" x14ac:dyDescent="0.2">
      <c r="A119" s="189" t="s">
        <v>64</v>
      </c>
      <c r="B119" s="189" t="s">
        <v>20</v>
      </c>
      <c r="C119" s="192">
        <f>SUMIFS(env_ac_rp!$D:$D,env_ac_rp!$A:$A,C97,env_ac_rp!$B:$B,Data_rp!$A$119,env_ac_rp!$C:$C,Data_rp!$B$95)</f>
        <v>0.629</v>
      </c>
      <c r="D119" s="192">
        <f>SUMIFS(env_ac_rp!$D:$D,env_ac_rp!$A:$A,D97,env_ac_rp!$B:$B,Data_rp!$A$119,env_ac_rp!$C:$C,Data_rp!$B$95)</f>
        <v>0.67910000000000004</v>
      </c>
      <c r="E119" s="192">
        <f>SUMIFS(env_ac_rp!$D:$D,env_ac_rp!$A:$A,E97,env_ac_rp!$B:$B,Data_rp!$A$119,env_ac_rp!$C:$C,Data_rp!$B$95)</f>
        <v>0.74760000000000004</v>
      </c>
      <c r="F119" s="192">
        <f>SUMIFS(env_ac_rp!$D:$D,env_ac_rp!$A:$A,F97,env_ac_rp!$B:$B,Data_rp!$A$119,env_ac_rp!$C:$C,Data_rp!$B$95)</f>
        <v>0.75609999999999999</v>
      </c>
      <c r="G119" s="192">
        <f>SUMIFS(env_ac_rp!$D:$D,env_ac_rp!$A:$A,G97,env_ac_rp!$B:$B,Data_rp!$A$119,env_ac_rp!$C:$C,Data_rp!$B$95)</f>
        <v>0.76700000000000002</v>
      </c>
      <c r="H119" s="192">
        <f>SUMIFS(env_ac_rp!$D:$D,env_ac_rp!$A:$A,H97,env_ac_rp!$B:$B,Data_rp!$A$119,env_ac_rp!$C:$C,Data_rp!$B$95)</f>
        <v>0.78749999999999998</v>
      </c>
      <c r="I119" s="192">
        <f>SUMIFS(env_ac_rp!$D:$D,env_ac_rp!$A:$A,I97,env_ac_rp!$B:$B,Data_rp!$A$119,env_ac_rp!$C:$C,Data_rp!$B$95)</f>
        <v>0.81579999999999997</v>
      </c>
      <c r="J119" s="192">
        <f>SUMIFS(env_ac_rp!$D:$D,env_ac_rp!$A:$A,J97,env_ac_rp!$B:$B,Data_rp!$A$119,env_ac_rp!$C:$C,Data_rp!$B$95)</f>
        <v>0.80449999999999999</v>
      </c>
      <c r="K119" s="192">
        <f>SUMIFS(env_ac_rp!$D:$D,env_ac_rp!$A:$A,K97,env_ac_rp!$B:$B,Data_rp!$A$119,env_ac_rp!$C:$C,Data_rp!$B$95)</f>
        <v>0.84130000000000005</v>
      </c>
      <c r="L119" s="192">
        <f>SUMIFS(env_ac_rp!$D:$D,env_ac_rp!$A:$A,L97,env_ac_rp!$B:$B,Data_rp!$A$119,env_ac_rp!$C:$C,Data_rp!$B$95)</f>
        <v>0.89690000000000003</v>
      </c>
      <c r="M119" s="192">
        <f>SUMIFS(env_ac_rp!$D:$D,env_ac_rp!$A:$A,M97,env_ac_rp!$B:$B,Data_rp!$A$119,env_ac_rp!$C:$C,Data_rp!$B$95)</f>
        <v>0.94089999999999996</v>
      </c>
      <c r="N119" s="192">
        <f>SUMIFS(env_ac_rp!$D:$D,env_ac_rp!$A:$A,N97,env_ac_rp!$B:$B,Data_rp!$A$119,env_ac_rp!$C:$C,Data_rp!$B$95)</f>
        <v>0.81179999999999997</v>
      </c>
      <c r="O119" s="192">
        <f>SUMIFS(env_ac_rp!$D:$D,env_ac_rp!$A:$A,O97,env_ac_rp!$B:$B,Data_rp!$A$119,env_ac_rp!$C:$C,Data_rp!$B$95)</f>
        <v>0.96020000000000005</v>
      </c>
      <c r="P119" s="192">
        <f>SUMIFS(env_ac_rp!$D:$D,env_ac_rp!$A:$A,P97,env_ac_rp!$B:$B,Data_rp!$A$119,env_ac_rp!$C:$C,Data_rp!$B$95)</f>
        <v>1.0261</v>
      </c>
      <c r="Q119" s="192">
        <f>SUMIFS(env_ac_rp!$D:$D,env_ac_rp!$A:$A,Q97,env_ac_rp!$B:$B,Data_rp!$A$119,env_ac_rp!$C:$C,Data_rp!$B$95)</f>
        <v>1.0603</v>
      </c>
      <c r="R119" s="192">
        <f>SUMIFS(env_ac_rp!$D:$D,env_ac_rp!$A:$A,R97,env_ac_rp!$B:$B,Data_rp!$A$119,env_ac_rp!$C:$C,Data_rp!$B$95)</f>
        <v>1.1405000000000001</v>
      </c>
      <c r="S119" s="192">
        <f>SUMIFS(env_ac_rp!$D:$D,env_ac_rp!$A:$A,S97,env_ac_rp!$B:$B,Data_rp!$A$119,env_ac_rp!$C:$C,Data_rp!$B$95)</f>
        <v>1.1113999999999999</v>
      </c>
      <c r="T119" s="192">
        <f>SUMIFS(env_ac_rp!$D:$D,env_ac_rp!$A:$A,T97,env_ac_rp!$B:$B,Data_rp!$A$119,env_ac_rp!$C:$C,Data_rp!$B$95)</f>
        <v>1.1035999999999999</v>
      </c>
      <c r="U119" s="192">
        <f>SUMIFS(env_ac_rp!$D:$D,env_ac_rp!$A:$A,U97,env_ac_rp!$B:$B,Data_rp!$A$119,env_ac_rp!$C:$C,Data_rp!$B$95)</f>
        <v>1.1208</v>
      </c>
      <c r="V119" s="197">
        <f>SUMIFS(env_ac_rp!$D:$D,env_ac_rp!$A:$A,V97,env_ac_rp!$B:$B,Data_rp!$A$119,env_ac_rp!$C:$C,Data_rp!$B$95)</f>
        <v>1.3052999999999999</v>
      </c>
      <c r="W119" s="197">
        <f>SUMIFS(env_ac_rp!$D:$D,env_ac_rp!$A:$A,W97,env_ac_rp!$B:$B,Data_rp!$A$119,env_ac_rp!$C:$C,Data_rp!$B$95)</f>
        <v>1.3093999999999999</v>
      </c>
    </row>
    <row r="120" spans="1:23" x14ac:dyDescent="0.2">
      <c r="A120" s="189" t="s">
        <v>55</v>
      </c>
      <c r="B120" s="189" t="s">
        <v>21</v>
      </c>
      <c r="C120" s="192">
        <f>SUMIFS(env_ac_rp!$D:$D,env_ac_rp!$A:$A,C97,env_ac_rp!$B:$B,Data_rp!$A$120,env_ac_rp!$C:$C,Data_rp!$B$95)</f>
        <v>0.79859999999999998</v>
      </c>
      <c r="D120" s="192">
        <f>SUMIFS(env_ac_rp!$D:$D,env_ac_rp!$A:$A,D97,env_ac_rp!$B:$B,Data_rp!$A$120,env_ac_rp!$C:$C,Data_rp!$B$95)</f>
        <v>0.7913</v>
      </c>
      <c r="E120" s="192">
        <f>SUMIFS(env_ac_rp!$D:$D,env_ac_rp!$A:$A,E97,env_ac_rp!$B:$B,Data_rp!$A$120,env_ac_rp!$C:$C,Data_rp!$B$95)</f>
        <v>0.8468</v>
      </c>
      <c r="F120" s="192">
        <f>SUMIFS(env_ac_rp!$D:$D,env_ac_rp!$A:$A,F97,env_ac_rp!$B:$B,Data_rp!$A$120,env_ac_rp!$C:$C,Data_rp!$B$95)</f>
        <v>0.98860000000000003</v>
      </c>
      <c r="G120" s="192">
        <f>SUMIFS(env_ac_rp!$D:$D,env_ac_rp!$A:$A,G97,env_ac_rp!$B:$B,Data_rp!$A$120,env_ac_rp!$C:$C,Data_rp!$B$95)</f>
        <v>0.93589999999999995</v>
      </c>
      <c r="H120" s="192">
        <f>SUMIFS(env_ac_rp!$D:$D,env_ac_rp!$A:$A,H97,env_ac_rp!$B:$B,Data_rp!$A$120,env_ac_rp!$C:$C,Data_rp!$B$95)</f>
        <v>0.99929999999999997</v>
      </c>
      <c r="I120" s="192">
        <f>SUMIFS(env_ac_rp!$D:$D,env_ac_rp!$A:$A,I97,env_ac_rp!$B:$B,Data_rp!$A$120,env_ac_rp!$C:$C,Data_rp!$B$95)</f>
        <v>0.93010000000000004</v>
      </c>
      <c r="J120" s="192">
        <f>SUMIFS(env_ac_rp!$D:$D,env_ac_rp!$A:$A,J97,env_ac_rp!$B:$B,Data_rp!$A$120,env_ac_rp!$C:$C,Data_rp!$B$95)</f>
        <v>0.93059999999999998</v>
      </c>
      <c r="K120" s="192">
        <f>SUMIFS(env_ac_rp!$D:$D,env_ac_rp!$A:$A,K97,env_ac_rp!$B:$B,Data_rp!$A$120,env_ac_rp!$C:$C,Data_rp!$B$95)</f>
        <v>0.90769999999999995</v>
      </c>
      <c r="L120" s="192">
        <f>SUMIFS(env_ac_rp!$D:$D,env_ac_rp!$A:$A,L97,env_ac_rp!$B:$B,Data_rp!$A$120,env_ac_rp!$C:$C,Data_rp!$B$95)</f>
        <v>0.9738</v>
      </c>
      <c r="M120" s="192">
        <f>SUMIFS(env_ac_rp!$D:$D,env_ac_rp!$A:$A,M97,env_ac_rp!$B:$B,Data_rp!$A$120,env_ac_rp!$C:$C,Data_rp!$B$95)</f>
        <v>1.0812999999999999</v>
      </c>
      <c r="N120" s="192">
        <f>SUMIFS(env_ac_rp!$D:$D,env_ac_rp!$A:$A,N97,env_ac_rp!$B:$B,Data_rp!$A$120,env_ac_rp!$C:$C,Data_rp!$B$95)</f>
        <v>1.1275999999999999</v>
      </c>
      <c r="O120" s="192">
        <f>SUMIFS(env_ac_rp!$D:$D,env_ac_rp!$A:$A,O97,env_ac_rp!$B:$B,Data_rp!$A$120,env_ac_rp!$C:$C,Data_rp!$B$95)</f>
        <v>1.1989000000000001</v>
      </c>
      <c r="P120" s="192">
        <f>SUMIFS(env_ac_rp!$D:$D,env_ac_rp!$A:$A,P97,env_ac_rp!$B:$B,Data_rp!$A$120,env_ac_rp!$C:$C,Data_rp!$B$95)</f>
        <v>1.4478</v>
      </c>
      <c r="Q120" s="192">
        <f>SUMIFS(env_ac_rp!$D:$D,env_ac_rp!$A:$A,Q97,env_ac_rp!$B:$B,Data_rp!$A$120,env_ac_rp!$C:$C,Data_rp!$B$95)</f>
        <v>1.3375999999999999</v>
      </c>
      <c r="R120" s="192">
        <f>SUMIFS(env_ac_rp!$D:$D,env_ac_rp!$A:$A,R97,env_ac_rp!$B:$B,Data_rp!$A$120,env_ac_rp!$C:$C,Data_rp!$B$95)</f>
        <v>1.3754</v>
      </c>
      <c r="S120" s="192">
        <f>SUMIFS(env_ac_rp!$D:$D,env_ac_rp!$A:$A,S97,env_ac_rp!$B:$B,Data_rp!$A$120,env_ac_rp!$C:$C,Data_rp!$B$95)</f>
        <v>1.4766999999999999</v>
      </c>
      <c r="T120" s="192">
        <f>SUMIFS(env_ac_rp!$D:$D,env_ac_rp!$A:$A,T97,env_ac_rp!$B:$B,Data_rp!$A$120,env_ac_rp!$C:$C,Data_rp!$B$95)</f>
        <v>1.3884000000000001</v>
      </c>
      <c r="U120" s="192">
        <f>SUMIFS(env_ac_rp!$D:$D,env_ac_rp!$A:$A,U97,env_ac_rp!$B:$B,Data_rp!$A$120,env_ac_rp!$C:$C,Data_rp!$B$95)</f>
        <v>1.4516</v>
      </c>
      <c r="V120" s="197">
        <f>SUMIFS(env_ac_rp!$D:$D,env_ac_rp!$A:$A,V97,env_ac_rp!$B:$B,Data_rp!$A$120,env_ac_rp!$C:$C,Data_rp!$B$95)</f>
        <v>1.4825999999999999</v>
      </c>
      <c r="W120" s="197">
        <f>SUMIFS(env_ac_rp!$D:$D,env_ac_rp!$A:$A,W97,env_ac_rp!$B:$B,Data_rp!$A$120,env_ac_rp!$C:$C,Data_rp!$B$95)</f>
        <v>1.4083000000000001</v>
      </c>
    </row>
    <row r="121" spans="1:23" x14ac:dyDescent="0.2">
      <c r="A121" s="189" t="s">
        <v>56</v>
      </c>
      <c r="B121" s="189" t="s">
        <v>22</v>
      </c>
      <c r="C121" s="192">
        <f>SUMIFS(env_ac_rp!$D:$D,env_ac_rp!$A:$A,C97,env_ac_rp!$B:$B,Data_rp!$A$121,env_ac_rp!$C:$C,Data_rp!$B$95)</f>
        <v>0.63080000000000003</v>
      </c>
      <c r="D121" s="192">
        <f>SUMIFS(env_ac_rp!$D:$D,env_ac_rp!$A:$A,D97,env_ac_rp!$B:$B,Data_rp!$A$121,env_ac_rp!$C:$C,Data_rp!$B$95)</f>
        <v>0.43509999999999999</v>
      </c>
      <c r="E121" s="192">
        <f>SUMIFS(env_ac_rp!$D:$D,env_ac_rp!$A:$A,E97,env_ac_rp!$B:$B,Data_rp!$A$121,env_ac_rp!$C:$C,Data_rp!$B$95)</f>
        <v>0.4849</v>
      </c>
      <c r="F121" s="192">
        <f>SUMIFS(env_ac_rp!$D:$D,env_ac_rp!$A:$A,F97,env_ac_rp!$B:$B,Data_rp!$A$121,env_ac_rp!$C:$C,Data_rp!$B$95)</f>
        <v>0.46760000000000002</v>
      </c>
      <c r="G121" s="192">
        <f>SUMIFS(env_ac_rp!$D:$D,env_ac_rp!$A:$A,G97,env_ac_rp!$B:$B,Data_rp!$A$121,env_ac_rp!$C:$C,Data_rp!$B$95)</f>
        <v>0.51480000000000004</v>
      </c>
      <c r="H121" s="192">
        <f>SUMIFS(env_ac_rp!$D:$D,env_ac_rp!$A:$A,H97,env_ac_rp!$B:$B,Data_rp!$A$121,env_ac_rp!$C:$C,Data_rp!$B$95)</f>
        <v>0.50039999999999996</v>
      </c>
      <c r="I121" s="192">
        <f>SUMIFS(env_ac_rp!$D:$D,env_ac_rp!$A:$A,I97,env_ac_rp!$B:$B,Data_rp!$A$121,env_ac_rp!$C:$C,Data_rp!$B$95)</f>
        <v>0.54</v>
      </c>
      <c r="J121" s="192">
        <f>SUMIFS(env_ac_rp!$D:$D,env_ac_rp!$A:$A,J97,env_ac_rp!$B:$B,Data_rp!$A$121,env_ac_rp!$C:$C,Data_rp!$B$95)</f>
        <v>0.52690000000000003</v>
      </c>
      <c r="K121" s="192">
        <f>SUMIFS(env_ac_rp!$D:$D,env_ac_rp!$A:$A,K97,env_ac_rp!$B:$B,Data_rp!$A$121,env_ac_rp!$C:$C,Data_rp!$B$95)</f>
        <v>0.58620000000000005</v>
      </c>
      <c r="L121" s="192">
        <f>SUMIFS(env_ac_rp!$D:$D,env_ac_rp!$A:$A,L97,env_ac_rp!$B:$B,Data_rp!$A$121,env_ac_rp!$C:$C,Data_rp!$B$95)</f>
        <v>0.72130000000000005</v>
      </c>
      <c r="M121" s="192">
        <f>SUMIFS(env_ac_rp!$D:$D,env_ac_rp!$A:$A,M97,env_ac_rp!$B:$B,Data_rp!$A$121,env_ac_rp!$C:$C,Data_rp!$B$95)</f>
        <v>0.94120000000000004</v>
      </c>
      <c r="N121" s="192">
        <f>SUMIFS(env_ac_rp!$D:$D,env_ac_rp!$A:$A,N97,env_ac_rp!$B:$B,Data_rp!$A$121,env_ac_rp!$C:$C,Data_rp!$B$95)</f>
        <v>0.70050000000000001</v>
      </c>
      <c r="O121" s="192">
        <f>SUMIFS(env_ac_rp!$D:$D,env_ac_rp!$A:$A,O97,env_ac_rp!$B:$B,Data_rp!$A$121,env_ac_rp!$C:$C,Data_rp!$B$95)</f>
        <v>0.77410000000000001</v>
      </c>
      <c r="P121" s="192">
        <f>SUMIFS(env_ac_rp!$D:$D,env_ac_rp!$A:$A,P97,env_ac_rp!$B:$B,Data_rp!$A$121,env_ac_rp!$C:$C,Data_rp!$B$95)</f>
        <v>0.7923</v>
      </c>
      <c r="Q121" s="192">
        <f>SUMIFS(env_ac_rp!$D:$D,env_ac_rp!$A:$A,Q97,env_ac_rp!$B:$B,Data_rp!$A$121,env_ac_rp!$C:$C,Data_rp!$B$95)</f>
        <v>0.78739999999999999</v>
      </c>
      <c r="R121" s="192">
        <f>SUMIFS(env_ac_rp!$D:$D,env_ac_rp!$A:$A,R97,env_ac_rp!$B:$B,Data_rp!$A$121,env_ac_rp!$C:$C,Data_rp!$B$95)</f>
        <v>0.69</v>
      </c>
      <c r="S121" s="192">
        <f>SUMIFS(env_ac_rp!$D:$D,env_ac_rp!$A:$A,S97,env_ac_rp!$B:$B,Data_rp!$A$121,env_ac_rp!$C:$C,Data_rp!$B$95)</f>
        <v>0.73580000000000001</v>
      </c>
      <c r="T121" s="192">
        <f>SUMIFS(env_ac_rp!$D:$D,env_ac_rp!$A:$A,T97,env_ac_rp!$B:$B,Data_rp!$A$121,env_ac_rp!$C:$C,Data_rp!$B$95)</f>
        <v>0.87429999999999997</v>
      </c>
      <c r="U121" s="192">
        <f>SUMIFS(env_ac_rp!$D:$D,env_ac_rp!$A:$A,U97,env_ac_rp!$B:$B,Data_rp!$A$121,env_ac_rp!$C:$C,Data_rp!$B$95)</f>
        <v>0.85829999999999995</v>
      </c>
      <c r="V121" s="197">
        <f>SUMIFS(env_ac_rp!$D:$D,env_ac_rp!$A:$A,V97,env_ac_rp!$B:$B,Data_rp!$A$121,env_ac_rp!$C:$C,Data_rp!$B$95)</f>
        <v>0.78569999999999995</v>
      </c>
      <c r="W121" s="197">
        <f>SUMIFS(env_ac_rp!$D:$D,env_ac_rp!$A:$A,W97,env_ac_rp!$B:$B,Data_rp!$A$121,env_ac_rp!$C:$C,Data_rp!$B$95)</f>
        <v>0.7319</v>
      </c>
    </row>
    <row r="122" spans="1:23" x14ac:dyDescent="0.2">
      <c r="A122" s="189" t="s">
        <v>57</v>
      </c>
      <c r="B122" s="189" t="s">
        <v>23</v>
      </c>
      <c r="C122" s="192">
        <f>SUMIFS(env_ac_rp!$D:$D,env_ac_rp!$A:$A,C97,env_ac_rp!$B:$B,Data_rp!$A$122,env_ac_rp!$C:$C,Data_rp!$B$95)</f>
        <v>0.87009999999999998</v>
      </c>
      <c r="D122" s="192">
        <f>SUMIFS(env_ac_rp!$D:$D,env_ac_rp!$A:$A,D97,env_ac_rp!$B:$B,Data_rp!$A$122,env_ac_rp!$C:$C,Data_rp!$B$95)</f>
        <v>0.93</v>
      </c>
      <c r="E122" s="192">
        <f>SUMIFS(env_ac_rp!$D:$D,env_ac_rp!$A:$A,E97,env_ac_rp!$B:$B,Data_rp!$A$122,env_ac_rp!$C:$C,Data_rp!$B$95)</f>
        <v>0.94920000000000004</v>
      </c>
      <c r="F122" s="192">
        <f>SUMIFS(env_ac_rp!$D:$D,env_ac_rp!$A:$A,F97,env_ac_rp!$B:$B,Data_rp!$A$122,env_ac_rp!$C:$C,Data_rp!$B$95)</f>
        <v>0.9173</v>
      </c>
      <c r="G122" s="192">
        <f>SUMIFS(env_ac_rp!$D:$D,env_ac_rp!$A:$A,G97,env_ac_rp!$B:$B,Data_rp!$A$122,env_ac_rp!$C:$C,Data_rp!$B$95)</f>
        <v>0.97419999999999995</v>
      </c>
      <c r="H122" s="192">
        <f>SUMIFS(env_ac_rp!$D:$D,env_ac_rp!$A:$A,H97,env_ac_rp!$B:$B,Data_rp!$A$122,env_ac_rp!$C:$C,Data_rp!$B$95)</f>
        <v>1.0572999999999999</v>
      </c>
      <c r="I122" s="192">
        <f>SUMIFS(env_ac_rp!$D:$D,env_ac_rp!$A:$A,I97,env_ac_rp!$B:$B,Data_rp!$A$122,env_ac_rp!$C:$C,Data_rp!$B$95)</f>
        <v>0.9516</v>
      </c>
      <c r="J122" s="192">
        <f>SUMIFS(env_ac_rp!$D:$D,env_ac_rp!$A:$A,J97,env_ac_rp!$B:$B,Data_rp!$A$122,env_ac_rp!$C:$C,Data_rp!$B$95)</f>
        <v>0.9204</v>
      </c>
      <c r="K122" s="192">
        <f>SUMIFS(env_ac_rp!$D:$D,env_ac_rp!$A:$A,K97,env_ac_rp!$B:$B,Data_rp!$A$122,env_ac_rp!$C:$C,Data_rp!$B$95)</f>
        <v>1.1054999999999999</v>
      </c>
      <c r="L122" s="192">
        <f>SUMIFS(env_ac_rp!$D:$D,env_ac_rp!$A:$A,L97,env_ac_rp!$B:$B,Data_rp!$A$122,env_ac_rp!$C:$C,Data_rp!$B$95)</f>
        <v>1.2218</v>
      </c>
      <c r="M122" s="192">
        <f>SUMIFS(env_ac_rp!$D:$D,env_ac_rp!$A:$A,M97,env_ac_rp!$B:$B,Data_rp!$A$122,env_ac_rp!$C:$C,Data_rp!$B$95)</f>
        <v>1.3151999999999999</v>
      </c>
      <c r="N122" s="192">
        <f>SUMIFS(env_ac_rp!$D:$D,env_ac_rp!$A:$A,N97,env_ac_rp!$B:$B,Data_rp!$A$122,env_ac_rp!$C:$C,Data_rp!$B$95)</f>
        <v>1.4986999999999999</v>
      </c>
      <c r="O122" s="192">
        <f>SUMIFS(env_ac_rp!$D:$D,env_ac_rp!$A:$A,O97,env_ac_rp!$B:$B,Data_rp!$A$122,env_ac_rp!$C:$C,Data_rp!$B$95)</f>
        <v>1.7203999999999999</v>
      </c>
      <c r="P122" s="192">
        <f>SUMIFS(env_ac_rp!$D:$D,env_ac_rp!$A:$A,P97,env_ac_rp!$B:$B,Data_rp!$A$122,env_ac_rp!$C:$C,Data_rp!$B$95)</f>
        <v>1.7705</v>
      </c>
      <c r="Q122" s="192">
        <f>SUMIFS(env_ac_rp!$D:$D,env_ac_rp!$A:$A,Q97,env_ac_rp!$B:$B,Data_rp!$A$122,env_ac_rp!$C:$C,Data_rp!$B$95)</f>
        <v>1.6854</v>
      </c>
      <c r="R122" s="192">
        <f>SUMIFS(env_ac_rp!$D:$D,env_ac_rp!$A:$A,R97,env_ac_rp!$B:$B,Data_rp!$A$122,env_ac_rp!$C:$C,Data_rp!$B$95)</f>
        <v>1.7089000000000001</v>
      </c>
      <c r="S122" s="192">
        <f>SUMIFS(env_ac_rp!$D:$D,env_ac_rp!$A:$A,S97,env_ac_rp!$B:$B,Data_rp!$A$122,env_ac_rp!$C:$C,Data_rp!$B$95)</f>
        <v>1.8362000000000001</v>
      </c>
      <c r="T122" s="192">
        <f>SUMIFS(env_ac_rp!$D:$D,env_ac_rp!$A:$A,T97,env_ac_rp!$B:$B,Data_rp!$A$122,env_ac_rp!$C:$C,Data_rp!$B$95)</f>
        <v>1.9128000000000001</v>
      </c>
      <c r="U122" s="192">
        <f>SUMIFS(env_ac_rp!$D:$D,env_ac_rp!$A:$A,U97,env_ac_rp!$B:$B,Data_rp!$A$122,env_ac_rp!$C:$C,Data_rp!$B$95)</f>
        <v>1.8327</v>
      </c>
      <c r="V122" s="197">
        <f>SUMIFS(env_ac_rp!$D:$D,env_ac_rp!$A:$A,V97,env_ac_rp!$B:$B,Data_rp!$A$122,env_ac_rp!$C:$C,Data_rp!$B$95)</f>
        <v>2.0447000000000002</v>
      </c>
      <c r="W122" s="197">
        <f>SUMIFS(env_ac_rp!$D:$D,env_ac_rp!$A:$A,W97,env_ac_rp!$B:$B,Data_rp!$A$122,env_ac_rp!$C:$C,Data_rp!$B$95)</f>
        <v>1.9948999999999999</v>
      </c>
    </row>
    <row r="123" spans="1:23" x14ac:dyDescent="0.2">
      <c r="A123" s="189" t="s">
        <v>65</v>
      </c>
      <c r="B123" s="189" t="s">
        <v>24</v>
      </c>
      <c r="C123" s="192">
        <f>SUMIFS(env_ac_rp!$D:$D,env_ac_rp!$A:$A,C97,env_ac_rp!$B:$B,Data_rp!$A$123,env_ac_rp!$C:$C,Data_rp!$B$95)</f>
        <v>0.93830000000000002</v>
      </c>
      <c r="D123" s="192">
        <f>SUMIFS(env_ac_rp!$D:$D,env_ac_rp!$A:$A,D97,env_ac_rp!$B:$B,Data_rp!$A$123,env_ac_rp!$C:$C,Data_rp!$B$95)</f>
        <v>0.95209999999999995</v>
      </c>
      <c r="E123" s="192">
        <f>SUMIFS(env_ac_rp!$D:$D,env_ac_rp!$A:$A,E97,env_ac_rp!$B:$B,Data_rp!$A$123,env_ac_rp!$C:$C,Data_rp!$B$95)</f>
        <v>0.97040000000000004</v>
      </c>
      <c r="F123" s="192">
        <f>SUMIFS(env_ac_rp!$D:$D,env_ac_rp!$A:$A,F97,env_ac_rp!$B:$B,Data_rp!$A$123,env_ac_rp!$C:$C,Data_rp!$B$95)</f>
        <v>1.0607</v>
      </c>
      <c r="G123" s="192">
        <f>SUMIFS(env_ac_rp!$D:$D,env_ac_rp!$A:$A,G97,env_ac_rp!$B:$B,Data_rp!$A$123,env_ac_rp!$C:$C,Data_rp!$B$95)</f>
        <v>0.98480000000000001</v>
      </c>
      <c r="H123" s="192">
        <f>SUMIFS(env_ac_rp!$D:$D,env_ac_rp!$A:$A,H97,env_ac_rp!$B:$B,Data_rp!$A$123,env_ac_rp!$C:$C,Data_rp!$B$95)</f>
        <v>0.97629999999999995</v>
      </c>
      <c r="I123" s="192">
        <f>SUMIFS(env_ac_rp!$D:$D,env_ac_rp!$A:$A,I97,env_ac_rp!$B:$B,Data_rp!$A$123,env_ac_rp!$C:$C,Data_rp!$B$95)</f>
        <v>1.0871999999999999</v>
      </c>
      <c r="J123" s="192">
        <f>SUMIFS(env_ac_rp!$D:$D,env_ac_rp!$A:$A,J97,env_ac_rp!$B:$B,Data_rp!$A$123,env_ac_rp!$C:$C,Data_rp!$B$95)</f>
        <v>1.1849000000000001</v>
      </c>
      <c r="K123" s="192">
        <f>SUMIFS(env_ac_rp!$D:$D,env_ac_rp!$A:$A,K97,env_ac_rp!$B:$B,Data_rp!$A$123,env_ac_rp!$C:$C,Data_rp!$B$95)</f>
        <v>1.1671</v>
      </c>
      <c r="L123" s="192">
        <f>SUMIFS(env_ac_rp!$D:$D,env_ac_rp!$A:$A,L97,env_ac_rp!$B:$B,Data_rp!$A$123,env_ac_rp!$C:$C,Data_rp!$B$95)</f>
        <v>1.2833000000000001</v>
      </c>
      <c r="M123" s="192">
        <f>SUMIFS(env_ac_rp!$D:$D,env_ac_rp!$A:$A,M97,env_ac_rp!$B:$B,Data_rp!$A$123,env_ac_rp!$C:$C,Data_rp!$B$95)</f>
        <v>1.4322999999999999</v>
      </c>
      <c r="N123" s="192">
        <f>SUMIFS(env_ac_rp!$D:$D,env_ac_rp!$A:$A,N97,env_ac_rp!$B:$B,Data_rp!$A$123,env_ac_rp!$C:$C,Data_rp!$B$95)</f>
        <v>1.4447000000000001</v>
      </c>
      <c r="O123" s="192">
        <f>SUMIFS(env_ac_rp!$D:$D,env_ac_rp!$A:$A,O97,env_ac_rp!$B:$B,Data_rp!$A$123,env_ac_rp!$C:$C,Data_rp!$B$95)</f>
        <v>1.6798</v>
      </c>
      <c r="P123" s="192">
        <f>SUMIFS(env_ac_rp!$D:$D,env_ac_rp!$A:$A,P97,env_ac_rp!$B:$B,Data_rp!$A$123,env_ac_rp!$C:$C,Data_rp!$B$95)</f>
        <v>1.7708999999999999</v>
      </c>
      <c r="Q123" s="192">
        <f>SUMIFS(env_ac_rp!$D:$D,env_ac_rp!$A:$A,Q97,env_ac_rp!$B:$B,Data_rp!$A$123,env_ac_rp!$C:$C,Data_rp!$B$95)</f>
        <v>1.6577999999999999</v>
      </c>
      <c r="R123" s="192">
        <f>SUMIFS(env_ac_rp!$D:$D,env_ac_rp!$A:$A,R97,env_ac_rp!$B:$B,Data_rp!$A$123,env_ac_rp!$C:$C,Data_rp!$B$95)</f>
        <v>1.7231000000000001</v>
      </c>
      <c r="S123" s="192">
        <f>SUMIFS(env_ac_rp!$D:$D,env_ac_rp!$A:$A,S97,env_ac_rp!$B:$B,Data_rp!$A$123,env_ac_rp!$C:$C,Data_rp!$B$95)</f>
        <v>1.6614</v>
      </c>
      <c r="T123" s="192">
        <f>SUMIFS(env_ac_rp!$D:$D,env_ac_rp!$A:$A,T97,env_ac_rp!$B:$B,Data_rp!$A$123,env_ac_rp!$C:$C,Data_rp!$B$95)</f>
        <v>1.6153999999999999</v>
      </c>
      <c r="U123" s="192">
        <f>SUMIFS(env_ac_rp!$D:$D,env_ac_rp!$A:$A,U97,env_ac_rp!$B:$B,Data_rp!$A$123,env_ac_rp!$C:$C,Data_rp!$B$95)</f>
        <v>1.5821000000000001</v>
      </c>
      <c r="V123" s="197">
        <f>SUMIFS(env_ac_rp!$D:$D,env_ac_rp!$A:$A,V97,env_ac_rp!$B:$B,Data_rp!$A$123,env_ac_rp!$C:$C,Data_rp!$B$95)</f>
        <v>1.7796000000000001</v>
      </c>
      <c r="W123" s="197">
        <f>SUMIFS(env_ac_rp!$D:$D,env_ac_rp!$A:$A,W97,env_ac_rp!$B:$B,Data_rp!$A$123,env_ac_rp!$C:$C,Data_rp!$B$95)</f>
        <v>1.8270999999999999</v>
      </c>
    </row>
    <row r="124" spans="1:23" x14ac:dyDescent="0.2">
      <c r="A124" s="189" t="s">
        <v>58</v>
      </c>
      <c r="B124" s="189" t="s">
        <v>25</v>
      </c>
      <c r="C124" s="192">
        <f>SUMIFS(env_ac_rp!$D:$D,env_ac_rp!$A:$A,C97,env_ac_rp!$B:$B,Data_rp!$A$124,env_ac_rp!$C:$C,Data_rp!$B$95)</f>
        <v>0.65959999999999996</v>
      </c>
      <c r="D124" s="192">
        <f>SUMIFS(env_ac_rp!$D:$D,env_ac_rp!$A:$A,D97,env_ac_rp!$B:$B,Data_rp!$A$124,env_ac_rp!$C:$C,Data_rp!$B$95)</f>
        <v>0.66979999999999995</v>
      </c>
      <c r="E124" s="192">
        <f>SUMIFS(env_ac_rp!$D:$D,env_ac_rp!$A:$A,E97,env_ac_rp!$B:$B,Data_rp!$A$124,env_ac_rp!$C:$C,Data_rp!$B$95)</f>
        <v>0.68259999999999998</v>
      </c>
      <c r="F124" s="192">
        <f>SUMIFS(env_ac_rp!$D:$D,env_ac_rp!$A:$A,F97,env_ac_rp!$B:$B,Data_rp!$A$124,env_ac_rp!$C:$C,Data_rp!$B$95)</f>
        <v>0.66479999999999995</v>
      </c>
      <c r="G124" s="192">
        <f>SUMIFS(env_ac_rp!$D:$D,env_ac_rp!$A:$A,G97,env_ac_rp!$B:$B,Data_rp!$A$124,env_ac_rp!$C:$C,Data_rp!$B$95)</f>
        <v>0.70530000000000004</v>
      </c>
      <c r="H124" s="192">
        <f>SUMIFS(env_ac_rp!$D:$D,env_ac_rp!$A:$A,H97,env_ac_rp!$B:$B,Data_rp!$A$124,env_ac_rp!$C:$C,Data_rp!$B$95)</f>
        <v>0.71589999999999998</v>
      </c>
      <c r="I124" s="192">
        <f>SUMIFS(env_ac_rp!$D:$D,env_ac_rp!$A:$A,I97,env_ac_rp!$B:$B,Data_rp!$A$124,env_ac_rp!$C:$C,Data_rp!$B$95)</f>
        <v>0.71709999999999996</v>
      </c>
      <c r="J124" s="192">
        <f>SUMIFS(env_ac_rp!$D:$D,env_ac_rp!$A:$A,J97,env_ac_rp!$B:$B,Data_rp!$A$124,env_ac_rp!$C:$C,Data_rp!$B$95)</f>
        <v>0.77100000000000002</v>
      </c>
      <c r="K124" s="192">
        <f>SUMIFS(env_ac_rp!$D:$D,env_ac_rp!$A:$A,K97,env_ac_rp!$B:$B,Data_rp!$A$124,env_ac_rp!$C:$C,Data_rp!$B$95)</f>
        <v>0.79649999999999999</v>
      </c>
      <c r="L124" s="192">
        <f>SUMIFS(env_ac_rp!$D:$D,env_ac_rp!$A:$A,L97,env_ac_rp!$B:$B,Data_rp!$A$124,env_ac_rp!$C:$C,Data_rp!$B$95)</f>
        <v>0.89510000000000001</v>
      </c>
      <c r="M124" s="192">
        <f>SUMIFS(env_ac_rp!$D:$D,env_ac_rp!$A:$A,M97,env_ac_rp!$B:$B,Data_rp!$A$124,env_ac_rp!$C:$C,Data_rp!$B$95)</f>
        <v>0.85740000000000005</v>
      </c>
      <c r="N124" s="192">
        <f>SUMIFS(env_ac_rp!$D:$D,env_ac_rp!$A:$A,N97,env_ac_rp!$B:$B,Data_rp!$A$124,env_ac_rp!$C:$C,Data_rp!$B$95)</f>
        <v>0.88049999999999995</v>
      </c>
      <c r="O124" s="192">
        <f>SUMIFS(env_ac_rp!$D:$D,env_ac_rp!$A:$A,O97,env_ac_rp!$B:$B,Data_rp!$A$124,env_ac_rp!$C:$C,Data_rp!$B$95)</f>
        <v>0.91269999999999996</v>
      </c>
      <c r="P124" s="192">
        <f>SUMIFS(env_ac_rp!$D:$D,env_ac_rp!$A:$A,P97,env_ac_rp!$B:$B,Data_rp!$A$124,env_ac_rp!$C:$C,Data_rp!$B$95)</f>
        <v>0.80149999999999999</v>
      </c>
      <c r="Q124" s="192">
        <f>SUMIFS(env_ac_rp!$D:$D,env_ac_rp!$A:$A,Q97,env_ac_rp!$B:$B,Data_rp!$A$124,env_ac_rp!$C:$C,Data_rp!$B$95)</f>
        <v>0.96440000000000003</v>
      </c>
      <c r="R124" s="192">
        <f>SUMIFS(env_ac_rp!$D:$D,env_ac_rp!$A:$A,R97,env_ac_rp!$B:$B,Data_rp!$A$124,env_ac_rp!$C:$C,Data_rp!$B$95)</f>
        <v>1.0007999999999999</v>
      </c>
      <c r="S124" s="192">
        <f>SUMIFS(env_ac_rp!$D:$D,env_ac_rp!$A:$A,S97,env_ac_rp!$B:$B,Data_rp!$A$124,env_ac_rp!$C:$C,Data_rp!$B$95)</f>
        <v>0.99019999999999997</v>
      </c>
      <c r="T124" s="192">
        <f>SUMIFS(env_ac_rp!$D:$D,env_ac_rp!$A:$A,T97,env_ac_rp!$B:$B,Data_rp!$A$124,env_ac_rp!$C:$C,Data_rp!$B$95)</f>
        <v>0.98980000000000001</v>
      </c>
      <c r="U124" s="192">
        <f>SUMIFS(env_ac_rp!$D:$D,env_ac_rp!$A:$A,U97,env_ac_rp!$B:$B,Data_rp!$A$124,env_ac_rp!$C:$C,Data_rp!$B$95)</f>
        <v>0.97589999999999999</v>
      </c>
      <c r="V124" s="197">
        <f>SUMIFS(env_ac_rp!$D:$D,env_ac_rp!$A:$A,V97,env_ac_rp!$B:$B,Data_rp!$A$124,env_ac_rp!$C:$C,Data_rp!$B$95)</f>
        <v>1.0965</v>
      </c>
      <c r="W124" s="197">
        <f>SUMIFS(env_ac_rp!$D:$D,env_ac_rp!$A:$A,W97,env_ac_rp!$B:$B,Data_rp!$A$124,env_ac_rp!$C:$C,Data_rp!$B$95)</f>
        <v>1.0899000000000001</v>
      </c>
    </row>
    <row r="125" spans="1:23" x14ac:dyDescent="0.2">
      <c r="A125" s="189" t="s">
        <v>59</v>
      </c>
      <c r="B125" s="189" t="s">
        <v>26</v>
      </c>
      <c r="C125" s="192">
        <f>SUMIFS(env_ac_rp!$D:$D,env_ac_rp!$A:$A,C97,env_ac_rp!$B:$B,Data_rp!$A$125,env_ac_rp!$C:$C,Data_rp!$B$95)</f>
        <v>1.214</v>
      </c>
      <c r="D125" s="192">
        <f>SUMIFS(env_ac_rp!$D:$D,env_ac_rp!$A:$A,D97,env_ac_rp!$B:$B,Data_rp!$A$125,env_ac_rp!$C:$C,Data_rp!$B$95)</f>
        <v>1.2459</v>
      </c>
      <c r="E125" s="192">
        <f>SUMIFS(env_ac_rp!$D:$D,env_ac_rp!$A:$A,E97,env_ac_rp!$B:$B,Data_rp!$A$125,env_ac_rp!$C:$C,Data_rp!$B$95)</f>
        <v>1.2556</v>
      </c>
      <c r="F125" s="192">
        <f>SUMIFS(env_ac_rp!$D:$D,env_ac_rp!$A:$A,F97,env_ac_rp!$B:$B,Data_rp!$A$125,env_ac_rp!$C:$C,Data_rp!$B$95)</f>
        <v>1.2865</v>
      </c>
      <c r="G125" s="192">
        <f>SUMIFS(env_ac_rp!$D:$D,env_ac_rp!$A:$A,G97,env_ac_rp!$B:$B,Data_rp!$A$125,env_ac_rp!$C:$C,Data_rp!$B$95)</f>
        <v>1.3252999999999999</v>
      </c>
      <c r="H125" s="192">
        <f>SUMIFS(env_ac_rp!$D:$D,env_ac_rp!$A:$A,H97,env_ac_rp!$B:$B,Data_rp!$A$125,env_ac_rp!$C:$C,Data_rp!$B$95)</f>
        <v>1.2434000000000001</v>
      </c>
      <c r="I125" s="192">
        <f>SUMIFS(env_ac_rp!$D:$D,env_ac_rp!$A:$A,I97,env_ac_rp!$B:$B,Data_rp!$A$125,env_ac_rp!$C:$C,Data_rp!$B$95)</f>
        <v>1.4271</v>
      </c>
      <c r="J125" s="192">
        <f>SUMIFS(env_ac_rp!$D:$D,env_ac_rp!$A:$A,J97,env_ac_rp!$B:$B,Data_rp!$A$125,env_ac_rp!$C:$C,Data_rp!$B$95)</f>
        <v>1.4100999999999999</v>
      </c>
      <c r="K125" s="192">
        <f>SUMIFS(env_ac_rp!$D:$D,env_ac_rp!$A:$A,K97,env_ac_rp!$B:$B,Data_rp!$A$125,env_ac_rp!$C:$C,Data_rp!$B$95)</f>
        <v>1.4462999999999999</v>
      </c>
      <c r="L125" s="192">
        <f>SUMIFS(env_ac_rp!$D:$D,env_ac_rp!$A:$A,L97,env_ac_rp!$B:$B,Data_rp!$A$125,env_ac_rp!$C:$C,Data_rp!$B$95)</f>
        <v>1.5589999999999999</v>
      </c>
      <c r="M125" s="192">
        <f>SUMIFS(env_ac_rp!$D:$D,env_ac_rp!$A:$A,M97,env_ac_rp!$B:$B,Data_rp!$A$125,env_ac_rp!$C:$C,Data_rp!$B$95)</f>
        <v>1.4557</v>
      </c>
      <c r="N125" s="192">
        <f>SUMIFS(env_ac_rp!$D:$D,env_ac_rp!$A:$A,N97,env_ac_rp!$B:$B,Data_rp!$A$125,env_ac_rp!$C:$C,Data_rp!$B$95)</f>
        <v>1.4496</v>
      </c>
      <c r="O125" s="192">
        <f>SUMIFS(env_ac_rp!$D:$D,env_ac_rp!$A:$A,O97,env_ac_rp!$B:$B,Data_rp!$A$125,env_ac_rp!$C:$C,Data_rp!$B$95)</f>
        <v>1.4789000000000001</v>
      </c>
      <c r="P125" s="192">
        <f>SUMIFS(env_ac_rp!$D:$D,env_ac_rp!$A:$A,P97,env_ac_rp!$B:$B,Data_rp!$A$125,env_ac_rp!$C:$C,Data_rp!$B$95)</f>
        <v>1.4421999999999999</v>
      </c>
      <c r="Q125" s="192">
        <f>SUMIFS(env_ac_rp!$D:$D,env_ac_rp!$A:$A,Q97,env_ac_rp!$B:$B,Data_rp!$A$125,env_ac_rp!$C:$C,Data_rp!$B$95)</f>
        <v>1.4388000000000001</v>
      </c>
      <c r="R125" s="192">
        <f>SUMIFS(env_ac_rp!$D:$D,env_ac_rp!$A:$A,R97,env_ac_rp!$B:$B,Data_rp!$A$125,env_ac_rp!$C:$C,Data_rp!$B$95)</f>
        <v>1.5322</v>
      </c>
      <c r="S125" s="192">
        <f>SUMIFS(env_ac_rp!$D:$D,env_ac_rp!$A:$A,S97,env_ac_rp!$B:$B,Data_rp!$A$125,env_ac_rp!$C:$C,Data_rp!$B$95)</f>
        <v>1.5063</v>
      </c>
      <c r="T125" s="192">
        <f>SUMIFS(env_ac_rp!$D:$D,env_ac_rp!$A:$A,T97,env_ac_rp!$B:$B,Data_rp!$A$125,env_ac_rp!$C:$C,Data_rp!$B$95)</f>
        <v>1.4776</v>
      </c>
      <c r="U125" s="192">
        <f>SUMIFS(env_ac_rp!$D:$D,env_ac_rp!$A:$A,U97,env_ac_rp!$B:$B,Data_rp!$A$125,env_ac_rp!$C:$C,Data_rp!$B$95)</f>
        <v>1.4742</v>
      </c>
      <c r="V125" s="197">
        <f>SUMIFS(env_ac_rp!$D:$D,env_ac_rp!$A:$A,V97,env_ac_rp!$B:$B,Data_rp!$A$125,env_ac_rp!$C:$C,Data_rp!$B$95)</f>
        <v>1.4381999999999999</v>
      </c>
      <c r="W125" s="197">
        <f>SUMIFS(env_ac_rp!$D:$D,env_ac_rp!$A:$A,W97,env_ac_rp!$B:$B,Data_rp!$A$125,env_ac_rp!$C:$C,Data_rp!$B$95)</f>
        <v>1.4715</v>
      </c>
    </row>
    <row r="126" spans="1:23" x14ac:dyDescent="0.2">
      <c r="A126" s="165" t="s">
        <v>156</v>
      </c>
      <c r="B126" s="169" t="s">
        <v>157</v>
      </c>
      <c r="C126" s="192">
        <f>SUMIFS(env_ac_rp!$D:$D,env_ac_rp!$A:$A,C97,env_ac_rp!$B:$B,Data_rp!$A$126,env_ac_rp!$C:$C,Data_rp!$B$95)</f>
        <v>0.89739999999999998</v>
      </c>
      <c r="D126" s="192">
        <f>SUMIFS(env_ac_rp!$D:$D,env_ac_rp!$A:$A,D97,env_ac_rp!$B:$B,Data_rp!$A$126,env_ac_rp!$C:$C,Data_rp!$B$95)</f>
        <v>1.0385</v>
      </c>
      <c r="E126" s="192">
        <f>SUMIFS(env_ac_rp!$D:$D,env_ac_rp!$A:$A,E97,env_ac_rp!$B:$B,Data_rp!$A$126,env_ac_rp!$C:$C,Data_rp!$B$95)</f>
        <v>1.1718</v>
      </c>
      <c r="F126" s="192">
        <f>SUMIFS(env_ac_rp!$D:$D,env_ac_rp!$A:$A,F97,env_ac_rp!$B:$B,Data_rp!$A$126,env_ac_rp!$C:$C,Data_rp!$B$95)</f>
        <v>1.0693999999999999</v>
      </c>
      <c r="G126" s="192">
        <f>SUMIFS(env_ac_rp!$D:$D,env_ac_rp!$A:$A,G97,env_ac_rp!$B:$B,Data_rp!$A$126,env_ac_rp!$C:$C,Data_rp!$B$95)</f>
        <v>0.48820000000000002</v>
      </c>
      <c r="H126" s="192">
        <f>SUMIFS(env_ac_rp!$D:$D,env_ac_rp!$A:$A,H97,env_ac_rp!$B:$B,Data_rp!$A$126,env_ac_rp!$C:$C,Data_rp!$B$95)</f>
        <v>0.69010000000000005</v>
      </c>
      <c r="I126" s="192">
        <f>SUMIFS(env_ac_rp!$D:$D,env_ac_rp!$A:$A,I97,env_ac_rp!$B:$B,Data_rp!$A$126,env_ac_rp!$C:$C,Data_rp!$B$95)</f>
        <v>0.60209999999999997</v>
      </c>
      <c r="J126" s="192">
        <f>SUMIFS(env_ac_rp!$D:$D,env_ac_rp!$A:$A,J97,env_ac_rp!$B:$B,Data_rp!$A$126,env_ac_rp!$C:$C,Data_rp!$B$95)</f>
        <v>0.63339999999999996</v>
      </c>
      <c r="K126" s="192">
        <f>SUMIFS(env_ac_rp!$D:$D,env_ac_rp!$A:$A,K97,env_ac_rp!$B:$B,Data_rp!$A$126,env_ac_rp!$C:$C,Data_rp!$B$95)</f>
        <v>0.59560000000000002</v>
      </c>
      <c r="L126" s="192">
        <f>SUMIFS(env_ac_rp!$D:$D,env_ac_rp!$A:$A,L97,env_ac_rp!$B:$B,Data_rp!$A$126,env_ac_rp!$C:$C,Data_rp!$B$95)</f>
        <v>0.59870000000000001</v>
      </c>
      <c r="M126" s="192">
        <f>SUMIFS(env_ac_rp!$D:$D,env_ac_rp!$A:$A,M97,env_ac_rp!$B:$B,Data_rp!$A$126,env_ac_rp!$C:$C,Data_rp!$B$95)</f>
        <v>0.90649999999999997</v>
      </c>
      <c r="N126" s="192">
        <f>SUMIFS(env_ac_rp!$D:$D,env_ac_rp!$A:$A,N97,env_ac_rp!$B:$B,Data_rp!$A$126,env_ac_rp!$C:$C,Data_rp!$B$95)</f>
        <v>1.4225000000000001</v>
      </c>
      <c r="O126" s="192">
        <f>SUMIFS(env_ac_rp!$D:$D,env_ac_rp!$A:$A,O97,env_ac_rp!$B:$B,Data_rp!$A$126,env_ac_rp!$C:$C,Data_rp!$B$95)</f>
        <v>1.2488999999999999</v>
      </c>
      <c r="P126" s="192">
        <f>SUMIFS(env_ac_rp!$D:$D,env_ac_rp!$A:$A,P97,env_ac_rp!$B:$B,Data_rp!$A$126,env_ac_rp!$C:$C,Data_rp!$B$95)</f>
        <v>1.0558000000000001</v>
      </c>
      <c r="Q126" s="192">
        <f>SUMIFS(env_ac_rp!$D:$D,env_ac_rp!$A:$A,Q97,env_ac_rp!$B:$B,Data_rp!$A$126,env_ac_rp!$C:$C,Data_rp!$B$95)</f>
        <v>1.4366000000000001</v>
      </c>
      <c r="R126" s="192">
        <f>SUMIFS(env_ac_rp!$D:$D,env_ac_rp!$A:$A,R97,env_ac_rp!$B:$B,Data_rp!$A$126,env_ac_rp!$C:$C,Data_rp!$B$95)</f>
        <v>1.5186999999999999</v>
      </c>
      <c r="S126" s="192">
        <f>SUMIFS(env_ac_rp!$D:$D,env_ac_rp!$A:$A,S97,env_ac_rp!$B:$B,Data_rp!$A$126,env_ac_rp!$C:$C,Data_rp!$B$95)</f>
        <v>1.2148000000000001</v>
      </c>
      <c r="T126" s="192">
        <f>SUMIFS(env_ac_rp!$D:$D,env_ac_rp!$A:$A,T97,env_ac_rp!$B:$B,Data_rp!$A$126,env_ac_rp!$C:$C,Data_rp!$B$95)</f>
        <v>1.1748000000000001</v>
      </c>
      <c r="U126" s="192">
        <f>SUMIFS(env_ac_rp!$D:$D,env_ac_rp!$A:$A,U97,env_ac_rp!$B:$B,Data_rp!$A$126,env_ac_rp!$C:$C,Data_rp!$B$95)</f>
        <v>1.2298</v>
      </c>
      <c r="V126" s="197">
        <f>SUMIFS(env_ac_rp!$D:$D,env_ac_rp!$A:$A,V97,env_ac_rp!$B:$B,Data_rp!$A$126,env_ac_rp!$C:$C,Data_rp!$B$95)</f>
        <v>1.3349</v>
      </c>
      <c r="W126" s="197" t="s">
        <v>72</v>
      </c>
    </row>
    <row r="127" spans="1:23" x14ac:dyDescent="0.2">
      <c r="A127" s="189" t="s">
        <v>67</v>
      </c>
      <c r="B127" s="189" t="s">
        <v>75</v>
      </c>
      <c r="C127" s="192" t="s">
        <v>72</v>
      </c>
      <c r="D127" s="192" t="s">
        <v>72</v>
      </c>
      <c r="E127" s="192" t="s">
        <v>72</v>
      </c>
      <c r="F127" s="192" t="s">
        <v>72</v>
      </c>
      <c r="G127" s="192" t="s">
        <v>72</v>
      </c>
      <c r="H127" s="192" t="s">
        <v>72</v>
      </c>
      <c r="I127" s="192">
        <f>SUMIFS(env_ac_rp!$D:$D,env_ac_rp!$A:$A,I97,env_ac_rp!$B:$B,Data_rp!$A$127,env_ac_rp!$C:$C,Data_rp!$B$95)</f>
        <v>1.8292999999999999</v>
      </c>
      <c r="J127" s="192">
        <f>SUMIFS(env_ac_rp!$D:$D,env_ac_rp!$A:$A,J97,env_ac_rp!$B:$B,Data_rp!$A$127,env_ac_rp!$C:$C,Data_rp!$B$95)</f>
        <v>1.9000999999999999</v>
      </c>
      <c r="K127" s="192">
        <f>SUMIFS(env_ac_rp!$D:$D,env_ac_rp!$A:$A,K97,env_ac_rp!$B:$B,Data_rp!$A$127,env_ac_rp!$C:$C,Data_rp!$B$95)</f>
        <v>1.7626999999999999</v>
      </c>
      <c r="L127" s="192">
        <f>SUMIFS(env_ac_rp!$D:$D,env_ac_rp!$A:$A,L97,env_ac_rp!$B:$B,Data_rp!$A$127,env_ac_rp!$C:$C,Data_rp!$B$95)</f>
        <v>1.6841999999999999</v>
      </c>
      <c r="M127" s="192">
        <f>SUMIFS(env_ac_rp!$D:$D,env_ac_rp!$A:$A,M97,env_ac_rp!$B:$B,Data_rp!$A$127,env_ac_rp!$C:$C,Data_rp!$B$95)</f>
        <v>1.6893</v>
      </c>
      <c r="N127" s="192">
        <f>SUMIFS(env_ac_rp!$D:$D,env_ac_rp!$A:$A,N97,env_ac_rp!$B:$B,Data_rp!$A$127,env_ac_rp!$C:$C,Data_rp!$B$95)</f>
        <v>1.7694000000000001</v>
      </c>
      <c r="O127" s="192">
        <f>SUMIFS(env_ac_rp!$D:$D,env_ac_rp!$A:$A,O97,env_ac_rp!$B:$B,Data_rp!$A$127,env_ac_rp!$C:$C,Data_rp!$B$95)</f>
        <v>1.7635000000000001</v>
      </c>
      <c r="P127" s="192">
        <f>SUMIFS(env_ac_rp!$D:$D,env_ac_rp!$A:$A,P97,env_ac_rp!$B:$B,Data_rp!$A$127,env_ac_rp!$C:$C,Data_rp!$B$95)</f>
        <v>1.7816000000000001</v>
      </c>
      <c r="Q127" s="192">
        <f>SUMIFS(env_ac_rp!$D:$D,env_ac_rp!$A:$A,Q97,env_ac_rp!$B:$B,Data_rp!$A$127,env_ac_rp!$C:$C,Data_rp!$B$95)</f>
        <v>1.8077000000000001</v>
      </c>
      <c r="R127" s="192">
        <f>SUMIFS(env_ac_rp!$D:$D,env_ac_rp!$A:$A,R97,env_ac_rp!$B:$B,Data_rp!$A$127,env_ac_rp!$C:$C,Data_rp!$B$95)</f>
        <v>1.4475</v>
      </c>
      <c r="S127" s="192">
        <f>SUMIFS(env_ac_rp!$D:$D,env_ac_rp!$A:$A,S97,env_ac_rp!$B:$B,Data_rp!$A$127,env_ac_rp!$C:$C,Data_rp!$B$95)</f>
        <v>1.6734</v>
      </c>
      <c r="T127" s="192">
        <f>SUMIFS(env_ac_rp!$D:$D,env_ac_rp!$A:$A,T97,env_ac_rp!$B:$B,Data_rp!$A$127,env_ac_rp!$C:$C,Data_rp!$B$95)</f>
        <v>1.8212999999999999</v>
      </c>
      <c r="U127" s="192">
        <f>SUMIFS(env_ac_rp!$D:$D,env_ac_rp!$A:$A,U97,env_ac_rp!$B:$B,Data_rp!$A$127,env_ac_rp!$C:$C,Data_rp!$B$95)</f>
        <v>1.7882</v>
      </c>
      <c r="V127" s="197">
        <f>SUMIFS(env_ac_rp!$D:$D,env_ac_rp!$A:$A,V97,env_ac_rp!$B:$B,Data_rp!$A$127,env_ac_rp!$C:$C,Data_rp!$B$95)</f>
        <v>1.4911000000000001</v>
      </c>
      <c r="W127" s="197" t="s">
        <v>72</v>
      </c>
    </row>
    <row r="128" spans="1:23" x14ac:dyDescent="0.2">
      <c r="A128" s="189" t="s">
        <v>68</v>
      </c>
      <c r="B128" s="189" t="s">
        <v>76</v>
      </c>
      <c r="C128" s="192">
        <f>SUMIFS(env_ac_rp!$D:$D,env_ac_rp!$A:$A,C97,env_ac_rp!$B:$B,Data_rp!$A$128,env_ac_rp!$C:$C,Data_rp!$B$95)</f>
        <v>2.4186999999999999</v>
      </c>
      <c r="D128" s="192">
        <f>SUMIFS(env_ac_rp!$D:$D,env_ac_rp!$A:$A,D97,env_ac_rp!$B:$B,Data_rp!$A$128,env_ac_rp!$C:$C,Data_rp!$B$95)</f>
        <v>2.4982000000000002</v>
      </c>
      <c r="E128" s="192">
        <f>SUMIFS(env_ac_rp!$D:$D,env_ac_rp!$A:$A,E97,env_ac_rp!$B:$B,Data_rp!$A$128,env_ac_rp!$C:$C,Data_rp!$B$95)</f>
        <v>2.6051000000000002</v>
      </c>
      <c r="F128" s="192">
        <f>SUMIFS(env_ac_rp!$D:$D,env_ac_rp!$A:$A,F97,env_ac_rp!$B:$B,Data_rp!$A$128,env_ac_rp!$C:$C,Data_rp!$B$95)</f>
        <v>2.6995</v>
      </c>
      <c r="G128" s="192">
        <f>SUMIFS(env_ac_rp!$D:$D,env_ac_rp!$A:$A,G97,env_ac_rp!$B:$B,Data_rp!$A$128,env_ac_rp!$C:$C,Data_rp!$B$95)</f>
        <v>2.6570999999999998</v>
      </c>
      <c r="H128" s="192">
        <f>SUMIFS(env_ac_rp!$D:$D,env_ac_rp!$A:$A,H97,env_ac_rp!$B:$B,Data_rp!$A$128,env_ac_rp!$C:$C,Data_rp!$B$95)</f>
        <v>2.7376</v>
      </c>
      <c r="I128" s="192">
        <f>SUMIFS(env_ac_rp!$D:$D,env_ac_rp!$A:$A,I97,env_ac_rp!$B:$B,Data_rp!$A$128,env_ac_rp!$C:$C,Data_rp!$B$95)</f>
        <v>2.9073000000000002</v>
      </c>
      <c r="J128" s="192">
        <f>SUMIFS(env_ac_rp!$D:$D,env_ac_rp!$A:$A,J97,env_ac_rp!$B:$B,Data_rp!$A$128,env_ac_rp!$C:$C,Data_rp!$B$95)</f>
        <v>3.2557999999999998</v>
      </c>
      <c r="K128" s="192">
        <f>SUMIFS(env_ac_rp!$D:$D,env_ac_rp!$A:$A,K97,env_ac_rp!$B:$B,Data_rp!$A$128,env_ac_rp!$C:$C,Data_rp!$B$95)</f>
        <v>3.3632</v>
      </c>
      <c r="L128" s="192">
        <f>SUMIFS(env_ac_rp!$D:$D,env_ac_rp!$A:$A,L97,env_ac_rp!$B:$B,Data_rp!$A$128,env_ac_rp!$C:$C,Data_rp!$B$95)</f>
        <v>3.2629000000000001</v>
      </c>
      <c r="M128" s="192">
        <f>SUMIFS(env_ac_rp!$D:$D,env_ac_rp!$A:$A,M97,env_ac_rp!$B:$B,Data_rp!$A$128,env_ac_rp!$C:$C,Data_rp!$B$95)</f>
        <v>3.3031999999999999</v>
      </c>
      <c r="N128" s="192">
        <f>SUMIFS(env_ac_rp!$D:$D,env_ac_rp!$A:$A,N97,env_ac_rp!$B:$B,Data_rp!$A$128,env_ac_rp!$C:$C,Data_rp!$B$95)</f>
        <v>3.4045000000000001</v>
      </c>
      <c r="O128" s="192">
        <f>SUMIFS(env_ac_rp!$D:$D,env_ac_rp!$A:$A,O97,env_ac_rp!$B:$B,Data_rp!$A$128,env_ac_rp!$C:$C,Data_rp!$B$95)</f>
        <v>3.6242999999999999</v>
      </c>
      <c r="P128" s="192">
        <f>SUMIFS(env_ac_rp!$D:$D,env_ac_rp!$A:$A,P97,env_ac_rp!$B:$B,Data_rp!$A$128,env_ac_rp!$C:$C,Data_rp!$B$95)</f>
        <v>3.6057999999999999</v>
      </c>
      <c r="Q128" s="192">
        <f>SUMIFS(env_ac_rp!$D:$D,env_ac_rp!$A:$A,Q97,env_ac_rp!$B:$B,Data_rp!$A$128,env_ac_rp!$C:$C,Data_rp!$B$95)</f>
        <v>3.6993</v>
      </c>
      <c r="R128" s="192">
        <f>SUMIFS(env_ac_rp!$D:$D,env_ac_rp!$A:$A,R97,env_ac_rp!$B:$B,Data_rp!$A$128,env_ac_rp!$C:$C,Data_rp!$B$95)</f>
        <v>4.0693000000000001</v>
      </c>
      <c r="S128" s="192">
        <f>SUMIFS(env_ac_rp!$D:$D,env_ac_rp!$A:$A,S97,env_ac_rp!$B:$B,Data_rp!$A$128,env_ac_rp!$C:$C,Data_rp!$B$95)</f>
        <v>4.0523999999999996</v>
      </c>
      <c r="T128" s="192">
        <f>SUMIFS(env_ac_rp!$D:$D,env_ac_rp!$A:$A,T97,env_ac_rp!$B:$B,Data_rp!$A$128,env_ac_rp!$C:$C,Data_rp!$B$95)</f>
        <v>4.1741000000000001</v>
      </c>
      <c r="U128" s="192">
        <f>SUMIFS(env_ac_rp!$D:$D,env_ac_rp!$A:$A,U97,env_ac_rp!$B:$B,Data_rp!$A$128,env_ac_rp!$C:$C,Data_rp!$B$95)</f>
        <v>4.4061000000000003</v>
      </c>
      <c r="V128" s="197">
        <f>SUMIFS(env_ac_rp!$D:$D,env_ac_rp!$A:$A,V97,env_ac_rp!$B:$B,Data_rp!$A$128,env_ac_rp!$C:$C,Data_rp!$B$95)</f>
        <v>4.4569000000000001</v>
      </c>
      <c r="W128" s="197" t="s">
        <v>72</v>
      </c>
    </row>
    <row r="129" spans="1:23" x14ac:dyDescent="0.2">
      <c r="A129" s="189" t="s">
        <v>60</v>
      </c>
      <c r="B129" s="189" t="s">
        <v>27</v>
      </c>
      <c r="C129" s="192">
        <f>SUMIFS(env_ac_rp!$D:$D,env_ac_rp!$A:$A,C97,env_ac_rp!$B:$B,Data_rp!$A$129,env_ac_rp!$C:$C,Data_rp!$B$95)</f>
        <v>1.7485999999999999</v>
      </c>
      <c r="D129" s="192">
        <f>SUMIFS(env_ac_rp!$D:$D,env_ac_rp!$A:$A,D97,env_ac_rp!$B:$B,Data_rp!$A$129,env_ac_rp!$C:$C,Data_rp!$B$95)</f>
        <v>1.8250999999999999</v>
      </c>
      <c r="E129" s="192">
        <f>SUMIFS(env_ac_rp!$D:$D,env_ac_rp!$A:$A,E97,env_ac_rp!$B:$B,Data_rp!$A$129,env_ac_rp!$C:$C,Data_rp!$B$95)</f>
        <v>1.9543999999999999</v>
      </c>
      <c r="F129" s="192">
        <f>SUMIFS(env_ac_rp!$D:$D,env_ac_rp!$A:$A,F97,env_ac_rp!$B:$B,Data_rp!$A$129,env_ac_rp!$C:$C,Data_rp!$B$95)</f>
        <v>2.0497000000000001</v>
      </c>
      <c r="G129" s="192">
        <f>SUMIFS(env_ac_rp!$D:$D,env_ac_rp!$A:$A,G97,env_ac_rp!$B:$B,Data_rp!$A$129,env_ac_rp!$C:$C,Data_rp!$B$95)</f>
        <v>2.081</v>
      </c>
      <c r="H129" s="192">
        <f>SUMIFS(env_ac_rp!$D:$D,env_ac_rp!$A:$A,H97,env_ac_rp!$B:$B,Data_rp!$A$129,env_ac_rp!$C:$C,Data_rp!$B$95)</f>
        <v>2.2002999999999999</v>
      </c>
      <c r="I129" s="192">
        <f>SUMIFS(env_ac_rp!$D:$D,env_ac_rp!$A:$A,I97,env_ac_rp!$B:$B,Data_rp!$A$129,env_ac_rp!$C:$C,Data_rp!$B$95)</f>
        <v>2.3174000000000001</v>
      </c>
      <c r="J129" s="192">
        <f>SUMIFS(env_ac_rp!$D:$D,env_ac_rp!$A:$A,J97,env_ac_rp!$B:$B,Data_rp!$A$129,env_ac_rp!$C:$C,Data_rp!$B$95)</f>
        <v>2.3940000000000001</v>
      </c>
      <c r="K129" s="192">
        <f>SUMIFS(env_ac_rp!$D:$D,env_ac_rp!$A:$A,K97,env_ac_rp!$B:$B,Data_rp!$A$129,env_ac_rp!$C:$C,Data_rp!$B$95)</f>
        <v>2.6036999999999999</v>
      </c>
      <c r="L129" s="192">
        <f>SUMIFS(env_ac_rp!$D:$D,env_ac_rp!$A:$A,L97,env_ac_rp!$B:$B,Data_rp!$A$129,env_ac_rp!$C:$C,Data_rp!$B$95)</f>
        <v>2.7831000000000001</v>
      </c>
      <c r="M129" s="192">
        <f>SUMIFS(env_ac_rp!$D:$D,env_ac_rp!$A:$A,M97,env_ac_rp!$B:$B,Data_rp!$A$129,env_ac_rp!$C:$C,Data_rp!$B$95)</f>
        <v>3.0085000000000002</v>
      </c>
      <c r="N129" s="192">
        <f>SUMIFS(env_ac_rp!$D:$D,env_ac_rp!$A:$A,N97,env_ac_rp!$B:$B,Data_rp!$A$129,env_ac_rp!$C:$C,Data_rp!$B$95)</f>
        <v>3.0453000000000001</v>
      </c>
      <c r="O129" s="192">
        <f>SUMIFS(env_ac_rp!$D:$D,env_ac_rp!$A:$A,O97,env_ac_rp!$B:$B,Data_rp!$A$129,env_ac_rp!$C:$C,Data_rp!$B$95)</f>
        <v>3.21</v>
      </c>
      <c r="P129" s="192">
        <f>SUMIFS(env_ac_rp!$D:$D,env_ac_rp!$A:$A,P97,env_ac_rp!$B:$B,Data_rp!$A$129,env_ac_rp!$C:$C,Data_rp!$B$95)</f>
        <v>3.2079</v>
      </c>
      <c r="Q129" s="192">
        <f>SUMIFS(env_ac_rp!$D:$D,env_ac_rp!$A:$A,Q97,env_ac_rp!$B:$B,Data_rp!$A$129,env_ac_rp!$C:$C,Data_rp!$B$95)</f>
        <v>3.2423000000000002</v>
      </c>
      <c r="R129" s="192">
        <f>SUMIFS(env_ac_rp!$D:$D,env_ac_rp!$A:$A,R97,env_ac_rp!$B:$B,Data_rp!$A$129,env_ac_rp!$C:$C,Data_rp!$B$95)</f>
        <v>3.5251000000000001</v>
      </c>
      <c r="S129" s="192">
        <f>SUMIFS(env_ac_rp!$D:$D,env_ac_rp!$A:$A,S97,env_ac_rp!$B:$B,Data_rp!$A$129,env_ac_rp!$C:$C,Data_rp!$B$95)</f>
        <v>3.6025</v>
      </c>
      <c r="T129" s="192">
        <f>SUMIFS(env_ac_rp!$D:$D,env_ac_rp!$A:$A,T97,env_ac_rp!$B:$B,Data_rp!$A$129,env_ac_rp!$C:$C,Data_rp!$B$95)</f>
        <v>3.6434000000000002</v>
      </c>
      <c r="U129" s="192">
        <f>SUMIFS(env_ac_rp!$D:$D,env_ac_rp!$A:$A,U97,env_ac_rp!$B:$B,Data_rp!$A$129,env_ac_rp!$C:$C,Data_rp!$B$95)</f>
        <v>3.7305999999999999</v>
      </c>
      <c r="V129" s="197">
        <f>SUMIFS(env_ac_rp!$D:$D,env_ac_rp!$A:$A,V97,env_ac_rp!$B:$B,Data_rp!$A$129,env_ac_rp!$C:$C,Data_rp!$B$95)</f>
        <v>3.8422000000000001</v>
      </c>
      <c r="W129" s="197" t="s">
        <v>72</v>
      </c>
    </row>
    <row r="130" spans="1:23" x14ac:dyDescent="0.2">
      <c r="A130" s="189" t="s">
        <v>69</v>
      </c>
      <c r="B130" s="189" t="s">
        <v>140</v>
      </c>
      <c r="C130" s="192" t="s">
        <v>72</v>
      </c>
      <c r="D130" s="192" t="s">
        <v>72</v>
      </c>
      <c r="E130" s="192" t="s">
        <v>72</v>
      </c>
      <c r="F130" s="192" t="s">
        <v>72</v>
      </c>
      <c r="G130" s="192" t="s">
        <v>72</v>
      </c>
      <c r="H130" s="192" t="s">
        <v>72</v>
      </c>
      <c r="I130" s="192" t="s">
        <v>72</v>
      </c>
      <c r="J130" s="192" t="s">
        <v>72</v>
      </c>
      <c r="K130" s="192" t="s">
        <v>72</v>
      </c>
      <c r="L130" s="192" t="s">
        <v>72</v>
      </c>
      <c r="M130" s="192">
        <f>SUMIFS(env_ac_rp!$D:$D,env_ac_rp!$A:$A,M97,env_ac_rp!$B:$B,Data_rp!$A$130,env_ac_rp!$C:$C,Data_rp!$B$95)</f>
        <v>0.95669999999999999</v>
      </c>
      <c r="N130" s="192">
        <f>SUMIFS(env_ac_rp!$D:$D,env_ac_rp!$A:$A,N97,env_ac_rp!$B:$B,Data_rp!$A$130,env_ac_rp!$C:$C,Data_rp!$B$95)</f>
        <v>0.88270000000000004</v>
      </c>
      <c r="O130" s="192">
        <f>SUMIFS(env_ac_rp!$D:$D,env_ac_rp!$A:$A,O97,env_ac_rp!$B:$B,Data_rp!$A$130,env_ac_rp!$C:$C,Data_rp!$B$95)</f>
        <v>0.93089999999999995</v>
      </c>
      <c r="P130" s="192">
        <f>SUMIFS(env_ac_rp!$D:$D,env_ac_rp!$A:$A,P97,env_ac_rp!$B:$B,Data_rp!$A$130,env_ac_rp!$C:$C,Data_rp!$B$95)</f>
        <v>0.997</v>
      </c>
      <c r="Q130" s="192">
        <f>SUMIFS(env_ac_rp!$D:$D,env_ac_rp!$A:$A,Q97,env_ac_rp!$B:$B,Data_rp!$A$130,env_ac_rp!$C:$C,Data_rp!$B$95)</f>
        <v>1.0370999999999999</v>
      </c>
      <c r="R130" s="192">
        <f>SUMIFS(env_ac_rp!$D:$D,env_ac_rp!$A:$A,R97,env_ac_rp!$B:$B,Data_rp!$A$130,env_ac_rp!$C:$C,Data_rp!$B$95)</f>
        <v>1.0746</v>
      </c>
      <c r="S130" s="192">
        <f>SUMIFS(env_ac_rp!$D:$D,env_ac_rp!$A:$A,S97,env_ac_rp!$B:$B,Data_rp!$A$130,env_ac_rp!$C:$C,Data_rp!$B$95)</f>
        <v>1.1588000000000001</v>
      </c>
      <c r="T130" s="192">
        <f>SUMIFS(env_ac_rp!$D:$D,env_ac_rp!$A:$A,T97,env_ac_rp!$B:$B,Data_rp!$A$130,env_ac_rp!$C:$C,Data_rp!$B$95)</f>
        <v>1.2732000000000001</v>
      </c>
      <c r="U130" s="192">
        <f>SUMIFS(env_ac_rp!$D:$D,env_ac_rp!$A:$A,U97,env_ac_rp!$B:$B,Data_rp!$A$130,env_ac_rp!$C:$C,Data_rp!$B$95)</f>
        <v>1.3259000000000001</v>
      </c>
      <c r="V130" s="197">
        <f>SUMIFS(env_ac_rp!$D:$D,env_ac_rp!$A:$A,V97,env_ac_rp!$B:$B,Data_rp!$A$130,env_ac_rp!$C:$C,Data_rp!$B$95)</f>
        <v>1.2693000000000001</v>
      </c>
      <c r="W130" s="197" t="s">
        <v>72</v>
      </c>
    </row>
    <row r="131" spans="1:23" x14ac:dyDescent="0.2">
      <c r="A131" s="189" t="s">
        <v>84</v>
      </c>
      <c r="B131" s="189" t="s">
        <v>83</v>
      </c>
      <c r="C131" s="192" t="s">
        <v>72</v>
      </c>
      <c r="D131" s="192" t="s">
        <v>72</v>
      </c>
      <c r="E131" s="192" t="s">
        <v>72</v>
      </c>
      <c r="F131" s="192" t="s">
        <v>72</v>
      </c>
      <c r="G131" s="192" t="s">
        <v>72</v>
      </c>
      <c r="H131" s="192" t="s">
        <v>72</v>
      </c>
      <c r="I131" s="192" t="s">
        <v>72</v>
      </c>
      <c r="J131" s="192" t="s">
        <v>72</v>
      </c>
      <c r="K131" s="192" t="s">
        <v>72</v>
      </c>
      <c r="L131" s="192" t="s">
        <v>72</v>
      </c>
      <c r="M131" s="192">
        <f>SUMIFS(env_ac_rp!$D:$D,env_ac_rp!$A:$A,M97,env_ac_rp!$B:$B,Data_rp!$A$131,env_ac_rp!$C:$C,Data_rp!$B$95)</f>
        <v>1.0386</v>
      </c>
      <c r="N131" s="192">
        <f>SUMIFS(env_ac_rp!$D:$D,env_ac_rp!$A:$A,N97,env_ac_rp!$B:$B,Data_rp!$A$131,env_ac_rp!$C:$C,Data_rp!$B$95)</f>
        <v>1.0644</v>
      </c>
      <c r="O131" s="192">
        <f>SUMIFS(env_ac_rp!$D:$D,env_ac_rp!$A:$A,O97,env_ac_rp!$B:$B,Data_rp!$A$131,env_ac_rp!$C:$C,Data_rp!$B$95)</f>
        <v>1.0762</v>
      </c>
      <c r="P131" s="192">
        <f>SUMIFS(env_ac_rp!$D:$D,env_ac_rp!$A:$A,P97,env_ac_rp!$B:$B,Data_rp!$A$131,env_ac_rp!$C:$C,Data_rp!$B$95)</f>
        <v>0.95750000000000002</v>
      </c>
      <c r="Q131" s="192">
        <f>SUMIFS(env_ac_rp!$D:$D,env_ac_rp!$A:$A,Q97,env_ac_rp!$B:$B,Data_rp!$A$131,env_ac_rp!$C:$C,Data_rp!$B$95)</f>
        <v>1.0276000000000001</v>
      </c>
      <c r="R131" s="192">
        <f>SUMIFS(env_ac_rp!$D:$D,env_ac_rp!$A:$A,R97,env_ac_rp!$B:$B,Data_rp!$A$131,env_ac_rp!$C:$C,Data_rp!$B$95)</f>
        <v>0.92410000000000003</v>
      </c>
      <c r="S131" s="192">
        <f>SUMIFS(env_ac_rp!$D:$D,env_ac_rp!$A:$A,S97,env_ac_rp!$B:$B,Data_rp!$A$131,env_ac_rp!$C:$C,Data_rp!$B$95)</f>
        <v>0.84409999999999996</v>
      </c>
      <c r="T131" s="192">
        <f>SUMIFS(env_ac_rp!$D:$D,env_ac_rp!$A:$A,T97,env_ac_rp!$B:$B,Data_rp!$A$131,env_ac_rp!$C:$C,Data_rp!$B$95)</f>
        <v>1.1586000000000001</v>
      </c>
      <c r="U131" s="192">
        <f>SUMIFS(env_ac_rp!$D:$D,env_ac_rp!$A:$A,U97,env_ac_rp!$B:$B,Data_rp!$A$131,env_ac_rp!$C:$C,Data_rp!$B$95)</f>
        <v>1.1486000000000001</v>
      </c>
      <c r="V131" s="192" t="s">
        <v>72</v>
      </c>
      <c r="W131" s="197" t="s">
        <v>72</v>
      </c>
    </row>
    <row r="132" spans="1:23" x14ac:dyDescent="0.2">
      <c r="A132" s="189" t="s">
        <v>70</v>
      </c>
      <c r="B132" s="189" t="s">
        <v>77</v>
      </c>
      <c r="C132" s="192" t="s">
        <v>72</v>
      </c>
      <c r="D132" s="192">
        <f>SUMIFS(env_ac_rp!$D:$D,env_ac_rp!$A:$A,D97,env_ac_rp!$B:$B,Data_rp!$A$132,env_ac_rp!$C:$C,Data_rp!$B$95)</f>
        <v>0.41360000000000002</v>
      </c>
      <c r="E132" s="192">
        <f>SUMIFS(env_ac_rp!$D:$D,env_ac_rp!$A:$A,E97,env_ac_rp!$B:$B,Data_rp!$A$132,env_ac_rp!$C:$C,Data_rp!$B$95)</f>
        <v>0.42820000000000003</v>
      </c>
      <c r="F132" s="192">
        <f>SUMIFS(env_ac_rp!$D:$D,env_ac_rp!$A:$A,F97,env_ac_rp!$B:$B,Data_rp!$A$132,env_ac_rp!$C:$C,Data_rp!$B$95)</f>
        <v>0.4839</v>
      </c>
      <c r="G132" s="192">
        <f>SUMIFS(env_ac_rp!$D:$D,env_ac_rp!$A:$A,G97,env_ac_rp!$B:$B,Data_rp!$A$132,env_ac_rp!$C:$C,Data_rp!$B$95)</f>
        <v>0.47549999999999998</v>
      </c>
      <c r="H132" s="192">
        <f>SUMIFS(env_ac_rp!$D:$D,env_ac_rp!$A:$A,H97,env_ac_rp!$B:$B,Data_rp!$A$132,env_ac_rp!$C:$C,Data_rp!$B$95)</f>
        <v>0.50839999999999996</v>
      </c>
      <c r="I132" s="192">
        <f>SUMIFS(env_ac_rp!$D:$D,env_ac_rp!$A:$A,I97,env_ac_rp!$B:$B,Data_rp!$A$132,env_ac_rp!$C:$C,Data_rp!$B$95)</f>
        <v>0.53339999999999999</v>
      </c>
      <c r="J132" s="192">
        <f>SUMIFS(env_ac_rp!$D:$D,env_ac_rp!$A:$A,J97,env_ac_rp!$B:$B,Data_rp!$A$132,env_ac_rp!$C:$C,Data_rp!$B$95)</f>
        <v>0.61119999999999997</v>
      </c>
      <c r="K132" s="192">
        <f>SUMIFS(env_ac_rp!$D:$D,env_ac_rp!$A:$A,K97,env_ac_rp!$B:$B,Data_rp!$A$132,env_ac_rp!$C:$C,Data_rp!$B$95)</f>
        <v>0.62939999999999996</v>
      </c>
      <c r="L132" s="192">
        <f>SUMIFS(env_ac_rp!$D:$D,env_ac_rp!$A:$A,L97,env_ac_rp!$B:$B,Data_rp!$A$132,env_ac_rp!$C:$C,Data_rp!$B$95)</f>
        <v>0.66379999999999995</v>
      </c>
      <c r="M132" s="192">
        <f>SUMIFS(env_ac_rp!$D:$D,env_ac_rp!$A:$A,M97,env_ac_rp!$B:$B,Data_rp!$A$132,env_ac_rp!$C:$C,Data_rp!$B$95)</f>
        <v>0.63759999999999994</v>
      </c>
      <c r="N132" s="192">
        <f>SUMIFS(env_ac_rp!$D:$D,env_ac_rp!$A:$A,N97,env_ac_rp!$B:$B,Data_rp!$A$132,env_ac_rp!$C:$C,Data_rp!$B$95)</f>
        <v>0.66400000000000003</v>
      </c>
      <c r="O132" s="192">
        <f>SUMIFS(env_ac_rp!$D:$D,env_ac_rp!$A:$A,O97,env_ac_rp!$B:$B,Data_rp!$A$132,env_ac_rp!$C:$C,Data_rp!$B$95)</f>
        <v>0.73409999999999997</v>
      </c>
      <c r="P132" s="192">
        <f>SUMIFS(env_ac_rp!$D:$D,env_ac_rp!$A:$A,P97,env_ac_rp!$B:$B,Data_rp!$A$132,env_ac_rp!$C:$C,Data_rp!$B$95)</f>
        <v>0.69130000000000003</v>
      </c>
      <c r="Q132" s="192">
        <f>SUMIFS(env_ac_rp!$D:$D,env_ac_rp!$A:$A,Q97,env_ac_rp!$B:$B,Data_rp!$A$132,env_ac_rp!$C:$C,Data_rp!$B$95)</f>
        <v>0.72570000000000001</v>
      </c>
      <c r="R132" s="192">
        <f>SUMIFS(env_ac_rp!$D:$D,env_ac_rp!$A:$A,R97,env_ac_rp!$B:$B,Data_rp!$A$132,env_ac_rp!$C:$C,Data_rp!$B$95)</f>
        <v>0.69420000000000004</v>
      </c>
      <c r="S132" s="192">
        <f>SUMIFS(env_ac_rp!$D:$D,env_ac_rp!$A:$A,S97,env_ac_rp!$B:$B,Data_rp!$A$132,env_ac_rp!$C:$C,Data_rp!$B$95)</f>
        <v>0.6502</v>
      </c>
      <c r="T132" s="192">
        <f>SUMIFS(env_ac_rp!$D:$D,env_ac_rp!$A:$A,T97,env_ac_rp!$B:$B,Data_rp!$A$132,env_ac_rp!$C:$C,Data_rp!$B$95)</f>
        <v>0.70320000000000005</v>
      </c>
      <c r="U132" s="192">
        <f>SUMIFS(env_ac_rp!$D:$D,env_ac_rp!$A:$A,U97,env_ac_rp!$B:$B,Data_rp!$A$132,env_ac_rp!$C:$C,Data_rp!$B$95)</f>
        <v>0.70650000000000002</v>
      </c>
      <c r="V132" s="192">
        <f>SUMIFS(env_ac_rp!$D:$D,env_ac_rp!$A:$A,V97,env_ac_rp!$B:$B,Data_rp!$A$132,env_ac_rp!$C:$C,Data_rp!$B$95)</f>
        <v>0.69740000000000002</v>
      </c>
      <c r="W132" s="197" t="s">
        <v>72</v>
      </c>
    </row>
    <row r="133" spans="1:23" x14ac:dyDescent="0.2">
      <c r="A133" s="189" t="s">
        <v>71</v>
      </c>
      <c r="B133" s="189" t="s">
        <v>78</v>
      </c>
      <c r="C133" s="192">
        <f>SUMIFS(env_ac_rp!$D:$D,env_ac_rp!$A:$A,C97,env_ac_rp!$B:$B,Data_rp!$A$133,env_ac_rp!$C:$C,Data_rp!$B$95)</f>
        <v>0.80269999999999997</v>
      </c>
      <c r="D133" s="192">
        <f>SUMIFS(env_ac_rp!$D:$D,env_ac_rp!$A:$A,D97,env_ac_rp!$B:$B,Data_rp!$A$133,env_ac_rp!$C:$C,Data_rp!$B$95)</f>
        <v>0.93810000000000004</v>
      </c>
      <c r="E133" s="192">
        <f>SUMIFS(env_ac_rp!$D:$D,env_ac_rp!$A:$A,E97,env_ac_rp!$B:$B,Data_rp!$A$133,env_ac_rp!$C:$C,Data_rp!$B$95)</f>
        <v>0.92559999999999998</v>
      </c>
      <c r="F133" s="192">
        <f>SUMIFS(env_ac_rp!$D:$D,env_ac_rp!$A:$A,F97,env_ac_rp!$B:$B,Data_rp!$A$133,env_ac_rp!$C:$C,Data_rp!$B$95)</f>
        <v>0.9335</v>
      </c>
      <c r="G133" s="192">
        <f>SUMIFS(env_ac_rp!$D:$D,env_ac_rp!$A:$A,G97,env_ac_rp!$B:$B,Data_rp!$A$133,env_ac_rp!$C:$C,Data_rp!$B$95)</f>
        <v>1.0185999999999999</v>
      </c>
      <c r="H133" s="192">
        <f>SUMIFS(env_ac_rp!$D:$D,env_ac_rp!$A:$A,H97,env_ac_rp!$B:$B,Data_rp!$A$133,env_ac_rp!$C:$C,Data_rp!$B$95)</f>
        <v>0.95779999999999998</v>
      </c>
      <c r="I133" s="192">
        <f>SUMIFS(env_ac_rp!$D:$D,env_ac_rp!$A:$A,I97,env_ac_rp!$B:$B,Data_rp!$A$133,env_ac_rp!$C:$C,Data_rp!$B$95)</f>
        <v>0.94330000000000003</v>
      </c>
      <c r="J133" s="192">
        <f>SUMIFS(env_ac_rp!$D:$D,env_ac_rp!$A:$A,J97,env_ac_rp!$B:$B,Data_rp!$A$133,env_ac_rp!$C:$C,Data_rp!$B$95)</f>
        <v>1.0128999999999999</v>
      </c>
      <c r="K133" s="192">
        <f>SUMIFS(env_ac_rp!$D:$D,env_ac_rp!$A:$A,K97,env_ac_rp!$B:$B,Data_rp!$A$133,env_ac_rp!$C:$C,Data_rp!$B$95)</f>
        <v>1.0954999999999999</v>
      </c>
      <c r="L133" s="192">
        <f>SUMIFS(env_ac_rp!$D:$D,env_ac_rp!$A:$A,L97,env_ac_rp!$B:$B,Data_rp!$A$133,env_ac_rp!$C:$C,Data_rp!$B$95)</f>
        <v>1.0676000000000001</v>
      </c>
      <c r="M133" s="192">
        <f>SUMIFS(env_ac_rp!$D:$D,env_ac_rp!$A:$A,M97,env_ac_rp!$B:$B,Data_rp!$A$133,env_ac_rp!$C:$C,Data_rp!$B$95)</f>
        <v>1.0176000000000001</v>
      </c>
      <c r="N133" s="192">
        <f>SUMIFS(env_ac_rp!$D:$D,env_ac_rp!$A:$A,N97,env_ac_rp!$B:$B,Data_rp!$A$133,env_ac_rp!$C:$C,Data_rp!$B$95)</f>
        <v>1.0860000000000001</v>
      </c>
      <c r="O133" s="192">
        <f>SUMIFS(env_ac_rp!$D:$D,env_ac_rp!$A:$A,O97,env_ac_rp!$B:$B,Data_rp!$A$133,env_ac_rp!$C:$C,Data_rp!$B$95)</f>
        <v>1.2847</v>
      </c>
      <c r="P133" s="192">
        <f>SUMIFS(env_ac_rp!$D:$D,env_ac_rp!$A:$A,P97,env_ac_rp!$B:$B,Data_rp!$A$133,env_ac_rp!$C:$C,Data_rp!$B$95)</f>
        <v>1.3697999999999999</v>
      </c>
      <c r="Q133" s="192">
        <f>SUMIFS(env_ac_rp!$D:$D,env_ac_rp!$A:$A,Q97,env_ac_rp!$B:$B,Data_rp!$A$133,env_ac_rp!$C:$C,Data_rp!$B$95)</f>
        <v>1.4301999999999999</v>
      </c>
      <c r="R133" s="192">
        <f>SUMIFS(env_ac_rp!$D:$D,env_ac_rp!$A:$A,R97,env_ac_rp!$B:$B,Data_rp!$A$133,env_ac_rp!$C:$C,Data_rp!$B$95)</f>
        <v>1.4466000000000001</v>
      </c>
      <c r="S133" s="192">
        <f>SUMIFS(env_ac_rp!$D:$D,env_ac_rp!$A:$A,S97,env_ac_rp!$B:$B,Data_rp!$A$133,env_ac_rp!$C:$C,Data_rp!$B$95)</f>
        <v>1.4371</v>
      </c>
      <c r="T133" s="192">
        <f>SUMIFS(env_ac_rp!$D:$D,env_ac_rp!$A:$A,T97,env_ac_rp!$B:$B,Data_rp!$A$133,env_ac_rp!$C:$C,Data_rp!$B$95)</f>
        <v>1.4472</v>
      </c>
      <c r="U133" s="192">
        <f>SUMIFS(env_ac_rp!$D:$D,env_ac_rp!$A:$A,U97,env_ac_rp!$B:$B,Data_rp!$A$133,env_ac_rp!$C:$C,Data_rp!$B$95)</f>
        <v>1.5792999999999999</v>
      </c>
      <c r="V133" s="192" t="s">
        <v>72</v>
      </c>
      <c r="W133" s="197" t="s">
        <v>72</v>
      </c>
    </row>
    <row r="134" spans="1:23" x14ac:dyDescent="0.2">
      <c r="A134" s="189" t="s">
        <v>82</v>
      </c>
      <c r="B134" s="189" t="s">
        <v>81</v>
      </c>
      <c r="C134" s="192" t="s">
        <v>72</v>
      </c>
      <c r="D134" s="192" t="s">
        <v>72</v>
      </c>
      <c r="E134" s="192" t="s">
        <v>72</v>
      </c>
      <c r="F134" s="192" t="s">
        <v>72</v>
      </c>
      <c r="G134" s="192" t="s">
        <v>72</v>
      </c>
      <c r="H134" s="192" t="s">
        <v>72</v>
      </c>
      <c r="I134" s="192" t="s">
        <v>72</v>
      </c>
      <c r="J134" s="192" t="s">
        <v>72</v>
      </c>
      <c r="K134" s="192" t="s">
        <v>72</v>
      </c>
      <c r="L134" s="192" t="s">
        <v>72</v>
      </c>
      <c r="M134" s="192" t="s">
        <v>72</v>
      </c>
      <c r="N134" s="192" t="s">
        <v>72</v>
      </c>
      <c r="O134" s="192" t="s">
        <v>72</v>
      </c>
      <c r="P134" s="192" t="s">
        <v>72</v>
      </c>
      <c r="Q134" s="192" t="s">
        <v>72</v>
      </c>
      <c r="R134" s="192">
        <f>SUMIFS(env_ac_rp!$D:$D,env_ac_rp!$A:$A,R97,env_ac_rp!$B:$B,Data_rp!$A$134,env_ac_rp!$C:$C,Data_rp!$B$95)</f>
        <v>0.83450000000000002</v>
      </c>
      <c r="S134" s="192">
        <f>SUMIFS(env_ac_rp!$D:$D,env_ac_rp!$A:$A,S97,env_ac_rp!$B:$B,Data_rp!$A$134,env_ac_rp!$C:$C,Data_rp!$B$95)</f>
        <v>0.74309999999999998</v>
      </c>
      <c r="T134" s="192">
        <f>SUMIFS(env_ac_rp!$D:$D,env_ac_rp!$A:$A,T97,env_ac_rp!$B:$B,Data_rp!$A$134,env_ac_rp!$C:$C,Data_rp!$B$95)</f>
        <v>0.87309999999999999</v>
      </c>
      <c r="U134" s="192" t="s">
        <v>72</v>
      </c>
      <c r="V134" s="192" t="s">
        <v>72</v>
      </c>
      <c r="W134" s="197" t="s">
        <v>72</v>
      </c>
    </row>
    <row r="136" spans="1:23" x14ac:dyDescent="0.2">
      <c r="A136" s="187" t="s">
        <v>80</v>
      </c>
    </row>
    <row r="137" spans="1:23" x14ac:dyDescent="0.2">
      <c r="A137" s="187" t="s">
        <v>72</v>
      </c>
      <c r="B137" s="187" t="s">
        <v>79</v>
      </c>
    </row>
    <row r="139" spans="1:23" x14ac:dyDescent="0.2">
      <c r="A139" s="187" t="s">
        <v>110</v>
      </c>
      <c r="B139" s="187" t="s">
        <v>198</v>
      </c>
      <c r="C139" s="188" t="s">
        <v>209</v>
      </c>
    </row>
    <row r="141" spans="1:23" x14ac:dyDescent="0.2">
      <c r="A141" s="189" t="s">
        <v>107</v>
      </c>
      <c r="B141" s="189" t="s">
        <v>106</v>
      </c>
      <c r="C141" s="189" t="s">
        <v>105</v>
      </c>
      <c r="D141" s="189" t="s">
        <v>104</v>
      </c>
      <c r="E141" s="189" t="s">
        <v>103</v>
      </c>
      <c r="F141" s="189" t="s">
        <v>102</v>
      </c>
      <c r="G141" s="189" t="s">
        <v>101</v>
      </c>
      <c r="H141" s="189" t="s">
        <v>100</v>
      </c>
      <c r="I141" s="189" t="s">
        <v>99</v>
      </c>
      <c r="J141" s="189" t="s">
        <v>98</v>
      </c>
      <c r="K141" s="189" t="s">
        <v>97</v>
      </c>
      <c r="L141" s="189" t="s">
        <v>96</v>
      </c>
      <c r="M141" s="189" t="s">
        <v>95</v>
      </c>
      <c r="N141" s="189" t="s">
        <v>94</v>
      </c>
      <c r="O141" s="189" t="s">
        <v>93</v>
      </c>
      <c r="P141" s="189" t="s">
        <v>92</v>
      </c>
      <c r="Q141" s="189" t="s">
        <v>91</v>
      </c>
      <c r="R141" s="189" t="s">
        <v>90</v>
      </c>
      <c r="S141" s="189" t="s">
        <v>89</v>
      </c>
      <c r="T141" s="190" t="s">
        <v>88</v>
      </c>
      <c r="U141" s="189" t="s">
        <v>87</v>
      </c>
      <c r="V141" s="191" t="s">
        <v>189</v>
      </c>
      <c r="W141" s="189" t="s">
        <v>230</v>
      </c>
    </row>
    <row r="142" spans="1:23" x14ac:dyDescent="0.2">
      <c r="A142" s="169" t="s">
        <v>154</v>
      </c>
      <c r="B142" s="165" t="s">
        <v>155</v>
      </c>
      <c r="C142" s="196">
        <f>SUMIFS(env_ac_rp!$D:$D,env_ac_rp!$A:$A,C141,env_ac_rp!$B:$B,Data_rp!$A$142,env_ac_rp!$C:$C,Data_rp!$B$139)</f>
        <v>100</v>
      </c>
      <c r="D142" s="197">
        <f>SUMIFS(env_ac_rp!$D:$D,env_ac_rp!$A:$A,D141,env_ac_rp!$B:$B,Data_rp!$A$142,env_ac_rp!$C:$C,Data_rp!$B$139)</f>
        <v>101.747</v>
      </c>
      <c r="E142" s="197">
        <f>SUMIFS(env_ac_rp!$D:$D,env_ac_rp!$A:$A,E141,env_ac_rp!$B:$B,Data_rp!$A$142,env_ac_rp!$C:$C,Data_rp!$B$139)</f>
        <v>101.893</v>
      </c>
      <c r="F142" s="197">
        <f>SUMIFS(env_ac_rp!$D:$D,env_ac_rp!$A:$A,F141,env_ac_rp!$B:$B,Data_rp!$A$142,env_ac_rp!$C:$C,Data_rp!$B$139)</f>
        <v>101.76600000000001</v>
      </c>
      <c r="G142" s="197">
        <f>SUMIFS(env_ac_rp!$D:$D,env_ac_rp!$A:$A,G141,env_ac_rp!$B:$B,Data_rp!$A$142,env_ac_rp!$C:$C,Data_rp!$B$139)</f>
        <v>99.718000000000004</v>
      </c>
      <c r="H142" s="197">
        <f>SUMIFS(env_ac_rp!$D:$D,env_ac_rp!$A:$A,H141,env_ac_rp!$B:$B,Data_rp!$A$142,env_ac_rp!$C:$C,Data_rp!$B$139)</f>
        <v>100.75700000000001</v>
      </c>
      <c r="I142" s="197">
        <f>SUMIFS(env_ac_rp!$D:$D,env_ac_rp!$A:$A,I141,env_ac_rp!$B:$B,Data_rp!$A$142,env_ac_rp!$C:$C,Data_rp!$B$139)</f>
        <v>101.754</v>
      </c>
      <c r="J142" s="197">
        <f>SUMIFS(env_ac_rp!$D:$D,env_ac_rp!$A:$A,J141,env_ac_rp!$B:$B,Data_rp!$A$142,env_ac_rp!$C:$C,Data_rp!$B$139)</f>
        <v>101.131</v>
      </c>
      <c r="K142" s="197">
        <f>SUMIFS(env_ac_rp!$D:$D,env_ac_rp!$A:$A,K141,env_ac_rp!$B:$B,Data_rp!$A$142,env_ac_rp!$C:$C,Data_rp!$B$139)</f>
        <v>103.754</v>
      </c>
      <c r="L142" s="197">
        <f>SUMIFS(env_ac_rp!$D:$D,env_ac_rp!$A:$A,L141,env_ac_rp!$B:$B,Data_rp!$A$142,env_ac_rp!$C:$C,Data_rp!$B$139)</f>
        <v>113.09</v>
      </c>
      <c r="M142" s="197">
        <f>SUMIFS(env_ac_rp!$D:$D,env_ac_rp!$A:$A,M141,env_ac_rp!$B:$B,Data_rp!$A$142,env_ac_rp!$C:$C,Data_rp!$B$139)</f>
        <v>119.084</v>
      </c>
      <c r="N142" s="197">
        <f>SUMIFS(env_ac_rp!$D:$D,env_ac_rp!$A:$A,N141,env_ac_rp!$B:$B,Data_rp!$A$142,env_ac_rp!$C:$C,Data_rp!$B$139)</f>
        <v>115.196</v>
      </c>
      <c r="O142" s="197">
        <f>SUMIFS(env_ac_rp!$D:$D,env_ac_rp!$A:$A,O141,env_ac_rp!$B:$B,Data_rp!$A$142,env_ac_rp!$C:$C,Data_rp!$B$139)</f>
        <v>123.901</v>
      </c>
      <c r="P142" s="197">
        <f>SUMIFS(env_ac_rp!$D:$D,env_ac_rp!$A:$A,P141,env_ac_rp!$B:$B,Data_rp!$A$142,env_ac_rp!$C:$C,Data_rp!$B$139)</f>
        <v>127.09399999999999</v>
      </c>
      <c r="Q142" s="197">
        <f>SUMIFS(env_ac_rp!$D:$D,env_ac_rp!$A:$A,Q141,env_ac_rp!$B:$B,Data_rp!$A$142,env_ac_rp!$C:$C,Data_rp!$B$139)</f>
        <v>127.742</v>
      </c>
      <c r="R142" s="197">
        <f>SUMIFS(env_ac_rp!$D:$D,env_ac_rp!$A:$A,R141,env_ac_rp!$B:$B,Data_rp!$A$142,env_ac_rp!$C:$C,Data_rp!$B$139)</f>
        <v>130.83799999999999</v>
      </c>
      <c r="S142" s="197">
        <f>SUMIFS(env_ac_rp!$D:$D,env_ac_rp!$A:$A,S141,env_ac_rp!$B:$B,Data_rp!$A$142,env_ac_rp!$C:$C,Data_rp!$B$139)</f>
        <v>133.67400000000001</v>
      </c>
      <c r="T142" s="197">
        <f>SUMIFS(env_ac_rp!$D:$D,env_ac_rp!$A:$A,T141,env_ac_rp!$B:$B,Data_rp!$A$142,env_ac_rp!$C:$C,Data_rp!$B$139)</f>
        <v>133.08799999999999</v>
      </c>
      <c r="U142" s="197">
        <f>SUMIFS(env_ac_rp!$D:$D,env_ac_rp!$A:$A,U141,env_ac_rp!$B:$B,Data_rp!$A$142,env_ac_rp!$C:$C,Data_rp!$B$139)</f>
        <v>133.93199999999999</v>
      </c>
      <c r="V142" s="197">
        <f>SUMIFS(env_ac_rp!$D:$D,env_ac_rp!$A:$A,V141,env_ac_rp!$B:$B,Data_rp!$A$142,env_ac_rp!$C:$C,Data_rp!$B$139)</f>
        <v>136.982</v>
      </c>
      <c r="W142" s="197">
        <f>SUMIFS(env_ac_rp!$D:$D,env_ac_rp!$A:$A,W141,env_ac_rp!$B:$B,Data_rp!$A$142,env_ac_rp!$C:$C,Data_rp!$B$139)</f>
        <v>135.17099999999999</v>
      </c>
    </row>
    <row r="143" spans="1:23" x14ac:dyDescent="0.2">
      <c r="A143" s="189" t="s">
        <v>35</v>
      </c>
      <c r="B143" s="189" t="s">
        <v>2</v>
      </c>
      <c r="C143" s="196">
        <f>SUMIFS(env_ac_rp!$D:$D,env_ac_rp!$A:$A,C141,env_ac_rp!$B:$B,Data_rp!$A$143,env_ac_rp!$C:$C,Data_rp!$B$139)</f>
        <v>100</v>
      </c>
      <c r="D143" s="197">
        <f>SUMIFS(env_ac_rp!$D:$D,env_ac_rp!$A:$A,D141,env_ac_rp!$B:$B,Data_rp!$A$143,env_ac_rp!$C:$C,Data_rp!$B$139)</f>
        <v>87.683999999999997</v>
      </c>
      <c r="E143" s="197">
        <f>SUMIFS(env_ac_rp!$D:$D,env_ac_rp!$A:$A,E141,env_ac_rp!$B:$B,Data_rp!$A$143,env_ac_rp!$C:$C,Data_rp!$B$139)</f>
        <v>97.763999999999996</v>
      </c>
      <c r="F143" s="197">
        <f>SUMIFS(env_ac_rp!$D:$D,env_ac_rp!$A:$A,F141,env_ac_rp!$B:$B,Data_rp!$A$143,env_ac_rp!$C:$C,Data_rp!$B$139)</f>
        <v>100.29600000000001</v>
      </c>
      <c r="G143" s="197">
        <f>SUMIFS(env_ac_rp!$D:$D,env_ac_rp!$A:$A,G141,env_ac_rp!$B:$B,Data_rp!$A$143,env_ac_rp!$C:$C,Data_rp!$B$139)</f>
        <v>104.682</v>
      </c>
      <c r="H143" s="197">
        <f>SUMIFS(env_ac_rp!$D:$D,env_ac_rp!$A:$A,H141,env_ac_rp!$B:$B,Data_rp!$A$143,env_ac_rp!$C:$C,Data_rp!$B$139)</f>
        <v>111.98699999999999</v>
      </c>
      <c r="I143" s="197">
        <f>SUMIFS(env_ac_rp!$D:$D,env_ac_rp!$A:$A,I141,env_ac_rp!$B:$B,Data_rp!$A$143,env_ac_rp!$C:$C,Data_rp!$B$139)</f>
        <v>110.10299999999999</v>
      </c>
      <c r="J143" s="197">
        <f>SUMIFS(env_ac_rp!$D:$D,env_ac_rp!$A:$A,J141,env_ac_rp!$B:$B,Data_rp!$A$143,env_ac_rp!$C:$C,Data_rp!$B$139)</f>
        <v>106.47799999999999</v>
      </c>
      <c r="K143" s="197">
        <f>SUMIFS(env_ac_rp!$D:$D,env_ac_rp!$A:$A,K141,env_ac_rp!$B:$B,Data_rp!$A$143,env_ac_rp!$C:$C,Data_rp!$B$139)</f>
        <v>107.32899999999999</v>
      </c>
      <c r="L143" s="197">
        <f>SUMIFS(env_ac_rp!$D:$D,env_ac_rp!$A:$A,L141,env_ac_rp!$B:$B,Data_rp!$A$143,env_ac_rp!$C:$C,Data_rp!$B$139)</f>
        <v>117.194</v>
      </c>
      <c r="M143" s="197">
        <f>SUMIFS(env_ac_rp!$D:$D,env_ac_rp!$A:$A,M141,env_ac_rp!$B:$B,Data_rp!$A$143,env_ac_rp!$C:$C,Data_rp!$B$139)</f>
        <v>120.14700000000001</v>
      </c>
      <c r="N143" s="197">
        <f>SUMIFS(env_ac_rp!$D:$D,env_ac_rp!$A:$A,N141,env_ac_rp!$B:$B,Data_rp!$A$143,env_ac_rp!$C:$C,Data_rp!$B$139)</f>
        <v>114.97199999999999</v>
      </c>
      <c r="O143" s="197">
        <f>SUMIFS(env_ac_rp!$D:$D,env_ac_rp!$A:$A,O141,env_ac_rp!$B:$B,Data_rp!$A$143,env_ac_rp!$C:$C,Data_rp!$B$139)</f>
        <v>125.389</v>
      </c>
      <c r="P143" s="197">
        <f>SUMIFS(env_ac_rp!$D:$D,env_ac_rp!$A:$A,P141,env_ac_rp!$B:$B,Data_rp!$A$143,env_ac_rp!$C:$C,Data_rp!$B$139)</f>
        <v>127.026</v>
      </c>
      <c r="Q143" s="197">
        <f>SUMIFS(env_ac_rp!$D:$D,env_ac_rp!$A:$A,Q141,env_ac_rp!$B:$B,Data_rp!$A$143,env_ac_rp!$C:$C,Data_rp!$B$139)</f>
        <v>130.529</v>
      </c>
      <c r="R143" s="197">
        <f>SUMIFS(env_ac_rp!$D:$D,env_ac_rp!$A:$A,R141,env_ac_rp!$B:$B,Data_rp!$A$143,env_ac_rp!$C:$C,Data_rp!$B$139)</f>
        <v>134.14099999999999</v>
      </c>
      <c r="S143" s="197">
        <f>SUMIFS(env_ac_rp!$D:$D,env_ac_rp!$A:$A,S141,env_ac_rp!$B:$B,Data_rp!$A$143,env_ac_rp!$C:$C,Data_rp!$B$139)</f>
        <v>135.26300000000001</v>
      </c>
      <c r="T143" s="197">
        <f>SUMIFS(env_ac_rp!$D:$D,env_ac_rp!$A:$A,T141,env_ac_rp!$B:$B,Data_rp!$A$143,env_ac_rp!$C:$C,Data_rp!$B$139)</f>
        <v>133.667</v>
      </c>
      <c r="U143" s="197">
        <f>SUMIFS(env_ac_rp!$D:$D,env_ac_rp!$A:$A,U141,env_ac_rp!$B:$B,Data_rp!$A$143,env_ac_rp!$C:$C,Data_rp!$B$139)</f>
        <v>139.44499999999999</v>
      </c>
      <c r="V143" s="197">
        <f>SUMIFS(env_ac_rp!$D:$D,env_ac_rp!$A:$A,V141,env_ac_rp!$B:$B,Data_rp!$A$143,env_ac_rp!$C:$C,Data_rp!$B$139)</f>
        <v>169.048</v>
      </c>
      <c r="W143" s="197">
        <f>SUMIFS(env_ac_rp!$D:$D,env_ac_rp!$A:$A,W141,env_ac_rp!$B:$B,Data_rp!$A$143,env_ac_rp!$C:$C,Data_rp!$B$139)</f>
        <v>147.947</v>
      </c>
    </row>
    <row r="144" spans="1:23" x14ac:dyDescent="0.2">
      <c r="A144" s="189" t="s">
        <v>36</v>
      </c>
      <c r="B144" s="189" t="s">
        <v>3</v>
      </c>
      <c r="C144" s="196">
        <f>SUMIFS(env_ac_rp!$D:$D,env_ac_rp!$A:$A,C141,env_ac_rp!$B:$B,Data_rp!$A$144,env_ac_rp!$C:$C,Data_rp!$B$139)</f>
        <v>100</v>
      </c>
      <c r="D144" s="197">
        <f>SUMIFS(env_ac_rp!$D:$D,env_ac_rp!$A:$A,D141,env_ac_rp!$B:$B,Data_rp!$A$144,env_ac_rp!$C:$C,Data_rp!$B$139)</f>
        <v>97.191000000000003</v>
      </c>
      <c r="E144" s="197">
        <f>SUMIFS(env_ac_rp!$D:$D,env_ac_rp!$A:$A,E141,env_ac_rp!$B:$B,Data_rp!$A$144,env_ac_rp!$C:$C,Data_rp!$B$139)</f>
        <v>100.884</v>
      </c>
      <c r="F144" s="197">
        <f>SUMIFS(env_ac_rp!$D:$D,env_ac_rp!$A:$A,F141,env_ac_rp!$B:$B,Data_rp!$A$144,env_ac_rp!$C:$C,Data_rp!$B$139)</f>
        <v>104.89700000000001</v>
      </c>
      <c r="G144" s="197">
        <f>SUMIFS(env_ac_rp!$D:$D,env_ac_rp!$A:$A,G141,env_ac_rp!$B:$B,Data_rp!$A$144,env_ac_rp!$C:$C,Data_rp!$B$139)</f>
        <v>99.42</v>
      </c>
      <c r="H144" s="197">
        <f>SUMIFS(env_ac_rp!$D:$D,env_ac_rp!$A:$A,H141,env_ac_rp!$B:$B,Data_rp!$A$144,env_ac_rp!$C:$C,Data_rp!$B$139)</f>
        <v>105.114</v>
      </c>
      <c r="I144" s="197">
        <f>SUMIFS(env_ac_rp!$D:$D,env_ac_rp!$A:$A,I141,env_ac_rp!$B:$B,Data_rp!$A$144,env_ac_rp!$C:$C,Data_rp!$B$139)</f>
        <v>103.328</v>
      </c>
      <c r="J144" s="197">
        <f>SUMIFS(env_ac_rp!$D:$D,env_ac_rp!$A:$A,J141,env_ac_rp!$B:$B,Data_rp!$A$144,env_ac_rp!$C:$C,Data_rp!$B$139)</f>
        <v>106.604</v>
      </c>
      <c r="K144" s="197">
        <f>SUMIFS(env_ac_rp!$D:$D,env_ac_rp!$A:$A,K141,env_ac_rp!$B:$B,Data_rp!$A$144,env_ac_rp!$C:$C,Data_rp!$B$139)</f>
        <v>104.925</v>
      </c>
      <c r="L144" s="197">
        <f>SUMIFS(env_ac_rp!$D:$D,env_ac_rp!$A:$A,L141,env_ac_rp!$B:$B,Data_rp!$A$144,env_ac_rp!$C:$C,Data_rp!$B$139)</f>
        <v>126.883</v>
      </c>
      <c r="M144" s="197">
        <f>SUMIFS(env_ac_rp!$D:$D,env_ac_rp!$A:$A,M141,env_ac_rp!$B:$B,Data_rp!$A$144,env_ac_rp!$C:$C,Data_rp!$B$139)</f>
        <v>129.35599999999999</v>
      </c>
      <c r="N144" s="197">
        <f>SUMIFS(env_ac_rp!$D:$D,env_ac_rp!$A:$A,N141,env_ac_rp!$B:$B,Data_rp!$A$144,env_ac_rp!$C:$C,Data_rp!$B$139)</f>
        <v>119.56100000000001</v>
      </c>
      <c r="O144" s="197">
        <f>SUMIFS(env_ac_rp!$D:$D,env_ac_rp!$A:$A,O141,env_ac_rp!$B:$B,Data_rp!$A$144,env_ac_rp!$C:$C,Data_rp!$B$139)</f>
        <v>124.83499999999999</v>
      </c>
      <c r="P144" s="197">
        <f>SUMIFS(env_ac_rp!$D:$D,env_ac_rp!$A:$A,P141,env_ac_rp!$B:$B,Data_rp!$A$144,env_ac_rp!$C:$C,Data_rp!$B$139)</f>
        <v>129.721</v>
      </c>
      <c r="Q144" s="197">
        <f>SUMIFS(env_ac_rp!$D:$D,env_ac_rp!$A:$A,Q141,env_ac_rp!$B:$B,Data_rp!$A$144,env_ac_rp!$C:$C,Data_rp!$B$139)</f>
        <v>120.593</v>
      </c>
      <c r="R144" s="197">
        <f>SUMIFS(env_ac_rp!$D:$D,env_ac_rp!$A:$A,R141,env_ac_rp!$B:$B,Data_rp!$A$144,env_ac_rp!$C:$C,Data_rp!$B$139)</f>
        <v>111.498</v>
      </c>
      <c r="S144" s="197">
        <f>SUMIFS(env_ac_rp!$D:$D,env_ac_rp!$A:$A,S141,env_ac_rp!$B:$B,Data_rp!$A$144,env_ac_rp!$C:$C,Data_rp!$B$139)</f>
        <v>131.215</v>
      </c>
      <c r="T144" s="197">
        <f>SUMIFS(env_ac_rp!$D:$D,env_ac_rp!$A:$A,T141,env_ac_rp!$B:$B,Data_rp!$A$144,env_ac_rp!$C:$C,Data_rp!$B$139)</f>
        <v>131.62799999999999</v>
      </c>
      <c r="U144" s="197">
        <f>SUMIFS(env_ac_rp!$D:$D,env_ac_rp!$A:$A,U141,env_ac_rp!$B:$B,Data_rp!$A$144,env_ac_rp!$C:$C,Data_rp!$B$139)</f>
        <v>131.94900000000001</v>
      </c>
      <c r="V144" s="197">
        <f>SUMIFS(env_ac_rp!$D:$D,env_ac_rp!$A:$A,V141,env_ac_rp!$B:$B,Data_rp!$A$144,env_ac_rp!$C:$C,Data_rp!$B$139)</f>
        <v>133.24100000000001</v>
      </c>
      <c r="W144" s="197">
        <f>SUMIFS(env_ac_rp!$D:$D,env_ac_rp!$A:$A,W141,env_ac_rp!$B:$B,Data_rp!$A$144,env_ac_rp!$C:$C,Data_rp!$B$139)</f>
        <v>136.20699999999999</v>
      </c>
    </row>
    <row r="145" spans="1:23" x14ac:dyDescent="0.2">
      <c r="A145" s="189" t="s">
        <v>37</v>
      </c>
      <c r="B145" s="189" t="s">
        <v>139</v>
      </c>
      <c r="C145" s="196">
        <f>SUMIFS(env_ac_rp!$D:$D,env_ac_rp!$A:$A,C141,env_ac_rp!$B:$B,Data_rp!$A$145,env_ac_rp!$C:$C,Data_rp!$B$139)</f>
        <v>100</v>
      </c>
      <c r="D145" s="197">
        <f>SUMIFS(env_ac_rp!$D:$D,env_ac_rp!$A:$A,D141,env_ac_rp!$B:$B,Data_rp!$A$145,env_ac_rp!$C:$C,Data_rp!$B$139)</f>
        <v>101.938</v>
      </c>
      <c r="E145" s="197">
        <f>SUMIFS(env_ac_rp!$D:$D,env_ac_rp!$A:$A,E141,env_ac_rp!$B:$B,Data_rp!$A$145,env_ac_rp!$C:$C,Data_rp!$B$139)</f>
        <v>108.511</v>
      </c>
      <c r="F145" s="197">
        <f>SUMIFS(env_ac_rp!$D:$D,env_ac_rp!$A:$A,F141,env_ac_rp!$B:$B,Data_rp!$A$145,env_ac_rp!$C:$C,Data_rp!$B$139)</f>
        <v>109.29600000000001</v>
      </c>
      <c r="G145" s="197">
        <f>SUMIFS(env_ac_rp!$D:$D,env_ac_rp!$A:$A,G141,env_ac_rp!$B:$B,Data_rp!$A$145,env_ac_rp!$C:$C,Data_rp!$B$139)</f>
        <v>107.90600000000001</v>
      </c>
      <c r="H145" s="197">
        <f>SUMIFS(env_ac_rp!$D:$D,env_ac_rp!$A:$A,H141,env_ac_rp!$B:$B,Data_rp!$A$145,env_ac_rp!$C:$C,Data_rp!$B$139)</f>
        <v>115.962</v>
      </c>
      <c r="I145" s="197">
        <f>SUMIFS(env_ac_rp!$D:$D,env_ac_rp!$A:$A,I141,env_ac_rp!$B:$B,Data_rp!$A$145,env_ac_rp!$C:$C,Data_rp!$B$139)</f>
        <v>120.032</v>
      </c>
      <c r="J145" s="197">
        <f>SUMIFS(env_ac_rp!$D:$D,env_ac_rp!$A:$A,J141,env_ac_rp!$B:$B,Data_rp!$A$145,env_ac_rp!$C:$C,Data_rp!$B$139)</f>
        <v>124.89</v>
      </c>
      <c r="K145" s="197">
        <f>SUMIFS(env_ac_rp!$D:$D,env_ac_rp!$A:$A,K141,env_ac_rp!$B:$B,Data_rp!$A$145,env_ac_rp!$C:$C,Data_rp!$B$139)</f>
        <v>130.286</v>
      </c>
      <c r="L145" s="197">
        <f>SUMIFS(env_ac_rp!$D:$D,env_ac_rp!$A:$A,L141,env_ac_rp!$B:$B,Data_rp!$A$145,env_ac_rp!$C:$C,Data_rp!$B$139)</f>
        <v>136.09</v>
      </c>
      <c r="M145" s="197">
        <f>SUMIFS(env_ac_rp!$D:$D,env_ac_rp!$A:$A,M141,env_ac_rp!$B:$B,Data_rp!$A$145,env_ac_rp!$C:$C,Data_rp!$B$139)</f>
        <v>146.77000000000001</v>
      </c>
      <c r="N145" s="197">
        <f>SUMIFS(env_ac_rp!$D:$D,env_ac_rp!$A:$A,N141,env_ac_rp!$B:$B,Data_rp!$A$145,env_ac_rp!$C:$C,Data_rp!$B$139)</f>
        <v>141.49</v>
      </c>
      <c r="O145" s="197">
        <f>SUMIFS(env_ac_rp!$D:$D,env_ac_rp!$A:$A,O141,env_ac_rp!$B:$B,Data_rp!$A$145,env_ac_rp!$C:$C,Data_rp!$B$139)</f>
        <v>157.845</v>
      </c>
      <c r="P145" s="197">
        <f>SUMIFS(env_ac_rp!$D:$D,env_ac_rp!$A:$A,P141,env_ac_rp!$B:$B,Data_rp!$A$145,env_ac_rp!$C:$C,Data_rp!$B$139)</f>
        <v>160.256</v>
      </c>
      <c r="Q145" s="197">
        <f>SUMIFS(env_ac_rp!$D:$D,env_ac_rp!$A:$A,Q141,env_ac_rp!$B:$B,Data_rp!$A$145,env_ac_rp!$C:$C,Data_rp!$B$139)</f>
        <v>158.489</v>
      </c>
      <c r="R145" s="197">
        <f>SUMIFS(env_ac_rp!$D:$D,env_ac_rp!$A:$A,R141,env_ac_rp!$B:$B,Data_rp!$A$145,env_ac_rp!$C:$C,Data_rp!$B$139)</f>
        <v>160.23699999999999</v>
      </c>
      <c r="S145" s="197">
        <f>SUMIFS(env_ac_rp!$D:$D,env_ac_rp!$A:$A,S141,env_ac_rp!$B:$B,Data_rp!$A$145,env_ac_rp!$C:$C,Data_rp!$B$139)</f>
        <v>166.55099999999999</v>
      </c>
      <c r="T145" s="197">
        <f>SUMIFS(env_ac_rp!$D:$D,env_ac_rp!$A:$A,T141,env_ac_rp!$B:$B,Data_rp!$A$145,env_ac_rp!$C:$C,Data_rp!$B$139)</f>
        <v>173.98599999999999</v>
      </c>
      <c r="U145" s="197">
        <f>SUMIFS(env_ac_rp!$D:$D,env_ac_rp!$A:$A,U141,env_ac_rp!$B:$B,Data_rp!$A$145,env_ac_rp!$C:$C,Data_rp!$B$139)</f>
        <v>176.35499999999999</v>
      </c>
      <c r="V145" s="197">
        <f>SUMIFS(env_ac_rp!$D:$D,env_ac_rp!$A:$A,V141,env_ac_rp!$B:$B,Data_rp!$A$145,env_ac_rp!$C:$C,Data_rp!$B$139)</f>
        <v>179.11600000000001</v>
      </c>
      <c r="W145" s="197">
        <f>SUMIFS(env_ac_rp!$D:$D,env_ac_rp!$A:$A,W141,env_ac_rp!$B:$B,Data_rp!$A$145,env_ac_rp!$C:$C,Data_rp!$B$139)</f>
        <v>188.24</v>
      </c>
    </row>
    <row r="146" spans="1:23" x14ac:dyDescent="0.2">
      <c r="A146" s="189" t="s">
        <v>38</v>
      </c>
      <c r="B146" s="189" t="s">
        <v>4</v>
      </c>
      <c r="C146" s="196">
        <f>SUMIFS(env_ac_rp!$D:$D,env_ac_rp!$A:$A,C141,env_ac_rp!$B:$B,Data_rp!$A$146,env_ac_rp!$C:$C,Data_rp!$B$139)</f>
        <v>100</v>
      </c>
      <c r="D146" s="197">
        <f>SUMIFS(env_ac_rp!$D:$D,env_ac_rp!$A:$A,D141,env_ac_rp!$B:$B,Data_rp!$A$146,env_ac_rp!$C:$C,Data_rp!$B$139)</f>
        <v>102.732</v>
      </c>
      <c r="E146" s="197">
        <f>SUMIFS(env_ac_rp!$D:$D,env_ac_rp!$A:$A,E141,env_ac_rp!$B:$B,Data_rp!$A$146,env_ac_rp!$C:$C,Data_rp!$B$139)</f>
        <v>107.773</v>
      </c>
      <c r="F146" s="197">
        <f>SUMIFS(env_ac_rp!$D:$D,env_ac_rp!$A:$A,F141,env_ac_rp!$B:$B,Data_rp!$A$146,env_ac_rp!$C:$C,Data_rp!$B$139)</f>
        <v>105.15</v>
      </c>
      <c r="G146" s="197">
        <f>SUMIFS(env_ac_rp!$D:$D,env_ac_rp!$A:$A,G141,env_ac_rp!$B:$B,Data_rp!$A$146,env_ac_rp!$C:$C,Data_rp!$B$139)</f>
        <v>102.60299999999999</v>
      </c>
      <c r="H146" s="197">
        <f>SUMIFS(env_ac_rp!$D:$D,env_ac_rp!$A:$A,H141,env_ac_rp!$B:$B,Data_rp!$A$146,env_ac_rp!$C:$C,Data_rp!$B$139)</f>
        <v>96.847999999999999</v>
      </c>
      <c r="I146" s="197">
        <f>SUMIFS(env_ac_rp!$D:$D,env_ac_rp!$A:$A,I141,env_ac_rp!$B:$B,Data_rp!$A$146,env_ac_rp!$C:$C,Data_rp!$B$139)</f>
        <v>94.608000000000004</v>
      </c>
      <c r="J146" s="197">
        <f>SUMIFS(env_ac_rp!$D:$D,env_ac_rp!$A:$A,J141,env_ac_rp!$B:$B,Data_rp!$A$146,env_ac_rp!$C:$C,Data_rp!$B$139)</f>
        <v>98.495999999999995</v>
      </c>
      <c r="K146" s="197">
        <f>SUMIFS(env_ac_rp!$D:$D,env_ac_rp!$A:$A,K141,env_ac_rp!$B:$B,Data_rp!$A$146,env_ac_rp!$C:$C,Data_rp!$B$139)</f>
        <v>102.236</v>
      </c>
      <c r="L146" s="197">
        <f>SUMIFS(env_ac_rp!$D:$D,env_ac_rp!$A:$A,L141,env_ac_rp!$B:$B,Data_rp!$A$146,env_ac_rp!$C:$C,Data_rp!$B$139)</f>
        <v>115.60599999999999</v>
      </c>
      <c r="M146" s="197">
        <f>SUMIFS(env_ac_rp!$D:$D,env_ac_rp!$A:$A,M141,env_ac_rp!$B:$B,Data_rp!$A$146,env_ac_rp!$C:$C,Data_rp!$B$139)</f>
        <v>125.631</v>
      </c>
      <c r="N146" s="197">
        <f>SUMIFS(env_ac_rp!$D:$D,env_ac_rp!$A:$A,N141,env_ac_rp!$B:$B,Data_rp!$A$146,env_ac_rp!$C:$C,Data_rp!$B$139)</f>
        <v>114.233</v>
      </c>
      <c r="O146" s="197">
        <f>SUMIFS(env_ac_rp!$D:$D,env_ac_rp!$A:$A,O141,env_ac_rp!$B:$B,Data_rp!$A$146,env_ac_rp!$C:$C,Data_rp!$B$139)</f>
        <v>114.04</v>
      </c>
      <c r="P146" s="197">
        <f>SUMIFS(env_ac_rp!$D:$D,env_ac_rp!$A:$A,P141,env_ac_rp!$B:$B,Data_rp!$A$146,env_ac_rp!$C:$C,Data_rp!$B$139)</f>
        <v>121.88800000000001</v>
      </c>
      <c r="Q146" s="197">
        <f>SUMIFS(env_ac_rp!$D:$D,env_ac_rp!$A:$A,Q141,env_ac_rp!$B:$B,Data_rp!$A$146,env_ac_rp!$C:$C,Data_rp!$B$139)</f>
        <v>123.26</v>
      </c>
      <c r="R146" s="197">
        <f>SUMIFS(env_ac_rp!$D:$D,env_ac_rp!$A:$A,R141,env_ac_rp!$B:$B,Data_rp!$A$146,env_ac_rp!$C:$C,Data_rp!$B$139)</f>
        <v>121.20399999999999</v>
      </c>
      <c r="S146" s="197">
        <f>SUMIFS(env_ac_rp!$D:$D,env_ac_rp!$A:$A,S141,env_ac_rp!$B:$B,Data_rp!$A$146,env_ac_rp!$C:$C,Data_rp!$B$139)</f>
        <v>121.542</v>
      </c>
      <c r="T146" s="197">
        <f>SUMIFS(env_ac_rp!$D:$D,env_ac_rp!$A:$A,T141,env_ac_rp!$B:$B,Data_rp!$A$146,env_ac_rp!$C:$C,Data_rp!$B$139)</f>
        <v>120.59099999999999</v>
      </c>
      <c r="U146" s="197">
        <f>SUMIFS(env_ac_rp!$D:$D,env_ac_rp!$A:$A,U141,env_ac_rp!$B:$B,Data_rp!$A$146,env_ac_rp!$C:$C,Data_rp!$B$139)</f>
        <v>122.735</v>
      </c>
      <c r="V146" s="197">
        <f>SUMIFS(env_ac_rp!$D:$D,env_ac_rp!$A:$A,V141,env_ac_rp!$B:$B,Data_rp!$A$146,env_ac_rp!$C:$C,Data_rp!$B$139)</f>
        <v>121.116</v>
      </c>
      <c r="W146" s="197">
        <f>SUMIFS(env_ac_rp!$D:$D,env_ac_rp!$A:$A,W141,env_ac_rp!$B:$B,Data_rp!$A$146,env_ac_rp!$C:$C,Data_rp!$B$139)</f>
        <v>118.14</v>
      </c>
    </row>
    <row r="147" spans="1:23" x14ac:dyDescent="0.2">
      <c r="A147" s="189" t="s">
        <v>39</v>
      </c>
      <c r="B147" s="189" t="s">
        <v>85</v>
      </c>
      <c r="C147" s="196">
        <f>SUMIFS(env_ac_rp!$D:$D,env_ac_rp!$A:$A,C141,env_ac_rp!$B:$B,Data_rp!$A$147,env_ac_rp!$C:$C,Data_rp!$B$139)</f>
        <v>100</v>
      </c>
      <c r="D147" s="197">
        <f>SUMIFS(env_ac_rp!$D:$D,env_ac_rp!$A:$A,D141,env_ac_rp!$B:$B,Data_rp!$A$147,env_ac_rp!$C:$C,Data_rp!$B$139)</f>
        <v>107.629</v>
      </c>
      <c r="E147" s="197">
        <f>SUMIFS(env_ac_rp!$D:$D,env_ac_rp!$A:$A,E141,env_ac_rp!$B:$B,Data_rp!$A$147,env_ac_rp!$C:$C,Data_rp!$B$139)</f>
        <v>110.553</v>
      </c>
      <c r="F147" s="197">
        <f>SUMIFS(env_ac_rp!$D:$D,env_ac_rp!$A:$A,F141,env_ac_rp!$B:$B,Data_rp!$A$147,env_ac_rp!$C:$C,Data_rp!$B$139)</f>
        <v>110.718</v>
      </c>
      <c r="G147" s="197">
        <f>SUMIFS(env_ac_rp!$D:$D,env_ac_rp!$A:$A,G141,env_ac_rp!$B:$B,Data_rp!$A$147,env_ac_rp!$C:$C,Data_rp!$B$139)</f>
        <v>110.95399999999999</v>
      </c>
      <c r="H147" s="197">
        <f>SUMIFS(env_ac_rp!$D:$D,env_ac_rp!$A:$A,H141,env_ac_rp!$B:$B,Data_rp!$A$147,env_ac_rp!$C:$C,Data_rp!$B$139)</f>
        <v>115.664</v>
      </c>
      <c r="I147" s="197">
        <f>SUMIFS(env_ac_rp!$D:$D,env_ac_rp!$A:$A,I141,env_ac_rp!$B:$B,Data_rp!$A$147,env_ac_rp!$C:$C,Data_rp!$B$139)</f>
        <v>116.535</v>
      </c>
      <c r="J147" s="197">
        <f>SUMIFS(env_ac_rp!$D:$D,env_ac_rp!$A:$A,J141,env_ac_rp!$B:$B,Data_rp!$A$147,env_ac_rp!$C:$C,Data_rp!$B$139)</f>
        <v>120.904</v>
      </c>
      <c r="K147" s="197">
        <f>SUMIFS(env_ac_rp!$D:$D,env_ac_rp!$A:$A,K141,env_ac_rp!$B:$B,Data_rp!$A$147,env_ac_rp!$C:$C,Data_rp!$B$139)</f>
        <v>123.218</v>
      </c>
      <c r="L147" s="197">
        <f>SUMIFS(env_ac_rp!$D:$D,env_ac_rp!$A:$A,L141,env_ac_rp!$B:$B,Data_rp!$A$147,env_ac_rp!$C:$C,Data_rp!$B$139)</f>
        <v>122.408</v>
      </c>
      <c r="M147" s="197">
        <f>SUMIFS(env_ac_rp!$D:$D,env_ac_rp!$A:$A,M141,env_ac_rp!$B:$B,Data_rp!$A$147,env_ac_rp!$C:$C,Data_rp!$B$139)</f>
        <v>127.38</v>
      </c>
      <c r="N147" s="197">
        <f>SUMIFS(env_ac_rp!$D:$D,env_ac_rp!$A:$A,N141,env_ac_rp!$B:$B,Data_rp!$A$147,env_ac_rp!$C:$C,Data_rp!$B$139)</f>
        <v>123.74</v>
      </c>
      <c r="O147" s="197">
        <f>SUMIFS(env_ac_rp!$D:$D,env_ac_rp!$A:$A,O141,env_ac_rp!$B:$B,Data_rp!$A$147,env_ac_rp!$C:$C,Data_rp!$B$139)</f>
        <v>128.589</v>
      </c>
      <c r="P147" s="197">
        <f>SUMIFS(env_ac_rp!$D:$D,env_ac_rp!$A:$A,P141,env_ac_rp!$B:$B,Data_rp!$A$147,env_ac_rp!$C:$C,Data_rp!$B$139)</f>
        <v>128.82599999999999</v>
      </c>
      <c r="Q147" s="197">
        <f>SUMIFS(env_ac_rp!$D:$D,env_ac_rp!$A:$A,Q141,env_ac_rp!$B:$B,Data_rp!$A$147,env_ac_rp!$C:$C,Data_rp!$B$139)</f>
        <v>129.39500000000001</v>
      </c>
      <c r="R147" s="197">
        <f>SUMIFS(env_ac_rp!$D:$D,env_ac_rp!$A:$A,R141,env_ac_rp!$B:$B,Data_rp!$A$147,env_ac_rp!$C:$C,Data_rp!$B$139)</f>
        <v>139.23500000000001</v>
      </c>
      <c r="S147" s="197">
        <f>SUMIFS(env_ac_rp!$D:$D,env_ac_rp!$A:$A,S141,env_ac_rp!$B:$B,Data_rp!$A$147,env_ac_rp!$C:$C,Data_rp!$B$139)</f>
        <v>141.12700000000001</v>
      </c>
      <c r="T147" s="197">
        <f>SUMIFS(env_ac_rp!$D:$D,env_ac_rp!$A:$A,T141,env_ac_rp!$B:$B,Data_rp!$A$147,env_ac_rp!$C:$C,Data_rp!$B$139)</f>
        <v>140.09</v>
      </c>
      <c r="U147" s="197">
        <f>SUMIFS(env_ac_rp!$D:$D,env_ac_rp!$A:$A,U141,env_ac_rp!$B:$B,Data_rp!$A$147,env_ac_rp!$C:$C,Data_rp!$B$139)</f>
        <v>149.26499999999999</v>
      </c>
      <c r="V147" s="197">
        <f>SUMIFS(env_ac_rp!$D:$D,env_ac_rp!$A:$A,V141,env_ac_rp!$B:$B,Data_rp!$A$147,env_ac_rp!$C:$C,Data_rp!$B$139)</f>
        <v>155.989</v>
      </c>
      <c r="W147" s="197">
        <f>SUMIFS(env_ac_rp!$D:$D,env_ac_rp!$A:$A,W141,env_ac_rp!$B:$B,Data_rp!$A$147,env_ac_rp!$C:$C,Data_rp!$B$139)</f>
        <v>153.16300000000001</v>
      </c>
    </row>
    <row r="148" spans="1:23" x14ac:dyDescent="0.2">
      <c r="A148" s="189" t="s">
        <v>40</v>
      </c>
      <c r="B148" s="189" t="s">
        <v>6</v>
      </c>
      <c r="C148" s="196">
        <f>SUMIFS(env_ac_rp!$D:$D,env_ac_rp!$A:$A,C141,env_ac_rp!$B:$B,Data_rp!$A$148,env_ac_rp!$C:$C,Data_rp!$B$139)</f>
        <v>100</v>
      </c>
      <c r="D148" s="197">
        <f>SUMIFS(env_ac_rp!$D:$D,env_ac_rp!$A:$A,D141,env_ac_rp!$B:$B,Data_rp!$A$148,env_ac_rp!$C:$C,Data_rp!$B$139)</f>
        <v>108.515</v>
      </c>
      <c r="E148" s="197">
        <f>SUMIFS(env_ac_rp!$D:$D,env_ac_rp!$A:$A,E141,env_ac_rp!$B:$B,Data_rp!$A$148,env_ac_rp!$C:$C,Data_rp!$B$139)</f>
        <v>97.316000000000003</v>
      </c>
      <c r="F148" s="197">
        <f>SUMIFS(env_ac_rp!$D:$D,env_ac_rp!$A:$A,F141,env_ac_rp!$B:$B,Data_rp!$A$148,env_ac_rp!$C:$C,Data_rp!$B$139)</f>
        <v>78.501999999999995</v>
      </c>
      <c r="G148" s="197">
        <f>SUMIFS(env_ac_rp!$D:$D,env_ac_rp!$A:$A,G141,env_ac_rp!$B:$B,Data_rp!$A$148,env_ac_rp!$C:$C,Data_rp!$B$139)</f>
        <v>86.512</v>
      </c>
      <c r="H148" s="197">
        <f>SUMIFS(env_ac_rp!$D:$D,env_ac_rp!$A:$A,H141,env_ac_rp!$B:$B,Data_rp!$A$148,env_ac_rp!$C:$C,Data_rp!$B$139)</f>
        <v>96.790999999999997</v>
      </c>
      <c r="I148" s="197">
        <f>SUMIFS(env_ac_rp!$D:$D,env_ac_rp!$A:$A,I141,env_ac_rp!$B:$B,Data_rp!$A$148,env_ac_rp!$C:$C,Data_rp!$B$139)</f>
        <v>95.572000000000003</v>
      </c>
      <c r="J148" s="197">
        <f>SUMIFS(env_ac_rp!$D:$D,env_ac_rp!$A:$A,J141,env_ac_rp!$B:$B,Data_rp!$A$148,env_ac_rp!$C:$C,Data_rp!$B$139)</f>
        <v>84.716999999999999</v>
      </c>
      <c r="K148" s="197">
        <f>SUMIFS(env_ac_rp!$D:$D,env_ac_rp!$A:$A,K141,env_ac_rp!$B:$B,Data_rp!$A$148,env_ac_rp!$C:$C,Data_rp!$B$139)</f>
        <v>88.632999999999996</v>
      </c>
      <c r="L148" s="197">
        <f>SUMIFS(env_ac_rp!$D:$D,env_ac_rp!$A:$A,L141,env_ac_rp!$B:$B,Data_rp!$A$148,env_ac_rp!$C:$C,Data_rp!$B$139)</f>
        <v>81.143000000000001</v>
      </c>
      <c r="M148" s="197">
        <f>SUMIFS(env_ac_rp!$D:$D,env_ac_rp!$A:$A,M141,env_ac_rp!$B:$B,Data_rp!$A$148,env_ac_rp!$C:$C,Data_rp!$B$139)</f>
        <v>82.561999999999998</v>
      </c>
      <c r="N148" s="197">
        <f>SUMIFS(env_ac_rp!$D:$D,env_ac_rp!$A:$A,N141,env_ac_rp!$B:$B,Data_rp!$A$148,env_ac_rp!$C:$C,Data_rp!$B$139)</f>
        <v>82.593999999999994</v>
      </c>
      <c r="O148" s="197">
        <f>SUMIFS(env_ac_rp!$D:$D,env_ac_rp!$A:$A,O141,env_ac_rp!$B:$B,Data_rp!$A$148,env_ac_rp!$C:$C,Data_rp!$B$139)</f>
        <v>85.213999999999999</v>
      </c>
      <c r="P148" s="197">
        <f>SUMIFS(env_ac_rp!$D:$D,env_ac_rp!$A:$A,P141,env_ac_rp!$B:$B,Data_rp!$A$148,env_ac_rp!$C:$C,Data_rp!$B$139)</f>
        <v>81.343999999999994</v>
      </c>
      <c r="Q148" s="197">
        <f>SUMIFS(env_ac_rp!$D:$D,env_ac_rp!$A:$A,Q141,env_ac_rp!$B:$B,Data_rp!$A$148,env_ac_rp!$C:$C,Data_rp!$B$139)</f>
        <v>85.42</v>
      </c>
      <c r="R148" s="197">
        <f>SUMIFS(env_ac_rp!$D:$D,env_ac_rp!$A:$A,R141,env_ac_rp!$B:$B,Data_rp!$A$148,env_ac_rp!$C:$C,Data_rp!$B$139)</f>
        <v>90.957999999999998</v>
      </c>
      <c r="S148" s="197">
        <f>SUMIFS(env_ac_rp!$D:$D,env_ac_rp!$A:$A,S141,env_ac_rp!$B:$B,Data_rp!$A$148,env_ac_rp!$C:$C,Data_rp!$B$139)</f>
        <v>94.325999999999993</v>
      </c>
      <c r="T148" s="197">
        <f>SUMIFS(env_ac_rp!$D:$D,env_ac_rp!$A:$A,T141,env_ac_rp!$B:$B,Data_rp!$A$148,env_ac_rp!$C:$C,Data_rp!$B$139)</f>
        <v>86.278999999999996</v>
      </c>
      <c r="U148" s="197">
        <f>SUMIFS(env_ac_rp!$D:$D,env_ac_rp!$A:$A,U141,env_ac_rp!$B:$B,Data_rp!$A$148,env_ac_rp!$C:$C,Data_rp!$B$139)</f>
        <v>85.132999999999996</v>
      </c>
      <c r="V148" s="197">
        <f>SUMIFS(env_ac_rp!$D:$D,env_ac_rp!$A:$A,V141,env_ac_rp!$B:$B,Data_rp!$A$148,env_ac_rp!$C:$C,Data_rp!$B$139)</f>
        <v>99.394999999999996</v>
      </c>
      <c r="W148" s="197">
        <f>SUMIFS(env_ac_rp!$D:$D,env_ac_rp!$A:$A,W141,env_ac_rp!$B:$B,Data_rp!$A$148,env_ac_rp!$C:$C,Data_rp!$B$139)</f>
        <v>101.833</v>
      </c>
    </row>
    <row r="149" spans="1:23" x14ac:dyDescent="0.2">
      <c r="A149" s="189" t="s">
        <v>41</v>
      </c>
      <c r="B149" s="189" t="s">
        <v>7</v>
      </c>
      <c r="C149" s="196">
        <f>SUMIFS(env_ac_rp!$D:$D,env_ac_rp!$A:$A,C141,env_ac_rp!$B:$B,Data_rp!$A$149,env_ac_rp!$C:$C,Data_rp!$B$139)</f>
        <v>100</v>
      </c>
      <c r="D149" s="197">
        <f>SUMIFS(env_ac_rp!$D:$D,env_ac_rp!$A:$A,D141,env_ac_rp!$B:$B,Data_rp!$A$149,env_ac_rp!$C:$C,Data_rp!$B$139)</f>
        <v>104.23</v>
      </c>
      <c r="E149" s="197">
        <f>SUMIFS(env_ac_rp!$D:$D,env_ac_rp!$A:$A,E141,env_ac_rp!$B:$B,Data_rp!$A$149,env_ac_rp!$C:$C,Data_rp!$B$139)</f>
        <v>109.14700000000001</v>
      </c>
      <c r="F149" s="197">
        <f>SUMIFS(env_ac_rp!$D:$D,env_ac_rp!$A:$A,F141,env_ac_rp!$B:$B,Data_rp!$A$149,env_ac_rp!$C:$C,Data_rp!$B$139)</f>
        <v>99.266000000000005</v>
      </c>
      <c r="G149" s="197">
        <f>SUMIFS(env_ac_rp!$D:$D,env_ac_rp!$A:$A,G141,env_ac_rp!$B:$B,Data_rp!$A$149,env_ac_rp!$C:$C,Data_rp!$B$139)</f>
        <v>97.367999999999995</v>
      </c>
      <c r="H149" s="197">
        <f>SUMIFS(env_ac_rp!$D:$D,env_ac_rp!$A:$A,H141,env_ac_rp!$B:$B,Data_rp!$A$149,env_ac_rp!$C:$C,Data_rp!$B$139)</f>
        <v>101.843</v>
      </c>
      <c r="I149" s="197">
        <f>SUMIFS(env_ac_rp!$D:$D,env_ac_rp!$A:$A,I141,env_ac_rp!$B:$B,Data_rp!$A$149,env_ac_rp!$C:$C,Data_rp!$B$139)</f>
        <v>99.378</v>
      </c>
      <c r="J149" s="197">
        <f>SUMIFS(env_ac_rp!$D:$D,env_ac_rp!$A:$A,J141,env_ac_rp!$B:$B,Data_rp!$A$149,env_ac_rp!$C:$C,Data_rp!$B$139)</f>
        <v>101.625</v>
      </c>
      <c r="K149" s="197">
        <f>SUMIFS(env_ac_rp!$D:$D,env_ac_rp!$A:$A,K141,env_ac_rp!$B:$B,Data_rp!$A$149,env_ac_rp!$C:$C,Data_rp!$B$139)</f>
        <v>110.396</v>
      </c>
      <c r="L149" s="197">
        <f>SUMIFS(env_ac_rp!$D:$D,env_ac_rp!$A:$A,L141,env_ac_rp!$B:$B,Data_rp!$A$149,env_ac_rp!$C:$C,Data_rp!$B$139)</f>
        <v>138.285</v>
      </c>
      <c r="M149" s="197">
        <f>SUMIFS(env_ac_rp!$D:$D,env_ac_rp!$A:$A,M141,env_ac_rp!$B:$B,Data_rp!$A$149,env_ac_rp!$C:$C,Data_rp!$B$139)</f>
        <v>163.12299999999999</v>
      </c>
      <c r="N149" s="197">
        <f>SUMIFS(env_ac_rp!$D:$D,env_ac_rp!$A:$A,N141,env_ac_rp!$B:$B,Data_rp!$A$149,env_ac_rp!$C:$C,Data_rp!$B$139)</f>
        <v>192.08099999999999</v>
      </c>
      <c r="O149" s="197">
        <f>SUMIFS(env_ac_rp!$D:$D,env_ac_rp!$A:$A,O141,env_ac_rp!$B:$B,Data_rp!$A$149,env_ac_rp!$C:$C,Data_rp!$B$139)</f>
        <v>191.643</v>
      </c>
      <c r="P149" s="197">
        <f>SUMIFS(env_ac_rp!$D:$D,env_ac_rp!$A:$A,P141,env_ac_rp!$B:$B,Data_rp!$A$149,env_ac_rp!$C:$C,Data_rp!$B$139)</f>
        <v>179.73599999999999</v>
      </c>
      <c r="Q149" s="197">
        <f>SUMIFS(env_ac_rp!$D:$D,env_ac_rp!$A:$A,Q141,env_ac_rp!$B:$B,Data_rp!$A$149,env_ac_rp!$C:$C,Data_rp!$B$139)</f>
        <v>201.77099999999999</v>
      </c>
      <c r="R149" s="197">
        <f>SUMIFS(env_ac_rp!$D:$D,env_ac_rp!$A:$A,R141,env_ac_rp!$B:$B,Data_rp!$A$149,env_ac_rp!$C:$C,Data_rp!$B$139)</f>
        <v>243.494</v>
      </c>
      <c r="S149" s="197">
        <f>SUMIFS(env_ac_rp!$D:$D,env_ac_rp!$A:$A,S141,env_ac_rp!$B:$B,Data_rp!$A$149,env_ac_rp!$C:$C,Data_rp!$B$139)</f>
        <v>231.29400000000001</v>
      </c>
      <c r="T149" s="197">
        <f>SUMIFS(env_ac_rp!$D:$D,env_ac_rp!$A:$A,T141,env_ac_rp!$B:$B,Data_rp!$A$149,env_ac_rp!$C:$C,Data_rp!$B$139)</f>
        <v>236.05600000000001</v>
      </c>
      <c r="U149" s="197">
        <f>SUMIFS(env_ac_rp!$D:$D,env_ac_rp!$A:$A,U141,env_ac_rp!$B:$B,Data_rp!$A$149,env_ac_rp!$C:$C,Data_rp!$B$139)</f>
        <v>239.089</v>
      </c>
      <c r="V149" s="197">
        <f>SUMIFS(env_ac_rp!$D:$D,env_ac_rp!$A:$A,V141,env_ac_rp!$B:$B,Data_rp!$A$149,env_ac_rp!$C:$C,Data_rp!$B$139)</f>
        <v>245.24</v>
      </c>
      <c r="W149" s="197">
        <f>SUMIFS(env_ac_rp!$D:$D,env_ac_rp!$A:$A,W141,env_ac_rp!$B:$B,Data_rp!$A$149,env_ac_rp!$C:$C,Data_rp!$B$139)</f>
        <v>278.416</v>
      </c>
    </row>
    <row r="150" spans="1:23" x14ac:dyDescent="0.2">
      <c r="A150" s="189" t="s">
        <v>42</v>
      </c>
      <c r="B150" s="189" t="s">
        <v>8</v>
      </c>
      <c r="C150" s="196">
        <f>SUMIFS(env_ac_rp!$D:$D,env_ac_rp!$A:$A,C141,env_ac_rp!$B:$B,Data_rp!$A$150,env_ac_rp!$C:$C,Data_rp!$B$139)</f>
        <v>100</v>
      </c>
      <c r="D150" s="197">
        <f>SUMIFS(env_ac_rp!$D:$D,env_ac_rp!$A:$A,D141,env_ac_rp!$B:$B,Data_rp!$A$150,env_ac_rp!$C:$C,Data_rp!$B$139)</f>
        <v>98.067999999999998</v>
      </c>
      <c r="E150" s="197">
        <f>SUMIFS(env_ac_rp!$D:$D,env_ac_rp!$A:$A,E141,env_ac_rp!$B:$B,Data_rp!$A$150,env_ac_rp!$C:$C,Data_rp!$B$139)</f>
        <v>99.247</v>
      </c>
      <c r="F150" s="197">
        <f>SUMIFS(env_ac_rp!$D:$D,env_ac_rp!$A:$A,F141,env_ac_rp!$B:$B,Data_rp!$A$150,env_ac_rp!$C:$C,Data_rp!$B$139)</f>
        <v>95.478999999999999</v>
      </c>
      <c r="G150" s="197">
        <f>SUMIFS(env_ac_rp!$D:$D,env_ac_rp!$A:$A,G141,env_ac_rp!$B:$B,Data_rp!$A$150,env_ac_rp!$C:$C,Data_rp!$B$139)</f>
        <v>102.151</v>
      </c>
      <c r="H150" s="197">
        <f>SUMIFS(env_ac_rp!$D:$D,env_ac_rp!$A:$A,H141,env_ac_rp!$B:$B,Data_rp!$A$150,env_ac_rp!$C:$C,Data_rp!$B$139)</f>
        <v>102.58799999999999</v>
      </c>
      <c r="I150" s="197">
        <f>SUMIFS(env_ac_rp!$D:$D,env_ac_rp!$A:$A,I141,env_ac_rp!$B:$B,Data_rp!$A$150,env_ac_rp!$C:$C,Data_rp!$B$139)</f>
        <v>110.78700000000001</v>
      </c>
      <c r="J150" s="197">
        <f>SUMIFS(env_ac_rp!$D:$D,env_ac_rp!$A:$A,J141,env_ac_rp!$B:$B,Data_rp!$A$150,env_ac_rp!$C:$C,Data_rp!$B$139)</f>
        <v>82.61</v>
      </c>
      <c r="K150" s="197">
        <f>SUMIFS(env_ac_rp!$D:$D,env_ac_rp!$A:$A,K141,env_ac_rp!$B:$B,Data_rp!$A$150,env_ac_rp!$C:$C,Data_rp!$B$139)</f>
        <v>86.71</v>
      </c>
      <c r="L150" s="197">
        <f>SUMIFS(env_ac_rp!$D:$D,env_ac_rp!$A:$A,L141,env_ac_rp!$B:$B,Data_rp!$A$150,env_ac_rp!$C:$C,Data_rp!$B$139)</f>
        <v>97.709000000000003</v>
      </c>
      <c r="M150" s="197">
        <f>SUMIFS(env_ac_rp!$D:$D,env_ac_rp!$A:$A,M141,env_ac_rp!$B:$B,Data_rp!$A$150,env_ac_rp!$C:$C,Data_rp!$B$139)</f>
        <v>103.20399999999999</v>
      </c>
      <c r="N150" s="197">
        <f>SUMIFS(env_ac_rp!$D:$D,env_ac_rp!$A:$A,N141,env_ac_rp!$B:$B,Data_rp!$A$150,env_ac_rp!$C:$C,Data_rp!$B$139)</f>
        <v>103.11</v>
      </c>
      <c r="O150" s="197">
        <f>SUMIFS(env_ac_rp!$D:$D,env_ac_rp!$A:$A,O141,env_ac_rp!$B:$B,Data_rp!$A$150,env_ac_rp!$C:$C,Data_rp!$B$139)</f>
        <v>104.751</v>
      </c>
      <c r="P150" s="197">
        <f>SUMIFS(env_ac_rp!$D:$D,env_ac_rp!$A:$A,P141,env_ac_rp!$B:$B,Data_rp!$A$150,env_ac_rp!$C:$C,Data_rp!$B$139)</f>
        <v>109.08799999999999</v>
      </c>
      <c r="Q150" s="197">
        <f>SUMIFS(env_ac_rp!$D:$D,env_ac_rp!$A:$A,Q141,env_ac_rp!$B:$B,Data_rp!$A$150,env_ac_rp!$C:$C,Data_rp!$B$139)</f>
        <v>107.524</v>
      </c>
      <c r="R150" s="197">
        <f>SUMIFS(env_ac_rp!$D:$D,env_ac_rp!$A:$A,R141,env_ac_rp!$B:$B,Data_rp!$A$150,env_ac_rp!$C:$C,Data_rp!$B$139)</f>
        <v>111.928</v>
      </c>
      <c r="S150" s="197">
        <f>SUMIFS(env_ac_rp!$D:$D,env_ac_rp!$A:$A,S141,env_ac_rp!$B:$B,Data_rp!$A$150,env_ac_rp!$C:$C,Data_rp!$B$139)</f>
        <v>118.393</v>
      </c>
      <c r="T150" s="197">
        <f>SUMIFS(env_ac_rp!$D:$D,env_ac_rp!$A:$A,T141,env_ac_rp!$B:$B,Data_rp!$A$150,env_ac_rp!$C:$C,Data_rp!$B$139)</f>
        <v>124.69</v>
      </c>
      <c r="U150" s="197">
        <f>SUMIFS(env_ac_rp!$D:$D,env_ac_rp!$A:$A,U141,env_ac_rp!$B:$B,Data_rp!$A$150,env_ac_rp!$C:$C,Data_rp!$B$139)</f>
        <v>127.518</v>
      </c>
      <c r="V150" s="197">
        <f>SUMIFS(env_ac_rp!$D:$D,env_ac_rp!$A:$A,V141,env_ac_rp!$B:$B,Data_rp!$A$150,env_ac_rp!$C:$C,Data_rp!$B$139)</f>
        <v>141.976</v>
      </c>
      <c r="W150" s="197">
        <f>SUMIFS(env_ac_rp!$D:$D,env_ac_rp!$A:$A,W141,env_ac_rp!$B:$B,Data_rp!$A$150,env_ac_rp!$C:$C,Data_rp!$B$139)</f>
        <v>149.40100000000001</v>
      </c>
    </row>
    <row r="151" spans="1:23" x14ac:dyDescent="0.2">
      <c r="A151" s="189" t="s">
        <v>43</v>
      </c>
      <c r="B151" s="189" t="s">
        <v>9</v>
      </c>
      <c r="C151" s="196">
        <f>SUMIFS(env_ac_rp!$D:$D,env_ac_rp!$A:$A,C141,env_ac_rp!$B:$B,Data_rp!$A$151,env_ac_rp!$C:$C,Data_rp!$B$139)</f>
        <v>100</v>
      </c>
      <c r="D151" s="197">
        <f>SUMIFS(env_ac_rp!$D:$D,env_ac_rp!$A:$A,D141,env_ac_rp!$B:$B,Data_rp!$A$151,env_ac_rp!$C:$C,Data_rp!$B$139)</f>
        <v>100.943</v>
      </c>
      <c r="E151" s="197">
        <f>SUMIFS(env_ac_rp!$D:$D,env_ac_rp!$A:$A,E141,env_ac_rp!$B:$B,Data_rp!$A$151,env_ac_rp!$C:$C,Data_rp!$B$139)</f>
        <v>95.174999999999997</v>
      </c>
      <c r="F151" s="197">
        <f>SUMIFS(env_ac_rp!$D:$D,env_ac_rp!$A:$A,F141,env_ac_rp!$B:$B,Data_rp!$A$151,env_ac_rp!$C:$C,Data_rp!$B$139)</f>
        <v>92.83</v>
      </c>
      <c r="G151" s="197">
        <f>SUMIFS(env_ac_rp!$D:$D,env_ac_rp!$A:$A,G141,env_ac_rp!$B:$B,Data_rp!$A$151,env_ac_rp!$C:$C,Data_rp!$B$139)</f>
        <v>92.992999999999995</v>
      </c>
      <c r="H151" s="197">
        <f>SUMIFS(env_ac_rp!$D:$D,env_ac_rp!$A:$A,H141,env_ac_rp!$B:$B,Data_rp!$A$151,env_ac_rp!$C:$C,Data_rp!$B$139)</f>
        <v>93.396000000000001</v>
      </c>
      <c r="I151" s="197">
        <f>SUMIFS(env_ac_rp!$D:$D,env_ac_rp!$A:$A,I141,env_ac_rp!$B:$B,Data_rp!$A$151,env_ac_rp!$C:$C,Data_rp!$B$139)</f>
        <v>92.790999999999997</v>
      </c>
      <c r="J151" s="197">
        <f>SUMIFS(env_ac_rp!$D:$D,env_ac_rp!$A:$A,J141,env_ac_rp!$B:$B,Data_rp!$A$151,env_ac_rp!$C:$C,Data_rp!$B$139)</f>
        <v>93.864999999999995</v>
      </c>
      <c r="K151" s="197">
        <f>SUMIFS(env_ac_rp!$D:$D,env_ac_rp!$A:$A,K141,env_ac_rp!$B:$B,Data_rp!$A$151,env_ac_rp!$C:$C,Data_rp!$B$139)</f>
        <v>108.669</v>
      </c>
      <c r="L151" s="197">
        <f>SUMIFS(env_ac_rp!$D:$D,env_ac_rp!$A:$A,L141,env_ac_rp!$B:$B,Data_rp!$A$151,env_ac_rp!$C:$C,Data_rp!$B$139)</f>
        <v>128.126</v>
      </c>
      <c r="M151" s="197">
        <f>SUMIFS(env_ac_rp!$D:$D,env_ac_rp!$A:$A,M141,env_ac_rp!$B:$B,Data_rp!$A$151,env_ac_rp!$C:$C,Data_rp!$B$139)</f>
        <v>144.48400000000001</v>
      </c>
      <c r="N151" s="197">
        <f>SUMIFS(env_ac_rp!$D:$D,env_ac_rp!$A:$A,N141,env_ac_rp!$B:$B,Data_rp!$A$151,env_ac_rp!$C:$C,Data_rp!$B$139)</f>
        <v>162.40199999999999</v>
      </c>
      <c r="O151" s="197">
        <f>SUMIFS(env_ac_rp!$D:$D,env_ac_rp!$A:$A,O141,env_ac_rp!$B:$B,Data_rp!$A$151,env_ac_rp!$C:$C,Data_rp!$B$139)</f>
        <v>198.083</v>
      </c>
      <c r="P151" s="197">
        <f>SUMIFS(env_ac_rp!$D:$D,env_ac_rp!$A:$A,P141,env_ac_rp!$B:$B,Data_rp!$A$151,env_ac_rp!$C:$C,Data_rp!$B$139)</f>
        <v>207.94300000000001</v>
      </c>
      <c r="Q151" s="197">
        <f>SUMIFS(env_ac_rp!$D:$D,env_ac_rp!$A:$A,Q141,env_ac_rp!$B:$B,Data_rp!$A$151,env_ac_rp!$C:$C,Data_rp!$B$139)</f>
        <v>208.70699999999999</v>
      </c>
      <c r="R151" s="197">
        <f>SUMIFS(env_ac_rp!$D:$D,env_ac_rp!$A:$A,R141,env_ac_rp!$B:$B,Data_rp!$A$151,env_ac_rp!$C:$C,Data_rp!$B$139)</f>
        <v>207.29900000000001</v>
      </c>
      <c r="S151" s="197">
        <f>SUMIFS(env_ac_rp!$D:$D,env_ac_rp!$A:$A,S141,env_ac_rp!$B:$B,Data_rp!$A$151,env_ac_rp!$C:$C,Data_rp!$B$139)</f>
        <v>218.827</v>
      </c>
      <c r="T151" s="197">
        <f>SUMIFS(env_ac_rp!$D:$D,env_ac_rp!$A:$A,T141,env_ac_rp!$B:$B,Data_rp!$A$151,env_ac_rp!$C:$C,Data_rp!$B$139)</f>
        <v>220.416</v>
      </c>
      <c r="U151" s="197">
        <f>SUMIFS(env_ac_rp!$D:$D,env_ac_rp!$A:$A,U141,env_ac_rp!$B:$B,Data_rp!$A$151,env_ac_rp!$C:$C,Data_rp!$B$139)</f>
        <v>210.23</v>
      </c>
      <c r="V151" s="197">
        <f>SUMIFS(env_ac_rp!$D:$D,env_ac_rp!$A:$A,V141,env_ac_rp!$B:$B,Data_rp!$A$151,env_ac_rp!$C:$C,Data_rp!$B$139)</f>
        <v>220.85</v>
      </c>
      <c r="W151" s="197">
        <f>SUMIFS(env_ac_rp!$D:$D,env_ac_rp!$A:$A,W141,env_ac_rp!$B:$B,Data_rp!$A$151,env_ac_rp!$C:$C,Data_rp!$B$139)</f>
        <v>217.83099999999999</v>
      </c>
    </row>
    <row r="152" spans="1:23" x14ac:dyDescent="0.2">
      <c r="A152" s="189" t="s">
        <v>44</v>
      </c>
      <c r="B152" s="189" t="s">
        <v>10</v>
      </c>
      <c r="C152" s="196">
        <f>SUMIFS(env_ac_rp!$D:$D,env_ac_rp!$A:$A,C141,env_ac_rp!$B:$B,Data_rp!$A$152,env_ac_rp!$C:$C,Data_rp!$B$139)</f>
        <v>100</v>
      </c>
      <c r="D152" s="197">
        <f>SUMIFS(env_ac_rp!$D:$D,env_ac_rp!$A:$A,D141,env_ac_rp!$B:$B,Data_rp!$A$152,env_ac_rp!$C:$C,Data_rp!$B$139)</f>
        <v>106.044</v>
      </c>
      <c r="E152" s="197">
        <f>SUMIFS(env_ac_rp!$D:$D,env_ac_rp!$A:$A,E141,env_ac_rp!$B:$B,Data_rp!$A$152,env_ac_rp!$C:$C,Data_rp!$B$139)</f>
        <v>106.61</v>
      </c>
      <c r="F152" s="197">
        <f>SUMIFS(env_ac_rp!$D:$D,env_ac_rp!$A:$A,F141,env_ac_rp!$B:$B,Data_rp!$A$152,env_ac_rp!$C:$C,Data_rp!$B$139)</f>
        <v>114.355</v>
      </c>
      <c r="G152" s="197">
        <f>SUMIFS(env_ac_rp!$D:$D,env_ac_rp!$A:$A,G141,env_ac_rp!$B:$B,Data_rp!$A$152,env_ac_rp!$C:$C,Data_rp!$B$139)</f>
        <v>106.87</v>
      </c>
      <c r="H152" s="197">
        <f>SUMIFS(env_ac_rp!$D:$D,env_ac_rp!$A:$A,H141,env_ac_rp!$B:$B,Data_rp!$A$152,env_ac_rp!$C:$C,Data_rp!$B$139)</f>
        <v>112.151</v>
      </c>
      <c r="I152" s="197">
        <f>SUMIFS(env_ac_rp!$D:$D,env_ac_rp!$A:$A,I141,env_ac_rp!$B:$B,Data_rp!$A$152,env_ac_rp!$C:$C,Data_rp!$B$139)</f>
        <v>112.408</v>
      </c>
      <c r="J152" s="197">
        <f>SUMIFS(env_ac_rp!$D:$D,env_ac_rp!$A:$A,J141,env_ac_rp!$B:$B,Data_rp!$A$152,env_ac_rp!$C:$C,Data_rp!$B$139)</f>
        <v>110.64</v>
      </c>
      <c r="K152" s="197">
        <f>SUMIFS(env_ac_rp!$D:$D,env_ac_rp!$A:$A,K141,env_ac_rp!$B:$B,Data_rp!$A$152,env_ac_rp!$C:$C,Data_rp!$B$139)</f>
        <v>113.289</v>
      </c>
      <c r="L152" s="197">
        <f>SUMIFS(env_ac_rp!$D:$D,env_ac_rp!$A:$A,L141,env_ac_rp!$B:$B,Data_rp!$A$152,env_ac_rp!$C:$C,Data_rp!$B$139)</f>
        <v>122.983</v>
      </c>
      <c r="M152" s="197">
        <f>SUMIFS(env_ac_rp!$D:$D,env_ac_rp!$A:$A,M141,env_ac_rp!$B:$B,Data_rp!$A$152,env_ac_rp!$C:$C,Data_rp!$B$139)</f>
        <v>127.65900000000001</v>
      </c>
      <c r="N152" s="197">
        <f>SUMIFS(env_ac_rp!$D:$D,env_ac_rp!$A:$A,N141,env_ac_rp!$B:$B,Data_rp!$A$152,env_ac_rp!$C:$C,Data_rp!$B$139)</f>
        <v>126.685</v>
      </c>
      <c r="O152" s="197">
        <f>SUMIFS(env_ac_rp!$D:$D,env_ac_rp!$A:$A,O141,env_ac_rp!$B:$B,Data_rp!$A$152,env_ac_rp!$C:$C,Data_rp!$B$139)</f>
        <v>130.79499999999999</v>
      </c>
      <c r="P152" s="197">
        <f>SUMIFS(env_ac_rp!$D:$D,env_ac_rp!$A:$A,P141,env_ac_rp!$B:$B,Data_rp!$A$152,env_ac_rp!$C:$C,Data_rp!$B$139)</f>
        <v>131.279</v>
      </c>
      <c r="Q152" s="197">
        <f>SUMIFS(env_ac_rp!$D:$D,env_ac_rp!$A:$A,Q141,env_ac_rp!$B:$B,Data_rp!$A$152,env_ac_rp!$C:$C,Data_rp!$B$139)</f>
        <v>134.14099999999999</v>
      </c>
      <c r="R152" s="197">
        <f>SUMIFS(env_ac_rp!$D:$D,env_ac_rp!$A:$A,R141,env_ac_rp!$B:$B,Data_rp!$A$152,env_ac_rp!$C:$C,Data_rp!$B$139)</f>
        <v>142.44900000000001</v>
      </c>
      <c r="S152" s="197">
        <f>SUMIFS(env_ac_rp!$D:$D,env_ac_rp!$A:$A,S141,env_ac_rp!$B:$B,Data_rp!$A$152,env_ac_rp!$C:$C,Data_rp!$B$139)</f>
        <v>146.97300000000001</v>
      </c>
      <c r="T152" s="197">
        <f>SUMIFS(env_ac_rp!$D:$D,env_ac_rp!$A:$A,T141,env_ac_rp!$B:$B,Data_rp!$A$152,env_ac_rp!$C:$C,Data_rp!$B$139)</f>
        <v>139.262</v>
      </c>
      <c r="U152" s="197">
        <f>SUMIFS(env_ac_rp!$D:$D,env_ac_rp!$A:$A,U141,env_ac_rp!$B:$B,Data_rp!$A$152,env_ac_rp!$C:$C,Data_rp!$B$139)</f>
        <v>144.869</v>
      </c>
      <c r="V152" s="197">
        <f>SUMIFS(env_ac_rp!$D:$D,env_ac_rp!$A:$A,V141,env_ac_rp!$B:$B,Data_rp!$A$152,env_ac_rp!$C:$C,Data_rp!$B$139)</f>
        <v>146.48099999999999</v>
      </c>
      <c r="W152" s="197">
        <f>SUMIFS(env_ac_rp!$D:$D,env_ac_rp!$A:$A,W141,env_ac_rp!$B:$B,Data_rp!$A$152,env_ac_rp!$C:$C,Data_rp!$B$139)</f>
        <v>149.80799999999999</v>
      </c>
    </row>
    <row r="153" spans="1:23" x14ac:dyDescent="0.2">
      <c r="A153" s="189" t="s">
        <v>45</v>
      </c>
      <c r="B153" s="189" t="s">
        <v>31</v>
      </c>
      <c r="C153" s="196">
        <f>SUMIFS(env_ac_rp!$D:$D,env_ac_rp!$A:$A,C141,env_ac_rp!$B:$B,Data_rp!$A$153,env_ac_rp!$C:$C,Data_rp!$B$139)</f>
        <v>100</v>
      </c>
      <c r="D153" s="197">
        <f>SUMIFS(env_ac_rp!$D:$D,env_ac_rp!$A:$A,D141,env_ac_rp!$B:$B,Data_rp!$A$153,env_ac_rp!$C:$C,Data_rp!$B$139)</f>
        <v>84.554000000000002</v>
      </c>
      <c r="E153" s="197">
        <f>SUMIFS(env_ac_rp!$D:$D,env_ac_rp!$A:$A,E141,env_ac_rp!$B:$B,Data_rp!$A$153,env_ac_rp!$C:$C,Data_rp!$B$139)</f>
        <v>76.984999999999999</v>
      </c>
      <c r="F153" s="197">
        <f>SUMIFS(env_ac_rp!$D:$D,env_ac_rp!$A:$A,F141,env_ac_rp!$B:$B,Data_rp!$A$153,env_ac_rp!$C:$C,Data_rp!$B$139)</f>
        <v>76.626999999999995</v>
      </c>
      <c r="G153" s="197">
        <f>SUMIFS(env_ac_rp!$D:$D,env_ac_rp!$A:$A,G141,env_ac_rp!$B:$B,Data_rp!$A$153,env_ac_rp!$C:$C,Data_rp!$B$139)</f>
        <v>70.5</v>
      </c>
      <c r="H153" s="197">
        <f>SUMIFS(env_ac_rp!$D:$D,env_ac_rp!$A:$A,H141,env_ac_rp!$B:$B,Data_rp!$A$153,env_ac_rp!$C:$C,Data_rp!$B$139)</f>
        <v>76.180000000000007</v>
      </c>
      <c r="I153" s="197">
        <f>SUMIFS(env_ac_rp!$D:$D,env_ac_rp!$A:$A,I141,env_ac_rp!$B:$B,Data_rp!$A$153,env_ac_rp!$C:$C,Data_rp!$B$139)</f>
        <v>75.218000000000004</v>
      </c>
      <c r="J153" s="197">
        <f>SUMIFS(env_ac_rp!$D:$D,env_ac_rp!$A:$A,J141,env_ac_rp!$B:$B,Data_rp!$A$153,env_ac_rp!$C:$C,Data_rp!$B$139)</f>
        <v>78.927999999999997</v>
      </c>
      <c r="K153" s="197">
        <f>SUMIFS(env_ac_rp!$D:$D,env_ac_rp!$A:$A,K141,env_ac_rp!$B:$B,Data_rp!$A$153,env_ac_rp!$C:$C,Data_rp!$B$139)</f>
        <v>69.849999999999994</v>
      </c>
      <c r="L153" s="197">
        <f>SUMIFS(env_ac_rp!$D:$D,env_ac_rp!$A:$A,L141,env_ac_rp!$B:$B,Data_rp!$A$153,env_ac_rp!$C:$C,Data_rp!$B$139)</f>
        <v>82.305000000000007</v>
      </c>
      <c r="M153" s="197">
        <f>SUMIFS(env_ac_rp!$D:$D,env_ac_rp!$A:$A,M141,env_ac_rp!$B:$B,Data_rp!$A$153,env_ac_rp!$C:$C,Data_rp!$B$139)</f>
        <v>95.751000000000005</v>
      </c>
      <c r="N153" s="197">
        <f>SUMIFS(env_ac_rp!$D:$D,env_ac_rp!$A:$A,N141,env_ac_rp!$B:$B,Data_rp!$A$153,env_ac_rp!$C:$C,Data_rp!$B$139)</f>
        <v>96.268000000000001</v>
      </c>
      <c r="O153" s="197">
        <f>SUMIFS(env_ac_rp!$D:$D,env_ac_rp!$A:$A,O141,env_ac_rp!$B:$B,Data_rp!$A$153,env_ac_rp!$C:$C,Data_rp!$B$139)</f>
        <v>103.387</v>
      </c>
      <c r="P153" s="197">
        <f>SUMIFS(env_ac_rp!$D:$D,env_ac_rp!$A:$A,P141,env_ac_rp!$B:$B,Data_rp!$A$153,env_ac_rp!$C:$C,Data_rp!$B$139)</f>
        <v>98.281999999999996</v>
      </c>
      <c r="Q153" s="197">
        <f>SUMIFS(env_ac_rp!$D:$D,env_ac_rp!$A:$A,Q141,env_ac_rp!$B:$B,Data_rp!$A$153,env_ac_rp!$C:$C,Data_rp!$B$139)</f>
        <v>106.774</v>
      </c>
      <c r="R153" s="197">
        <f>SUMIFS(env_ac_rp!$D:$D,env_ac_rp!$A:$A,R141,env_ac_rp!$B:$B,Data_rp!$A$153,env_ac_rp!$C:$C,Data_rp!$B$139)</f>
        <v>103.36799999999999</v>
      </c>
      <c r="S153" s="197">
        <f>SUMIFS(env_ac_rp!$D:$D,env_ac_rp!$A:$A,S141,env_ac_rp!$B:$B,Data_rp!$A$153,env_ac_rp!$C:$C,Data_rp!$B$139)</f>
        <v>104.387</v>
      </c>
      <c r="T153" s="197">
        <f>SUMIFS(env_ac_rp!$D:$D,env_ac_rp!$A:$A,T141,env_ac_rp!$B:$B,Data_rp!$A$153,env_ac_rp!$C:$C,Data_rp!$B$139)</f>
        <v>110.46</v>
      </c>
      <c r="U153" s="197">
        <f>SUMIFS(env_ac_rp!$D:$D,env_ac_rp!$A:$A,U141,env_ac_rp!$B:$B,Data_rp!$A$153,env_ac_rp!$C:$C,Data_rp!$B$139)</f>
        <v>109.771</v>
      </c>
      <c r="V153" s="197">
        <f>SUMIFS(env_ac_rp!$D:$D,env_ac_rp!$A:$A,V141,env_ac_rp!$B:$B,Data_rp!$A$153,env_ac_rp!$C:$C,Data_rp!$B$139)</f>
        <v>109.238</v>
      </c>
      <c r="W153" s="197">
        <f>SUMIFS(env_ac_rp!$D:$D,env_ac_rp!$A:$A,W141,env_ac_rp!$B:$B,Data_rp!$A$153,env_ac_rp!$C:$C,Data_rp!$B$139)</f>
        <v>97.616</v>
      </c>
    </row>
    <row r="154" spans="1:23" x14ac:dyDescent="0.2">
      <c r="A154" s="189" t="s">
        <v>46</v>
      </c>
      <c r="B154" s="189" t="s">
        <v>11</v>
      </c>
      <c r="C154" s="196">
        <f>SUMIFS(env_ac_rp!$D:$D,env_ac_rp!$A:$A,C141,env_ac_rp!$B:$B,Data_rp!$A$154,env_ac_rp!$C:$C,Data_rp!$B$139)</f>
        <v>100</v>
      </c>
      <c r="D154" s="197">
        <f>SUMIFS(env_ac_rp!$D:$D,env_ac_rp!$A:$A,D141,env_ac_rp!$B:$B,Data_rp!$A$154,env_ac_rp!$C:$C,Data_rp!$B$139)</f>
        <v>100.38</v>
      </c>
      <c r="E154" s="197">
        <f>SUMIFS(env_ac_rp!$D:$D,env_ac_rp!$A:$A,E141,env_ac_rp!$B:$B,Data_rp!$A$154,env_ac_rp!$C:$C,Data_rp!$B$139)</f>
        <v>95.552000000000007</v>
      </c>
      <c r="F154" s="197">
        <f>SUMIFS(env_ac_rp!$D:$D,env_ac_rp!$A:$A,F141,env_ac_rp!$B:$B,Data_rp!$A$154,env_ac_rp!$C:$C,Data_rp!$B$139)</f>
        <v>96.885000000000005</v>
      </c>
      <c r="G154" s="197">
        <f>SUMIFS(env_ac_rp!$D:$D,env_ac_rp!$A:$A,G141,env_ac_rp!$B:$B,Data_rp!$A$154,env_ac_rp!$C:$C,Data_rp!$B$139)</f>
        <v>94.811000000000007</v>
      </c>
      <c r="H154" s="197">
        <f>SUMIFS(env_ac_rp!$D:$D,env_ac_rp!$A:$A,H141,env_ac_rp!$B:$B,Data_rp!$A$154,env_ac_rp!$C:$C,Data_rp!$B$139)</f>
        <v>94.855999999999995</v>
      </c>
      <c r="I154" s="197">
        <f>SUMIFS(env_ac_rp!$D:$D,env_ac_rp!$A:$A,I141,env_ac_rp!$B:$B,Data_rp!$A$154,env_ac_rp!$C:$C,Data_rp!$B$139)</f>
        <v>94.549000000000007</v>
      </c>
      <c r="J154" s="197">
        <f>SUMIFS(env_ac_rp!$D:$D,env_ac_rp!$A:$A,J141,env_ac_rp!$B:$B,Data_rp!$A$154,env_ac_rp!$C:$C,Data_rp!$B$139)</f>
        <v>98.504000000000005</v>
      </c>
      <c r="K154" s="197">
        <f>SUMIFS(env_ac_rp!$D:$D,env_ac_rp!$A:$A,K141,env_ac_rp!$B:$B,Data_rp!$A$154,env_ac_rp!$C:$C,Data_rp!$B$139)</f>
        <v>101.797</v>
      </c>
      <c r="L154" s="197">
        <f>SUMIFS(env_ac_rp!$D:$D,env_ac_rp!$A:$A,L141,env_ac_rp!$B:$B,Data_rp!$A$154,env_ac_rp!$C:$C,Data_rp!$B$139)</f>
        <v>107.92700000000001</v>
      </c>
      <c r="M154" s="197">
        <f>SUMIFS(env_ac_rp!$D:$D,env_ac_rp!$A:$A,M141,env_ac_rp!$B:$B,Data_rp!$A$154,env_ac_rp!$C:$C,Data_rp!$B$139)</f>
        <v>113.381</v>
      </c>
      <c r="N154" s="197">
        <f>SUMIFS(env_ac_rp!$D:$D,env_ac_rp!$A:$A,N141,env_ac_rp!$B:$B,Data_rp!$A$154,env_ac_rp!$C:$C,Data_rp!$B$139)</f>
        <v>112.871</v>
      </c>
      <c r="O154" s="197">
        <f>SUMIFS(env_ac_rp!$D:$D,env_ac_rp!$A:$A,O141,env_ac_rp!$B:$B,Data_rp!$A$154,env_ac_rp!$C:$C,Data_rp!$B$139)</f>
        <v>128.34299999999999</v>
      </c>
      <c r="P154" s="197">
        <f>SUMIFS(env_ac_rp!$D:$D,env_ac_rp!$A:$A,P141,env_ac_rp!$B:$B,Data_rp!$A$154,env_ac_rp!$C:$C,Data_rp!$B$139)</f>
        <v>148.71899999999999</v>
      </c>
      <c r="Q154" s="197">
        <f>SUMIFS(env_ac_rp!$D:$D,env_ac_rp!$A:$A,Q141,env_ac_rp!$B:$B,Data_rp!$A$154,env_ac_rp!$C:$C,Data_rp!$B$139)</f>
        <v>149.56800000000001</v>
      </c>
      <c r="R154" s="197">
        <f>SUMIFS(env_ac_rp!$D:$D,env_ac_rp!$A:$A,R141,env_ac_rp!$B:$B,Data_rp!$A$154,env_ac_rp!$C:$C,Data_rp!$B$139)</f>
        <v>155.64500000000001</v>
      </c>
      <c r="S154" s="197">
        <f>SUMIFS(env_ac_rp!$D:$D,env_ac_rp!$A:$A,S141,env_ac_rp!$B:$B,Data_rp!$A$154,env_ac_rp!$C:$C,Data_rp!$B$139)</f>
        <v>157.10400000000001</v>
      </c>
      <c r="T154" s="197">
        <f>SUMIFS(env_ac_rp!$D:$D,env_ac_rp!$A:$A,T141,env_ac_rp!$B:$B,Data_rp!$A$154,env_ac_rp!$C:$C,Data_rp!$B$139)</f>
        <v>160.69499999999999</v>
      </c>
      <c r="U154" s="197">
        <f>SUMIFS(env_ac_rp!$D:$D,env_ac_rp!$A:$A,U141,env_ac_rp!$B:$B,Data_rp!$A$154,env_ac_rp!$C:$C,Data_rp!$B$139)</f>
        <v>160.14099999999999</v>
      </c>
      <c r="V154" s="197">
        <f>SUMIFS(env_ac_rp!$D:$D,env_ac_rp!$A:$A,V141,env_ac_rp!$B:$B,Data_rp!$A$154,env_ac_rp!$C:$C,Data_rp!$B$139)</f>
        <v>161.71100000000001</v>
      </c>
      <c r="W154" s="197">
        <f>SUMIFS(env_ac_rp!$D:$D,env_ac_rp!$A:$A,W141,env_ac_rp!$B:$B,Data_rp!$A$154,env_ac_rp!$C:$C,Data_rp!$B$139)</f>
        <v>160.79599999999999</v>
      </c>
    </row>
    <row r="155" spans="1:23" x14ac:dyDescent="0.2">
      <c r="A155" s="189" t="s">
        <v>47</v>
      </c>
      <c r="B155" s="189" t="s">
        <v>12</v>
      </c>
      <c r="C155" s="196">
        <f>SUMIFS(env_ac_rp!$D:$D,env_ac_rp!$A:$A,C141,env_ac_rp!$B:$B,Data_rp!$A$155,env_ac_rp!$C:$C,Data_rp!$B$139)</f>
        <v>100</v>
      </c>
      <c r="D155" s="197">
        <f>SUMIFS(env_ac_rp!$D:$D,env_ac_rp!$A:$A,D141,env_ac_rp!$B:$B,Data_rp!$A$155,env_ac_rp!$C:$C,Data_rp!$B$139)</f>
        <v>103.93600000000001</v>
      </c>
      <c r="E155" s="197">
        <f>SUMIFS(env_ac_rp!$D:$D,env_ac_rp!$A:$A,E141,env_ac_rp!$B:$B,Data_rp!$A$155,env_ac_rp!$C:$C,Data_rp!$B$139)</f>
        <v>99.346000000000004</v>
      </c>
      <c r="F155" s="197">
        <f>SUMIFS(env_ac_rp!$D:$D,env_ac_rp!$A:$A,F141,env_ac_rp!$B:$B,Data_rp!$A$155,env_ac_rp!$C:$C,Data_rp!$B$139)</f>
        <v>115.864</v>
      </c>
      <c r="G155" s="197">
        <f>SUMIFS(env_ac_rp!$D:$D,env_ac_rp!$A:$A,G141,env_ac_rp!$B:$B,Data_rp!$A$155,env_ac_rp!$C:$C,Data_rp!$B$139)</f>
        <v>108.89</v>
      </c>
      <c r="H155" s="197">
        <f>SUMIFS(env_ac_rp!$D:$D,env_ac_rp!$A:$A,H141,env_ac_rp!$B:$B,Data_rp!$A$155,env_ac_rp!$C:$C,Data_rp!$B$139)</f>
        <v>111.786</v>
      </c>
      <c r="I155" s="197">
        <f>SUMIFS(env_ac_rp!$D:$D,env_ac_rp!$A:$A,I141,env_ac_rp!$B:$B,Data_rp!$A$155,env_ac_rp!$C:$C,Data_rp!$B$139)</f>
        <v>118.315</v>
      </c>
      <c r="J155" s="197">
        <f>SUMIFS(env_ac_rp!$D:$D,env_ac_rp!$A:$A,J141,env_ac_rp!$B:$B,Data_rp!$A$155,env_ac_rp!$C:$C,Data_rp!$B$139)</f>
        <v>108.004</v>
      </c>
      <c r="K155" s="197">
        <f>SUMIFS(env_ac_rp!$D:$D,env_ac_rp!$A:$A,K141,env_ac_rp!$B:$B,Data_rp!$A$155,env_ac_rp!$C:$C,Data_rp!$B$139)</f>
        <v>74.394000000000005</v>
      </c>
      <c r="L155" s="197">
        <f>SUMIFS(env_ac_rp!$D:$D,env_ac_rp!$A:$A,L141,env_ac_rp!$B:$B,Data_rp!$A$155,env_ac_rp!$C:$C,Data_rp!$B$139)</f>
        <v>92.816999999999993</v>
      </c>
      <c r="M155" s="197">
        <f>SUMIFS(env_ac_rp!$D:$D,env_ac_rp!$A:$A,M141,env_ac_rp!$B:$B,Data_rp!$A$155,env_ac_rp!$C:$C,Data_rp!$B$139)</f>
        <v>101.64400000000001</v>
      </c>
      <c r="N155" s="197">
        <f>SUMIFS(env_ac_rp!$D:$D,env_ac_rp!$A:$A,N141,env_ac_rp!$B:$B,Data_rp!$A$155,env_ac_rp!$C:$C,Data_rp!$B$139)</f>
        <v>103.962</v>
      </c>
      <c r="O155" s="197">
        <f>SUMIFS(env_ac_rp!$D:$D,env_ac_rp!$A:$A,O141,env_ac_rp!$B:$B,Data_rp!$A$155,env_ac_rp!$C:$C,Data_rp!$B$139)</f>
        <v>136.81899999999999</v>
      </c>
      <c r="P155" s="197">
        <f>SUMIFS(env_ac_rp!$D:$D,env_ac_rp!$A:$A,P141,env_ac_rp!$B:$B,Data_rp!$A$155,env_ac_rp!$C:$C,Data_rp!$B$139)</f>
        <v>177.11500000000001</v>
      </c>
      <c r="Q155" s="197">
        <f>SUMIFS(env_ac_rp!$D:$D,env_ac_rp!$A:$A,Q141,env_ac_rp!$B:$B,Data_rp!$A$155,env_ac_rp!$C:$C,Data_rp!$B$139)</f>
        <v>175.124</v>
      </c>
      <c r="R155" s="197">
        <f>SUMIFS(env_ac_rp!$D:$D,env_ac_rp!$A:$A,R141,env_ac_rp!$B:$B,Data_rp!$A$155,env_ac_rp!$C:$C,Data_rp!$B$139)</f>
        <v>179.86</v>
      </c>
      <c r="S155" s="197">
        <f>SUMIFS(env_ac_rp!$D:$D,env_ac_rp!$A:$A,S141,env_ac_rp!$B:$B,Data_rp!$A$155,env_ac_rp!$C:$C,Data_rp!$B$139)</f>
        <v>172.108</v>
      </c>
      <c r="T155" s="197">
        <f>SUMIFS(env_ac_rp!$D:$D,env_ac_rp!$A:$A,T141,env_ac_rp!$B:$B,Data_rp!$A$155,env_ac_rp!$C:$C,Data_rp!$B$139)</f>
        <v>152.595</v>
      </c>
      <c r="U155" s="197">
        <f>SUMIFS(env_ac_rp!$D:$D,env_ac_rp!$A:$A,U141,env_ac_rp!$B:$B,Data_rp!$A$155,env_ac_rp!$C:$C,Data_rp!$B$139)</f>
        <v>161.49700000000001</v>
      </c>
      <c r="V155" s="197">
        <f>SUMIFS(env_ac_rp!$D:$D,env_ac_rp!$A:$A,V141,env_ac_rp!$B:$B,Data_rp!$A$155,env_ac_rp!$C:$C,Data_rp!$B$139)</f>
        <v>156.46899999999999</v>
      </c>
      <c r="W155" s="197">
        <f>SUMIFS(env_ac_rp!$D:$D,env_ac_rp!$A:$A,W141,env_ac_rp!$B:$B,Data_rp!$A$155,env_ac_rp!$C:$C,Data_rp!$B$139)</f>
        <v>156.541</v>
      </c>
    </row>
    <row r="156" spans="1:23" x14ac:dyDescent="0.2">
      <c r="A156" s="189" t="s">
        <v>48</v>
      </c>
      <c r="B156" s="189" t="s">
        <v>13</v>
      </c>
      <c r="C156" s="196">
        <f>SUMIFS(env_ac_rp!$D:$D,env_ac_rp!$A:$A,C141,env_ac_rp!$B:$B,Data_rp!$A$156,env_ac_rp!$C:$C,Data_rp!$B$139)</f>
        <v>100</v>
      </c>
      <c r="D156" s="197">
        <f>SUMIFS(env_ac_rp!$D:$D,env_ac_rp!$A:$A,D141,env_ac_rp!$B:$B,Data_rp!$A$156,env_ac_rp!$C:$C,Data_rp!$B$139)</f>
        <v>102.023</v>
      </c>
      <c r="E156" s="197">
        <f>SUMIFS(env_ac_rp!$D:$D,env_ac_rp!$A:$A,E141,env_ac_rp!$B:$B,Data_rp!$A$156,env_ac_rp!$C:$C,Data_rp!$B$139)</f>
        <v>98.534999999999997</v>
      </c>
      <c r="F156" s="197">
        <f>SUMIFS(env_ac_rp!$D:$D,env_ac_rp!$A:$A,F141,env_ac_rp!$B:$B,Data_rp!$A$156,env_ac_rp!$C:$C,Data_rp!$B$139)</f>
        <v>97.938999999999993</v>
      </c>
      <c r="G156" s="197">
        <f>SUMIFS(env_ac_rp!$D:$D,env_ac_rp!$A:$A,G141,env_ac_rp!$B:$B,Data_rp!$A$156,env_ac_rp!$C:$C,Data_rp!$B$139)</f>
        <v>93.909000000000006</v>
      </c>
      <c r="H156" s="197">
        <f>SUMIFS(env_ac_rp!$D:$D,env_ac_rp!$A:$A,H141,env_ac_rp!$B:$B,Data_rp!$A$156,env_ac_rp!$C:$C,Data_rp!$B$139)</f>
        <v>90.403000000000006</v>
      </c>
      <c r="I156" s="197">
        <f>SUMIFS(env_ac_rp!$D:$D,env_ac_rp!$A:$A,I141,env_ac_rp!$B:$B,Data_rp!$A$156,env_ac_rp!$C:$C,Data_rp!$B$139)</f>
        <v>89.733999999999995</v>
      </c>
      <c r="J156" s="197">
        <f>SUMIFS(env_ac_rp!$D:$D,env_ac_rp!$A:$A,J141,env_ac_rp!$B:$B,Data_rp!$A$156,env_ac_rp!$C:$C,Data_rp!$B$139)</f>
        <v>84.787000000000006</v>
      </c>
      <c r="K156" s="197">
        <f>SUMIFS(env_ac_rp!$D:$D,env_ac_rp!$A:$A,K141,env_ac_rp!$B:$B,Data_rp!$A$156,env_ac_rp!$C:$C,Data_rp!$B$139)</f>
        <v>91.617000000000004</v>
      </c>
      <c r="L156" s="197">
        <f>SUMIFS(env_ac_rp!$D:$D,env_ac_rp!$A:$A,L141,env_ac_rp!$B:$B,Data_rp!$A$156,env_ac_rp!$C:$C,Data_rp!$B$139)</f>
        <v>132.43</v>
      </c>
      <c r="M156" s="197">
        <f>SUMIFS(env_ac_rp!$D:$D,env_ac_rp!$A:$A,M141,env_ac_rp!$B:$B,Data_rp!$A$156,env_ac_rp!$C:$C,Data_rp!$B$139)</f>
        <v>110.59699999999999</v>
      </c>
      <c r="N156" s="197">
        <f>SUMIFS(env_ac_rp!$D:$D,env_ac_rp!$A:$A,N141,env_ac_rp!$B:$B,Data_rp!$A$156,env_ac_rp!$C:$C,Data_rp!$B$139)</f>
        <v>102.05</v>
      </c>
      <c r="O156" s="197">
        <f>SUMIFS(env_ac_rp!$D:$D,env_ac_rp!$A:$A,O141,env_ac_rp!$B:$B,Data_rp!$A$156,env_ac_rp!$C:$C,Data_rp!$B$139)</f>
        <v>106.039</v>
      </c>
      <c r="P156" s="197">
        <f>SUMIFS(env_ac_rp!$D:$D,env_ac_rp!$A:$A,P141,env_ac_rp!$B:$B,Data_rp!$A$156,env_ac_rp!$C:$C,Data_rp!$B$139)</f>
        <v>100.342</v>
      </c>
      <c r="Q156" s="197">
        <f>SUMIFS(env_ac_rp!$D:$D,env_ac_rp!$A:$A,Q141,env_ac_rp!$B:$B,Data_rp!$A$156,env_ac_rp!$C:$C,Data_rp!$B$139)</f>
        <v>106.176</v>
      </c>
      <c r="R156" s="197">
        <f>SUMIFS(env_ac_rp!$D:$D,env_ac_rp!$A:$A,R141,env_ac_rp!$B:$B,Data_rp!$A$156,env_ac_rp!$C:$C,Data_rp!$B$139)</f>
        <v>103.134</v>
      </c>
      <c r="S156" s="197">
        <f>SUMIFS(env_ac_rp!$D:$D,env_ac_rp!$A:$A,S141,env_ac_rp!$B:$B,Data_rp!$A$156,env_ac_rp!$C:$C,Data_rp!$B$139)</f>
        <v>117.755</v>
      </c>
      <c r="T156" s="197">
        <f>SUMIFS(env_ac_rp!$D:$D,env_ac_rp!$A:$A,T141,env_ac_rp!$B:$B,Data_rp!$A$156,env_ac_rp!$C:$C,Data_rp!$B$139)</f>
        <v>108.568</v>
      </c>
      <c r="U156" s="197">
        <f>SUMIFS(env_ac_rp!$D:$D,env_ac_rp!$A:$A,U141,env_ac_rp!$B:$B,Data_rp!$A$156,env_ac_rp!$C:$C,Data_rp!$B$139)</f>
        <v>103.72199999999999</v>
      </c>
      <c r="V156" s="197">
        <f>SUMIFS(env_ac_rp!$D:$D,env_ac_rp!$A:$A,V141,env_ac_rp!$B:$B,Data_rp!$A$156,env_ac_rp!$C:$C,Data_rp!$B$139)</f>
        <v>111.636</v>
      </c>
      <c r="W156" s="197">
        <f>SUMIFS(env_ac_rp!$D:$D,env_ac_rp!$A:$A,W141,env_ac_rp!$B:$B,Data_rp!$A$156,env_ac_rp!$C:$C,Data_rp!$B$139)</f>
        <v>112.41500000000001</v>
      </c>
    </row>
    <row r="157" spans="1:23" x14ac:dyDescent="0.2">
      <c r="A157" s="189" t="s">
        <v>49</v>
      </c>
      <c r="B157" s="189" t="s">
        <v>14</v>
      </c>
      <c r="C157" s="196">
        <f>SUMIFS(env_ac_rp!$D:$D,env_ac_rp!$A:$A,C141,env_ac_rp!$B:$B,Data_rp!$A$157,env_ac_rp!$C:$C,Data_rp!$B$139)</f>
        <v>100</v>
      </c>
      <c r="D157" s="197">
        <f>SUMIFS(env_ac_rp!$D:$D,env_ac_rp!$A:$A,D141,env_ac_rp!$B:$B,Data_rp!$A$157,env_ac_rp!$C:$C,Data_rp!$B$139)</f>
        <v>118.64400000000001</v>
      </c>
      <c r="E157" s="197">
        <f>SUMIFS(env_ac_rp!$D:$D,env_ac_rp!$A:$A,E141,env_ac_rp!$B:$B,Data_rp!$A$157,env_ac_rp!$C:$C,Data_rp!$B$139)</f>
        <v>105.14400000000001</v>
      </c>
      <c r="F157" s="197">
        <f>SUMIFS(env_ac_rp!$D:$D,env_ac_rp!$A:$A,F141,env_ac_rp!$B:$B,Data_rp!$A$157,env_ac_rp!$C:$C,Data_rp!$B$139)</f>
        <v>99.162999999999997</v>
      </c>
      <c r="G157" s="197">
        <f>SUMIFS(env_ac_rp!$D:$D,env_ac_rp!$A:$A,G141,env_ac_rp!$B:$B,Data_rp!$A$157,env_ac_rp!$C:$C,Data_rp!$B$139)</f>
        <v>98.912000000000006</v>
      </c>
      <c r="H157" s="197">
        <f>SUMIFS(env_ac_rp!$D:$D,env_ac_rp!$A:$A,H141,env_ac_rp!$B:$B,Data_rp!$A$157,env_ac_rp!$C:$C,Data_rp!$B$139)</f>
        <v>102.97</v>
      </c>
      <c r="I157" s="197">
        <f>SUMIFS(env_ac_rp!$D:$D,env_ac_rp!$A:$A,I141,env_ac_rp!$B:$B,Data_rp!$A$157,env_ac_rp!$C:$C,Data_rp!$B$139)</f>
        <v>109.836</v>
      </c>
      <c r="J157" s="197">
        <f>SUMIFS(env_ac_rp!$D:$D,env_ac_rp!$A:$A,J141,env_ac_rp!$B:$B,Data_rp!$A$157,env_ac_rp!$C:$C,Data_rp!$B$139)</f>
        <v>103.129</v>
      </c>
      <c r="K157" s="197">
        <f>SUMIFS(env_ac_rp!$D:$D,env_ac_rp!$A:$A,K141,env_ac_rp!$B:$B,Data_rp!$A$157,env_ac_rp!$C:$C,Data_rp!$B$139)</f>
        <v>99.605999999999995</v>
      </c>
      <c r="L157" s="197">
        <f>SUMIFS(env_ac_rp!$D:$D,env_ac_rp!$A:$A,L141,env_ac_rp!$B:$B,Data_rp!$A$157,env_ac_rp!$C:$C,Data_rp!$B$139)</f>
        <v>125.816</v>
      </c>
      <c r="M157" s="197">
        <f>SUMIFS(env_ac_rp!$D:$D,env_ac_rp!$A:$A,M141,env_ac_rp!$B:$B,Data_rp!$A$157,env_ac_rp!$C:$C,Data_rp!$B$139)</f>
        <v>116.078</v>
      </c>
      <c r="N157" s="197">
        <f>SUMIFS(env_ac_rp!$D:$D,env_ac_rp!$A:$A,N141,env_ac_rp!$B:$B,Data_rp!$A$157,env_ac_rp!$C:$C,Data_rp!$B$139)</f>
        <v>113.46299999999999</v>
      </c>
      <c r="O157" s="197">
        <f>SUMIFS(env_ac_rp!$D:$D,env_ac_rp!$A:$A,O141,env_ac_rp!$B:$B,Data_rp!$A$157,env_ac_rp!$C:$C,Data_rp!$B$139)</f>
        <v>128.41800000000001</v>
      </c>
      <c r="P157" s="197">
        <f>SUMIFS(env_ac_rp!$D:$D,env_ac_rp!$A:$A,P141,env_ac_rp!$B:$B,Data_rp!$A$157,env_ac_rp!$C:$C,Data_rp!$B$139)</f>
        <v>109.851</v>
      </c>
      <c r="Q157" s="197">
        <f>SUMIFS(env_ac_rp!$D:$D,env_ac_rp!$A:$A,Q141,env_ac_rp!$B:$B,Data_rp!$A$157,env_ac_rp!$C:$C,Data_rp!$B$139)</f>
        <v>121.161</v>
      </c>
      <c r="R157" s="197">
        <f>SUMIFS(env_ac_rp!$D:$D,env_ac_rp!$A:$A,R141,env_ac_rp!$B:$B,Data_rp!$A$157,env_ac_rp!$C:$C,Data_rp!$B$139)</f>
        <v>123.637</v>
      </c>
      <c r="S157" s="197">
        <f>SUMIFS(env_ac_rp!$D:$D,env_ac_rp!$A:$A,S141,env_ac_rp!$B:$B,Data_rp!$A$157,env_ac_rp!$C:$C,Data_rp!$B$139)</f>
        <v>122.414</v>
      </c>
      <c r="T157" s="197">
        <f>SUMIFS(env_ac_rp!$D:$D,env_ac_rp!$A:$A,T141,env_ac_rp!$B:$B,Data_rp!$A$157,env_ac_rp!$C:$C,Data_rp!$B$139)</f>
        <v>114.02200000000001</v>
      </c>
      <c r="U157" s="197">
        <f>SUMIFS(env_ac_rp!$D:$D,env_ac_rp!$A:$A,U141,env_ac_rp!$B:$B,Data_rp!$A$157,env_ac_rp!$C:$C,Data_rp!$B$139)</f>
        <v>120.51900000000001</v>
      </c>
      <c r="V157" s="197">
        <f>SUMIFS(env_ac_rp!$D:$D,env_ac_rp!$A:$A,V141,env_ac_rp!$B:$B,Data_rp!$A$157,env_ac_rp!$C:$C,Data_rp!$B$139)</f>
        <v>117.715</v>
      </c>
      <c r="W157" s="197">
        <f>SUMIFS(env_ac_rp!$D:$D,env_ac_rp!$A:$A,W141,env_ac_rp!$B:$B,Data_rp!$A$157,env_ac_rp!$C:$C,Data_rp!$B$139)</f>
        <v>119.233</v>
      </c>
    </row>
    <row r="158" spans="1:23" x14ac:dyDescent="0.2">
      <c r="A158" s="189" t="s">
        <v>50</v>
      </c>
      <c r="B158" s="189" t="s">
        <v>15</v>
      </c>
      <c r="C158" s="196">
        <f>SUMIFS(env_ac_rp!$D:$D,env_ac_rp!$A:$A,C141,env_ac_rp!$B:$B,Data_rp!$A$158,env_ac_rp!$C:$C,Data_rp!$B$139)</f>
        <v>100</v>
      </c>
      <c r="D158" s="197">
        <f>SUMIFS(env_ac_rp!$D:$D,env_ac_rp!$A:$A,D141,env_ac_rp!$B:$B,Data_rp!$A$158,env_ac_rp!$C:$C,Data_rp!$B$139)</f>
        <v>109.73099999999999</v>
      </c>
      <c r="E158" s="197">
        <f>SUMIFS(env_ac_rp!$D:$D,env_ac_rp!$A:$A,E141,env_ac_rp!$B:$B,Data_rp!$A$158,env_ac_rp!$C:$C,Data_rp!$B$139)</f>
        <v>106.02</v>
      </c>
      <c r="F158" s="197">
        <f>SUMIFS(env_ac_rp!$D:$D,env_ac_rp!$A:$A,F141,env_ac_rp!$B:$B,Data_rp!$A$158,env_ac_rp!$C:$C,Data_rp!$B$139)</f>
        <v>104.90900000000001</v>
      </c>
      <c r="G158" s="197">
        <f>SUMIFS(env_ac_rp!$D:$D,env_ac_rp!$A:$A,G141,env_ac_rp!$B:$B,Data_rp!$A$158,env_ac_rp!$C:$C,Data_rp!$B$139)</f>
        <v>103.376</v>
      </c>
      <c r="H158" s="197">
        <f>SUMIFS(env_ac_rp!$D:$D,env_ac_rp!$A:$A,H141,env_ac_rp!$B:$B,Data_rp!$A$158,env_ac_rp!$C:$C,Data_rp!$B$139)</f>
        <v>107.753</v>
      </c>
      <c r="I158" s="197">
        <f>SUMIFS(env_ac_rp!$D:$D,env_ac_rp!$A:$A,I141,env_ac_rp!$B:$B,Data_rp!$A$158,env_ac_rp!$C:$C,Data_rp!$B$139)</f>
        <v>104.004</v>
      </c>
      <c r="J158" s="197">
        <f>SUMIFS(env_ac_rp!$D:$D,env_ac_rp!$A:$A,J141,env_ac_rp!$B:$B,Data_rp!$A$158,env_ac_rp!$C:$C,Data_rp!$B$139)</f>
        <v>115.824</v>
      </c>
      <c r="K158" s="197">
        <f>SUMIFS(env_ac_rp!$D:$D,env_ac_rp!$A:$A,K141,env_ac_rp!$B:$B,Data_rp!$A$158,env_ac_rp!$C:$C,Data_rp!$B$139)</f>
        <v>130.81700000000001</v>
      </c>
      <c r="L158" s="197">
        <f>SUMIFS(env_ac_rp!$D:$D,env_ac_rp!$A:$A,L141,env_ac_rp!$B:$B,Data_rp!$A$158,env_ac_rp!$C:$C,Data_rp!$B$139)</f>
        <v>128.352</v>
      </c>
      <c r="M158" s="197">
        <f>SUMIFS(env_ac_rp!$D:$D,env_ac_rp!$A:$A,M141,env_ac_rp!$B:$B,Data_rp!$A$158,env_ac_rp!$C:$C,Data_rp!$B$139)</f>
        <v>133.364</v>
      </c>
      <c r="N158" s="197">
        <f>SUMIFS(env_ac_rp!$D:$D,env_ac_rp!$A:$A,N141,env_ac_rp!$B:$B,Data_rp!$A$158,env_ac_rp!$C:$C,Data_rp!$B$139)</f>
        <v>137.256</v>
      </c>
      <c r="O158" s="197">
        <f>SUMIFS(env_ac_rp!$D:$D,env_ac_rp!$A:$A,O141,env_ac_rp!$B:$B,Data_rp!$A$158,env_ac_rp!$C:$C,Data_rp!$B$139)</f>
        <v>137.96299999999999</v>
      </c>
      <c r="P158" s="197">
        <f>SUMIFS(env_ac_rp!$D:$D,env_ac_rp!$A:$A,P141,env_ac_rp!$B:$B,Data_rp!$A$158,env_ac_rp!$C:$C,Data_rp!$B$139)</f>
        <v>136.48599999999999</v>
      </c>
      <c r="Q158" s="197">
        <f>SUMIFS(env_ac_rp!$D:$D,env_ac_rp!$A:$A,Q141,env_ac_rp!$B:$B,Data_rp!$A$158,env_ac_rp!$C:$C,Data_rp!$B$139)</f>
        <v>135.52600000000001</v>
      </c>
      <c r="R158" s="197">
        <f>SUMIFS(env_ac_rp!$D:$D,env_ac_rp!$A:$A,R141,env_ac_rp!$B:$B,Data_rp!$A$158,env_ac_rp!$C:$C,Data_rp!$B$139)</f>
        <v>123.922</v>
      </c>
      <c r="S158" s="197">
        <f>SUMIFS(env_ac_rp!$D:$D,env_ac_rp!$A:$A,S141,env_ac_rp!$B:$B,Data_rp!$A$158,env_ac_rp!$C:$C,Data_rp!$B$139)</f>
        <v>127.325</v>
      </c>
      <c r="T158" s="197">
        <f>SUMIFS(env_ac_rp!$D:$D,env_ac_rp!$A:$A,T141,env_ac_rp!$B:$B,Data_rp!$A$158,env_ac_rp!$C:$C,Data_rp!$B$139)</f>
        <v>122.649</v>
      </c>
      <c r="U158" s="197">
        <f>SUMIFS(env_ac_rp!$D:$D,env_ac_rp!$A:$A,U141,env_ac_rp!$B:$B,Data_rp!$A$158,env_ac_rp!$C:$C,Data_rp!$B$139)</f>
        <v>132.816</v>
      </c>
      <c r="V158" s="197">
        <f>SUMIFS(env_ac_rp!$D:$D,env_ac_rp!$A:$A,V141,env_ac_rp!$B:$B,Data_rp!$A$158,env_ac_rp!$C:$C,Data_rp!$B$139)</f>
        <v>132.14599999999999</v>
      </c>
      <c r="W158" s="197">
        <f>SUMIFS(env_ac_rp!$D:$D,env_ac_rp!$A:$A,W141,env_ac_rp!$B:$B,Data_rp!$A$158,env_ac_rp!$C:$C,Data_rp!$B$139)</f>
        <v>144.12299999999999</v>
      </c>
    </row>
    <row r="159" spans="1:23" x14ac:dyDescent="0.2">
      <c r="A159" s="189" t="s">
        <v>51</v>
      </c>
      <c r="B159" s="189" t="s">
        <v>16</v>
      </c>
      <c r="C159" s="196">
        <f>SUMIFS(env_ac_rp!$D:$D,env_ac_rp!$A:$A,C141,env_ac_rp!$B:$B,Data_rp!$A$159,env_ac_rp!$C:$C,Data_rp!$B$139)</f>
        <v>100</v>
      </c>
      <c r="D159" s="197">
        <f>SUMIFS(env_ac_rp!$D:$D,env_ac_rp!$A:$A,D141,env_ac_rp!$B:$B,Data_rp!$A$159,env_ac_rp!$C:$C,Data_rp!$B$139)</f>
        <v>91.403999999999996</v>
      </c>
      <c r="E159" s="197">
        <f>SUMIFS(env_ac_rp!$D:$D,env_ac_rp!$A:$A,E141,env_ac_rp!$B:$B,Data_rp!$A$159,env_ac_rp!$C:$C,Data_rp!$B$139)</f>
        <v>99.596000000000004</v>
      </c>
      <c r="F159" s="197">
        <f>SUMIFS(env_ac_rp!$D:$D,env_ac_rp!$A:$A,F141,env_ac_rp!$B:$B,Data_rp!$A$159,env_ac_rp!$C:$C,Data_rp!$B$139)</f>
        <v>102.254</v>
      </c>
      <c r="G159" s="197">
        <f>SUMIFS(env_ac_rp!$D:$D,env_ac_rp!$A:$A,G141,env_ac_rp!$B:$B,Data_rp!$A$159,env_ac_rp!$C:$C,Data_rp!$B$139)</f>
        <v>90.947999999999993</v>
      </c>
      <c r="H159" s="197">
        <f>SUMIFS(env_ac_rp!$D:$D,env_ac_rp!$A:$A,H141,env_ac_rp!$B:$B,Data_rp!$A$159,env_ac_rp!$C:$C,Data_rp!$B$139)</f>
        <v>83.049000000000007</v>
      </c>
      <c r="I159" s="197">
        <f>SUMIFS(env_ac_rp!$D:$D,env_ac_rp!$A:$A,I141,env_ac_rp!$B:$B,Data_rp!$A$159,env_ac_rp!$C:$C,Data_rp!$B$139)</f>
        <v>103.437</v>
      </c>
      <c r="J159" s="197">
        <f>SUMIFS(env_ac_rp!$D:$D,env_ac_rp!$A:$A,J141,env_ac_rp!$B:$B,Data_rp!$A$159,env_ac_rp!$C:$C,Data_rp!$B$139)</f>
        <v>130.73500000000001</v>
      </c>
      <c r="K159" s="197">
        <f>SUMIFS(env_ac_rp!$D:$D,env_ac_rp!$A:$A,K141,env_ac_rp!$B:$B,Data_rp!$A$159,env_ac_rp!$C:$C,Data_rp!$B$139)</f>
        <v>117.76600000000001</v>
      </c>
      <c r="L159" s="197">
        <f>SUMIFS(env_ac_rp!$D:$D,env_ac_rp!$A:$A,L141,env_ac_rp!$B:$B,Data_rp!$A$159,env_ac_rp!$C:$C,Data_rp!$B$139)</f>
        <v>136.48699999999999</v>
      </c>
      <c r="M159" s="197">
        <f>SUMIFS(env_ac_rp!$D:$D,env_ac_rp!$A:$A,M141,env_ac_rp!$B:$B,Data_rp!$A$159,env_ac_rp!$C:$C,Data_rp!$B$139)</f>
        <v>150.78</v>
      </c>
      <c r="N159" s="197">
        <f>SUMIFS(env_ac_rp!$D:$D,env_ac_rp!$A:$A,N141,env_ac_rp!$B:$B,Data_rp!$A$159,env_ac_rp!$C:$C,Data_rp!$B$139)</f>
        <v>153.10499999999999</v>
      </c>
      <c r="O159" s="197">
        <f>SUMIFS(env_ac_rp!$D:$D,env_ac_rp!$A:$A,O141,env_ac_rp!$B:$B,Data_rp!$A$159,env_ac_rp!$C:$C,Data_rp!$B$139)</f>
        <v>172.89699999999999</v>
      </c>
      <c r="P159" s="197">
        <f>SUMIFS(env_ac_rp!$D:$D,env_ac_rp!$A:$A,P141,env_ac_rp!$B:$B,Data_rp!$A$159,env_ac_rp!$C:$C,Data_rp!$B$139)</f>
        <v>153.41499999999999</v>
      </c>
      <c r="Q159" s="197">
        <f>SUMIFS(env_ac_rp!$D:$D,env_ac_rp!$A:$A,Q141,env_ac_rp!$B:$B,Data_rp!$A$159,env_ac_rp!$C:$C,Data_rp!$B$139)</f>
        <v>124.104</v>
      </c>
      <c r="R159" s="197">
        <f>SUMIFS(env_ac_rp!$D:$D,env_ac_rp!$A:$A,R141,env_ac_rp!$B:$B,Data_rp!$A$159,env_ac_rp!$C:$C,Data_rp!$B$139)</f>
        <v>131.11699999999999</v>
      </c>
      <c r="S159" s="197">
        <f>SUMIFS(env_ac_rp!$D:$D,env_ac_rp!$A:$A,S141,env_ac_rp!$B:$B,Data_rp!$A$159,env_ac_rp!$C:$C,Data_rp!$B$139)</f>
        <v>139.97900000000001</v>
      </c>
      <c r="T159" s="197">
        <f>SUMIFS(env_ac_rp!$D:$D,env_ac_rp!$A:$A,T141,env_ac_rp!$B:$B,Data_rp!$A$159,env_ac_rp!$C:$C,Data_rp!$B$139)</f>
        <v>130.167</v>
      </c>
      <c r="U159" s="197">
        <f>SUMIFS(env_ac_rp!$D:$D,env_ac_rp!$A:$A,U141,env_ac_rp!$B:$B,Data_rp!$A$159,env_ac_rp!$C:$C,Data_rp!$B$139)</f>
        <v>119.776</v>
      </c>
      <c r="V159" s="197">
        <f>SUMIFS(env_ac_rp!$D:$D,env_ac_rp!$A:$A,V141,env_ac_rp!$B:$B,Data_rp!$A$159,env_ac_rp!$C:$C,Data_rp!$B$139)</f>
        <v>120.831</v>
      </c>
      <c r="W159" s="197">
        <f>SUMIFS(env_ac_rp!$D:$D,env_ac_rp!$A:$A,W141,env_ac_rp!$B:$B,Data_rp!$A$159,env_ac_rp!$C:$C,Data_rp!$B$139)</f>
        <v>129.649</v>
      </c>
    </row>
    <row r="160" spans="1:23" x14ac:dyDescent="0.2">
      <c r="A160" s="189" t="s">
        <v>52</v>
      </c>
      <c r="B160" s="189" t="s">
        <v>17</v>
      </c>
      <c r="C160" s="196">
        <f>SUMIFS(env_ac_rp!$D:$D,env_ac_rp!$A:$A,C141,env_ac_rp!$B:$B,Data_rp!$A$160,env_ac_rp!$C:$C,Data_rp!$B$139)</f>
        <v>100</v>
      </c>
      <c r="D160" s="197">
        <f>SUMIFS(env_ac_rp!$D:$D,env_ac_rp!$A:$A,D141,env_ac_rp!$B:$B,Data_rp!$A$160,env_ac_rp!$C:$C,Data_rp!$B$139)</f>
        <v>102.53700000000001</v>
      </c>
      <c r="E160" s="197">
        <f>SUMIFS(env_ac_rp!$D:$D,env_ac_rp!$A:$A,E141,env_ac_rp!$B:$B,Data_rp!$A$160,env_ac_rp!$C:$C,Data_rp!$B$139)</f>
        <v>109.279</v>
      </c>
      <c r="F160" s="197">
        <f>SUMIFS(env_ac_rp!$D:$D,env_ac_rp!$A:$A,F141,env_ac_rp!$B:$B,Data_rp!$A$160,env_ac_rp!$C:$C,Data_rp!$B$139)</f>
        <v>95.358000000000004</v>
      </c>
      <c r="G160" s="197">
        <f>SUMIFS(env_ac_rp!$D:$D,env_ac_rp!$A:$A,G141,env_ac_rp!$B:$B,Data_rp!$A$160,env_ac_rp!$C:$C,Data_rp!$B$139)</f>
        <v>94.176000000000002</v>
      </c>
      <c r="H160" s="197">
        <f>SUMIFS(env_ac_rp!$D:$D,env_ac_rp!$A:$A,H141,env_ac_rp!$B:$B,Data_rp!$A$160,env_ac_rp!$C:$C,Data_rp!$B$139)</f>
        <v>111.387</v>
      </c>
      <c r="I160" s="197">
        <f>SUMIFS(env_ac_rp!$D:$D,env_ac_rp!$A:$A,I141,env_ac_rp!$B:$B,Data_rp!$A$160,env_ac_rp!$C:$C,Data_rp!$B$139)</f>
        <v>93.510999999999996</v>
      </c>
      <c r="J160" s="197">
        <f>SUMIFS(env_ac_rp!$D:$D,env_ac_rp!$A:$A,J141,env_ac_rp!$B:$B,Data_rp!$A$160,env_ac_rp!$C:$C,Data_rp!$B$139)</f>
        <v>118.35299999999999</v>
      </c>
      <c r="K160" s="197">
        <f>SUMIFS(env_ac_rp!$D:$D,env_ac_rp!$A:$A,K141,env_ac_rp!$B:$B,Data_rp!$A$160,env_ac_rp!$C:$C,Data_rp!$B$139)</f>
        <v>137.73099999999999</v>
      </c>
      <c r="L160" s="197">
        <f>SUMIFS(env_ac_rp!$D:$D,env_ac_rp!$A:$A,L141,env_ac_rp!$B:$B,Data_rp!$A$160,env_ac_rp!$C:$C,Data_rp!$B$139)</f>
        <v>128.32300000000001</v>
      </c>
      <c r="M160" s="197">
        <f>SUMIFS(env_ac_rp!$D:$D,env_ac_rp!$A:$A,M141,env_ac_rp!$B:$B,Data_rp!$A$160,env_ac_rp!$C:$C,Data_rp!$B$139)</f>
        <v>156.52000000000001</v>
      </c>
      <c r="N160" s="197">
        <f>SUMIFS(env_ac_rp!$D:$D,env_ac_rp!$A:$A,N141,env_ac_rp!$B:$B,Data_rp!$A$160,env_ac_rp!$C:$C,Data_rp!$B$139)</f>
        <v>119.441</v>
      </c>
      <c r="O160" s="197">
        <f>SUMIFS(env_ac_rp!$D:$D,env_ac_rp!$A:$A,O141,env_ac_rp!$B:$B,Data_rp!$A$160,env_ac_rp!$C:$C,Data_rp!$B$139)</f>
        <v>108.774</v>
      </c>
      <c r="P160" s="197">
        <f>SUMIFS(env_ac_rp!$D:$D,env_ac_rp!$A:$A,P141,env_ac_rp!$B:$B,Data_rp!$A$160,env_ac_rp!$C:$C,Data_rp!$B$139)</f>
        <v>137.80000000000001</v>
      </c>
      <c r="Q160" s="197">
        <f>SUMIFS(env_ac_rp!$D:$D,env_ac_rp!$A:$A,Q141,env_ac_rp!$B:$B,Data_rp!$A$160,env_ac_rp!$C:$C,Data_rp!$B$139)</f>
        <v>106.928</v>
      </c>
      <c r="R160" s="197">
        <f>SUMIFS(env_ac_rp!$D:$D,env_ac_rp!$A:$A,R141,env_ac_rp!$B:$B,Data_rp!$A$160,env_ac_rp!$C:$C,Data_rp!$B$139)</f>
        <v>98.316999999999993</v>
      </c>
      <c r="S160" s="197">
        <f>SUMIFS(env_ac_rp!$D:$D,env_ac_rp!$A:$A,S141,env_ac_rp!$B:$B,Data_rp!$A$160,env_ac_rp!$C:$C,Data_rp!$B$139)</f>
        <v>100.617</v>
      </c>
      <c r="T160" s="197">
        <f>SUMIFS(env_ac_rp!$D:$D,env_ac_rp!$A:$A,T141,env_ac_rp!$B:$B,Data_rp!$A$160,env_ac_rp!$C:$C,Data_rp!$B$139)</f>
        <v>126.547</v>
      </c>
      <c r="U160" s="197">
        <f>SUMIFS(env_ac_rp!$D:$D,env_ac_rp!$A:$A,U141,env_ac_rp!$B:$B,Data_rp!$A$160,env_ac_rp!$C:$C,Data_rp!$B$139)</f>
        <v>113.658</v>
      </c>
      <c r="V160" s="197">
        <f>SUMIFS(env_ac_rp!$D:$D,env_ac_rp!$A:$A,V141,env_ac_rp!$B:$B,Data_rp!$A$160,env_ac_rp!$C:$C,Data_rp!$B$139)</f>
        <v>128.87299999999999</v>
      </c>
      <c r="W160" s="197">
        <f>SUMIFS(env_ac_rp!$D:$D,env_ac_rp!$A:$A,W141,env_ac_rp!$B:$B,Data_rp!$A$160,env_ac_rp!$C:$C,Data_rp!$B$139)</f>
        <v>115.28100000000001</v>
      </c>
    </row>
    <row r="161" spans="1:23" x14ac:dyDescent="0.2">
      <c r="A161" s="189" t="s">
        <v>53</v>
      </c>
      <c r="B161" s="189" t="s">
        <v>18</v>
      </c>
      <c r="C161" s="196">
        <f>SUMIFS(env_ac_rp!$D:$D,env_ac_rp!$A:$A,C141,env_ac_rp!$B:$B,Data_rp!$A$161,env_ac_rp!$C:$C,Data_rp!$B$139)</f>
        <v>100</v>
      </c>
      <c r="D161" s="197">
        <f>SUMIFS(env_ac_rp!$D:$D,env_ac_rp!$A:$A,D141,env_ac_rp!$B:$B,Data_rp!$A$161,env_ac_rp!$C:$C,Data_rp!$B$139)</f>
        <v>103.61</v>
      </c>
      <c r="E161" s="197">
        <f>SUMIFS(env_ac_rp!$D:$D,env_ac_rp!$A:$A,E141,env_ac_rp!$B:$B,Data_rp!$A$161,env_ac_rp!$C:$C,Data_rp!$B$139)</f>
        <v>115.09</v>
      </c>
      <c r="F161" s="197">
        <f>SUMIFS(env_ac_rp!$D:$D,env_ac_rp!$A:$A,F141,env_ac_rp!$B:$B,Data_rp!$A$161,env_ac_rp!$C:$C,Data_rp!$B$139)</f>
        <v>117.339</v>
      </c>
      <c r="G161" s="197">
        <f>SUMIFS(env_ac_rp!$D:$D,env_ac_rp!$A:$A,G141,env_ac_rp!$B:$B,Data_rp!$A$161,env_ac_rp!$C:$C,Data_rp!$B$139)</f>
        <v>113.384</v>
      </c>
      <c r="H161" s="197">
        <f>SUMIFS(env_ac_rp!$D:$D,env_ac_rp!$A:$A,H141,env_ac_rp!$B:$B,Data_rp!$A$161,env_ac_rp!$C:$C,Data_rp!$B$139)</f>
        <v>117.977</v>
      </c>
      <c r="I161" s="197">
        <f>SUMIFS(env_ac_rp!$D:$D,env_ac_rp!$A:$A,I141,env_ac_rp!$B:$B,Data_rp!$A$161,env_ac_rp!$C:$C,Data_rp!$B$139)</f>
        <v>120.215</v>
      </c>
      <c r="J161" s="197">
        <f>SUMIFS(env_ac_rp!$D:$D,env_ac_rp!$A:$A,J141,env_ac_rp!$B:$B,Data_rp!$A$161,env_ac_rp!$C:$C,Data_rp!$B$139)</f>
        <v>119.01300000000001</v>
      </c>
      <c r="K161" s="197">
        <f>SUMIFS(env_ac_rp!$D:$D,env_ac_rp!$A:$A,K141,env_ac_rp!$B:$B,Data_rp!$A$161,env_ac_rp!$C:$C,Data_rp!$B$139)</f>
        <v>114.669</v>
      </c>
      <c r="L161" s="197">
        <f>SUMIFS(env_ac_rp!$D:$D,env_ac_rp!$A:$A,L141,env_ac_rp!$B:$B,Data_rp!$A$161,env_ac_rp!$C:$C,Data_rp!$B$139)</f>
        <v>117.922</v>
      </c>
      <c r="M161" s="197">
        <f>SUMIFS(env_ac_rp!$D:$D,env_ac_rp!$A:$A,M141,env_ac_rp!$B:$B,Data_rp!$A$161,env_ac_rp!$C:$C,Data_rp!$B$139)</f>
        <v>119.68899999999999</v>
      </c>
      <c r="N161" s="197">
        <f>SUMIFS(env_ac_rp!$D:$D,env_ac_rp!$A:$A,N141,env_ac_rp!$B:$B,Data_rp!$A$161,env_ac_rp!$C:$C,Data_rp!$B$139)</f>
        <v>124.142</v>
      </c>
      <c r="O161" s="197">
        <f>SUMIFS(env_ac_rp!$D:$D,env_ac_rp!$A:$A,O141,env_ac_rp!$B:$B,Data_rp!$A$161,env_ac_rp!$C:$C,Data_rp!$B$139)</f>
        <v>128.529</v>
      </c>
      <c r="P161" s="197">
        <f>SUMIFS(env_ac_rp!$D:$D,env_ac_rp!$A:$A,P141,env_ac_rp!$B:$B,Data_rp!$A$161,env_ac_rp!$C:$C,Data_rp!$B$139)</f>
        <v>135.148</v>
      </c>
      <c r="Q161" s="197">
        <f>SUMIFS(env_ac_rp!$D:$D,env_ac_rp!$A:$A,Q141,env_ac_rp!$B:$B,Data_rp!$A$161,env_ac_rp!$C:$C,Data_rp!$B$139)</f>
        <v>133.33199999999999</v>
      </c>
      <c r="R161" s="197">
        <f>SUMIFS(env_ac_rp!$D:$D,env_ac_rp!$A:$A,R141,env_ac_rp!$B:$B,Data_rp!$A$161,env_ac_rp!$C:$C,Data_rp!$B$139)</f>
        <v>126.64700000000001</v>
      </c>
      <c r="S161" s="197">
        <f>SUMIFS(env_ac_rp!$D:$D,env_ac_rp!$A:$A,S141,env_ac_rp!$B:$B,Data_rp!$A$161,env_ac_rp!$C:$C,Data_rp!$B$139)</f>
        <v>143.25299999999999</v>
      </c>
      <c r="T161" s="197">
        <f>SUMIFS(env_ac_rp!$D:$D,env_ac_rp!$A:$A,T141,env_ac_rp!$B:$B,Data_rp!$A$161,env_ac_rp!$C:$C,Data_rp!$B$139)</f>
        <v>159.12200000000001</v>
      </c>
      <c r="U161" s="197">
        <f>SUMIFS(env_ac_rp!$D:$D,env_ac_rp!$A:$A,U141,env_ac_rp!$B:$B,Data_rp!$A$161,env_ac_rp!$C:$C,Data_rp!$B$139)</f>
        <v>158.01599999999999</v>
      </c>
      <c r="V161" s="197">
        <f>SUMIFS(env_ac_rp!$D:$D,env_ac_rp!$A:$A,V141,env_ac_rp!$B:$B,Data_rp!$A$161,env_ac_rp!$C:$C,Data_rp!$B$139)</f>
        <v>170.767</v>
      </c>
      <c r="W161" s="197">
        <f>SUMIFS(env_ac_rp!$D:$D,env_ac_rp!$A:$A,W141,env_ac_rp!$B:$B,Data_rp!$A$161,env_ac_rp!$C:$C,Data_rp!$B$139)</f>
        <v>168.654</v>
      </c>
    </row>
    <row r="162" spans="1:23" x14ac:dyDescent="0.2">
      <c r="A162" s="189" t="s">
        <v>54</v>
      </c>
      <c r="B162" s="189" t="s">
        <v>19</v>
      </c>
      <c r="C162" s="196">
        <f>SUMIFS(env_ac_rp!$D:$D,env_ac_rp!$A:$A,C141,env_ac_rp!$B:$B,Data_rp!$A$162,env_ac_rp!$C:$C,Data_rp!$B$139)</f>
        <v>100</v>
      </c>
      <c r="D162" s="197">
        <f>SUMIFS(env_ac_rp!$D:$D,env_ac_rp!$A:$A,D141,env_ac_rp!$B:$B,Data_rp!$A$162,env_ac_rp!$C:$C,Data_rp!$B$139)</f>
        <v>103.919</v>
      </c>
      <c r="E162" s="197">
        <f>SUMIFS(env_ac_rp!$D:$D,env_ac_rp!$A:$A,E141,env_ac_rp!$B:$B,Data_rp!$A$162,env_ac_rp!$C:$C,Data_rp!$B$139)</f>
        <v>98.055999999999997</v>
      </c>
      <c r="F162" s="197">
        <f>SUMIFS(env_ac_rp!$D:$D,env_ac_rp!$A:$A,F141,env_ac_rp!$B:$B,Data_rp!$A$162,env_ac_rp!$C:$C,Data_rp!$B$139)</f>
        <v>104.66800000000001</v>
      </c>
      <c r="G162" s="197">
        <f>SUMIFS(env_ac_rp!$D:$D,env_ac_rp!$A:$A,G141,env_ac_rp!$B:$B,Data_rp!$A$162,env_ac_rp!$C:$C,Data_rp!$B$139)</f>
        <v>102.492</v>
      </c>
      <c r="H162" s="197">
        <f>SUMIFS(env_ac_rp!$D:$D,env_ac_rp!$A:$A,H141,env_ac_rp!$B:$B,Data_rp!$A$162,env_ac_rp!$C:$C,Data_rp!$B$139)</f>
        <v>102.256</v>
      </c>
      <c r="I162" s="197">
        <f>SUMIFS(env_ac_rp!$D:$D,env_ac_rp!$A:$A,I141,env_ac_rp!$B:$B,Data_rp!$A$162,env_ac_rp!$C:$C,Data_rp!$B$139)</f>
        <v>103.95399999999999</v>
      </c>
      <c r="J162" s="197">
        <f>SUMIFS(env_ac_rp!$D:$D,env_ac_rp!$A:$A,J141,env_ac_rp!$B:$B,Data_rp!$A$162,env_ac_rp!$C:$C,Data_rp!$B$139)</f>
        <v>106.753</v>
      </c>
      <c r="K162" s="197">
        <f>SUMIFS(env_ac_rp!$D:$D,env_ac_rp!$A:$A,K141,env_ac_rp!$B:$B,Data_rp!$A$162,env_ac_rp!$C:$C,Data_rp!$B$139)</f>
        <v>113.446</v>
      </c>
      <c r="L162" s="197">
        <f>SUMIFS(env_ac_rp!$D:$D,env_ac_rp!$A:$A,L141,env_ac_rp!$B:$B,Data_rp!$A$162,env_ac_rp!$C:$C,Data_rp!$B$139)</f>
        <v>116.985</v>
      </c>
      <c r="M162" s="197">
        <f>SUMIFS(env_ac_rp!$D:$D,env_ac_rp!$A:$A,M141,env_ac_rp!$B:$B,Data_rp!$A$162,env_ac_rp!$C:$C,Data_rp!$B$139)</f>
        <v>117.247</v>
      </c>
      <c r="N162" s="197">
        <f>SUMIFS(env_ac_rp!$D:$D,env_ac_rp!$A:$A,N141,env_ac_rp!$B:$B,Data_rp!$A$162,env_ac_rp!$C:$C,Data_rp!$B$139)</f>
        <v>114.03400000000001</v>
      </c>
      <c r="O162" s="197">
        <f>SUMIFS(env_ac_rp!$D:$D,env_ac_rp!$A:$A,O141,env_ac_rp!$B:$B,Data_rp!$A$162,env_ac_rp!$C:$C,Data_rp!$B$139)</f>
        <v>117.58499999999999</v>
      </c>
      <c r="P162" s="197">
        <f>SUMIFS(env_ac_rp!$D:$D,env_ac_rp!$A:$A,P141,env_ac_rp!$B:$B,Data_rp!$A$162,env_ac_rp!$C:$C,Data_rp!$B$139)</f>
        <v>119.895</v>
      </c>
      <c r="Q162" s="197">
        <f>SUMIFS(env_ac_rp!$D:$D,env_ac_rp!$A:$A,Q141,env_ac_rp!$B:$B,Data_rp!$A$162,env_ac_rp!$C:$C,Data_rp!$B$139)</f>
        <v>120.59699999999999</v>
      </c>
      <c r="R162" s="197">
        <f>SUMIFS(env_ac_rp!$D:$D,env_ac_rp!$A:$A,R141,env_ac_rp!$B:$B,Data_rp!$A$162,env_ac_rp!$C:$C,Data_rp!$B$139)</f>
        <v>124.47</v>
      </c>
      <c r="S162" s="197">
        <f>SUMIFS(env_ac_rp!$D:$D,env_ac_rp!$A:$A,S141,env_ac_rp!$B:$B,Data_rp!$A$162,env_ac_rp!$C:$C,Data_rp!$B$139)</f>
        <v>120.818</v>
      </c>
      <c r="T162" s="197">
        <f>SUMIFS(env_ac_rp!$D:$D,env_ac_rp!$A:$A,T141,env_ac_rp!$B:$B,Data_rp!$A$162,env_ac_rp!$C:$C,Data_rp!$B$139)</f>
        <v>124.73099999999999</v>
      </c>
      <c r="U162" s="197">
        <f>SUMIFS(env_ac_rp!$D:$D,env_ac_rp!$A:$A,U141,env_ac_rp!$B:$B,Data_rp!$A$162,env_ac_rp!$C:$C,Data_rp!$B$139)</f>
        <v>126.473</v>
      </c>
      <c r="V162" s="197">
        <f>SUMIFS(env_ac_rp!$D:$D,env_ac_rp!$A:$A,V141,env_ac_rp!$B:$B,Data_rp!$A$162,env_ac_rp!$C:$C,Data_rp!$B$139)</f>
        <v>128.00399999999999</v>
      </c>
      <c r="W162" s="197">
        <f>SUMIFS(env_ac_rp!$D:$D,env_ac_rp!$A:$A,W141,env_ac_rp!$B:$B,Data_rp!$A$162,env_ac_rp!$C:$C,Data_rp!$B$139)</f>
        <v>120.617</v>
      </c>
    </row>
    <row r="163" spans="1:23" x14ac:dyDescent="0.2">
      <c r="A163" s="189" t="s">
        <v>64</v>
      </c>
      <c r="B163" s="189" t="s">
        <v>20</v>
      </c>
      <c r="C163" s="196">
        <f>SUMIFS(env_ac_rp!$D:$D,env_ac_rp!$A:$A,C141,env_ac_rp!$B:$B,Data_rp!$A$163,env_ac_rp!$C:$C,Data_rp!$B$139)</f>
        <v>100</v>
      </c>
      <c r="D163" s="197">
        <f>SUMIFS(env_ac_rp!$D:$D,env_ac_rp!$A:$A,D141,env_ac_rp!$B:$B,Data_rp!$A$163,env_ac_rp!$C:$C,Data_rp!$B$139)</f>
        <v>105.313</v>
      </c>
      <c r="E163" s="197">
        <f>SUMIFS(env_ac_rp!$D:$D,env_ac_rp!$A:$A,E141,env_ac_rp!$B:$B,Data_rp!$A$163,env_ac_rp!$C:$C,Data_rp!$B$139)</f>
        <v>112.60299999999999</v>
      </c>
      <c r="F163" s="197">
        <f>SUMIFS(env_ac_rp!$D:$D,env_ac_rp!$A:$A,F141,env_ac_rp!$B:$B,Data_rp!$A$163,env_ac_rp!$C:$C,Data_rp!$B$139)</f>
        <v>113.11499999999999</v>
      </c>
      <c r="G163" s="197">
        <f>SUMIFS(env_ac_rp!$D:$D,env_ac_rp!$A:$A,G141,env_ac_rp!$B:$B,Data_rp!$A$163,env_ac_rp!$C:$C,Data_rp!$B$139)</f>
        <v>111.45699999999999</v>
      </c>
      <c r="H163" s="197">
        <f>SUMIFS(env_ac_rp!$D:$D,env_ac_rp!$A:$A,H141,env_ac_rp!$B:$B,Data_rp!$A$163,env_ac_rp!$C:$C,Data_rp!$B$139)</f>
        <v>113.608</v>
      </c>
      <c r="I163" s="197">
        <f>SUMIFS(env_ac_rp!$D:$D,env_ac_rp!$A:$A,I141,env_ac_rp!$B:$B,Data_rp!$A$163,env_ac_rp!$C:$C,Data_rp!$B$139)</f>
        <v>118.108</v>
      </c>
      <c r="J163" s="197">
        <f>SUMIFS(env_ac_rp!$D:$D,env_ac_rp!$A:$A,J141,env_ac_rp!$B:$B,Data_rp!$A$163,env_ac_rp!$C:$C,Data_rp!$B$139)</f>
        <v>113.255</v>
      </c>
      <c r="K163" s="197">
        <f>SUMIFS(env_ac_rp!$D:$D,env_ac_rp!$A:$A,K141,env_ac_rp!$B:$B,Data_rp!$A$163,env_ac_rp!$C:$C,Data_rp!$B$139)</f>
        <v>115.27800000000001</v>
      </c>
      <c r="L163" s="197">
        <f>SUMIFS(env_ac_rp!$D:$D,env_ac_rp!$A:$A,L141,env_ac_rp!$B:$B,Data_rp!$A$163,env_ac_rp!$C:$C,Data_rp!$B$139)</f>
        <v>123.452</v>
      </c>
      <c r="M163" s="197">
        <f>SUMIFS(env_ac_rp!$D:$D,env_ac_rp!$A:$A,M141,env_ac_rp!$B:$B,Data_rp!$A$163,env_ac_rp!$C:$C,Data_rp!$B$139)</f>
        <v>122.73099999999999</v>
      </c>
      <c r="N163" s="197">
        <f>SUMIFS(env_ac_rp!$D:$D,env_ac_rp!$A:$A,N141,env_ac_rp!$B:$B,Data_rp!$A$163,env_ac_rp!$C:$C,Data_rp!$B$139)</f>
        <v>103.90900000000001</v>
      </c>
      <c r="O163" s="197">
        <f>SUMIFS(env_ac_rp!$D:$D,env_ac_rp!$A:$A,O141,env_ac_rp!$B:$B,Data_rp!$A$163,env_ac_rp!$C:$C,Data_rp!$B$139)</f>
        <v>120.80800000000001</v>
      </c>
      <c r="P163" s="197">
        <f>SUMIFS(env_ac_rp!$D:$D,env_ac_rp!$A:$A,P141,env_ac_rp!$B:$B,Data_rp!$A$163,env_ac_rp!$C:$C,Data_rp!$B$139)</f>
        <v>129.29599999999999</v>
      </c>
      <c r="Q163" s="197">
        <f>SUMIFS(env_ac_rp!$D:$D,env_ac_rp!$A:$A,Q141,env_ac_rp!$B:$B,Data_rp!$A$163,env_ac_rp!$C:$C,Data_rp!$B$139)</f>
        <v>134.203</v>
      </c>
      <c r="R163" s="197">
        <f>SUMIFS(env_ac_rp!$D:$D,env_ac_rp!$A:$A,R141,env_ac_rp!$B:$B,Data_rp!$A$163,env_ac_rp!$C:$C,Data_rp!$B$139)</f>
        <v>142.328</v>
      </c>
      <c r="S163" s="197">
        <f>SUMIFS(env_ac_rp!$D:$D,env_ac_rp!$A:$A,S141,env_ac_rp!$B:$B,Data_rp!$A$163,env_ac_rp!$C:$C,Data_rp!$B$139)</f>
        <v>140.523</v>
      </c>
      <c r="T163" s="197">
        <f>SUMIFS(env_ac_rp!$D:$D,env_ac_rp!$A:$A,T141,env_ac_rp!$B:$B,Data_rp!$A$163,env_ac_rp!$C:$C,Data_rp!$B$139)</f>
        <v>139.321</v>
      </c>
      <c r="U163" s="197">
        <f>SUMIFS(env_ac_rp!$D:$D,env_ac_rp!$A:$A,U141,env_ac_rp!$B:$B,Data_rp!$A$163,env_ac_rp!$C:$C,Data_rp!$B$139)</f>
        <v>141.94999999999999</v>
      </c>
      <c r="V163" s="197">
        <f>SUMIFS(env_ac_rp!$D:$D,env_ac_rp!$A:$A,V141,env_ac_rp!$B:$B,Data_rp!$A$163,env_ac_rp!$C:$C,Data_rp!$B$139)</f>
        <v>163.32499999999999</v>
      </c>
      <c r="W163" s="197">
        <f>SUMIFS(env_ac_rp!$D:$D,env_ac_rp!$A:$A,W141,env_ac_rp!$B:$B,Data_rp!$A$163,env_ac_rp!$C:$C,Data_rp!$B$139)</f>
        <v>159.73699999999999</v>
      </c>
    </row>
    <row r="164" spans="1:23" x14ac:dyDescent="0.2">
      <c r="A164" s="189" t="s">
        <v>55</v>
      </c>
      <c r="B164" s="189" t="s">
        <v>21</v>
      </c>
      <c r="C164" s="196">
        <f>SUMIFS(env_ac_rp!$D:$D,env_ac_rp!$A:$A,C141,env_ac_rp!$B:$B,Data_rp!$A$164,env_ac_rp!$C:$C,Data_rp!$B$139)</f>
        <v>100</v>
      </c>
      <c r="D164" s="197">
        <f>SUMIFS(env_ac_rp!$D:$D,env_ac_rp!$A:$A,D141,env_ac_rp!$B:$B,Data_rp!$A$164,env_ac_rp!$C:$C,Data_rp!$B$139)</f>
        <v>97.305000000000007</v>
      </c>
      <c r="E164" s="197">
        <f>SUMIFS(env_ac_rp!$D:$D,env_ac_rp!$A:$A,E141,env_ac_rp!$B:$B,Data_rp!$A$164,env_ac_rp!$C:$C,Data_rp!$B$139)</f>
        <v>101.098</v>
      </c>
      <c r="F164" s="197">
        <f>SUMIFS(env_ac_rp!$D:$D,env_ac_rp!$A:$A,F141,env_ac_rp!$B:$B,Data_rp!$A$164,env_ac_rp!$C:$C,Data_rp!$B$139)</f>
        <v>113.548</v>
      </c>
      <c r="G164" s="197">
        <f>SUMIFS(env_ac_rp!$D:$D,env_ac_rp!$A:$A,G141,env_ac_rp!$B:$B,Data_rp!$A$164,env_ac_rp!$C:$C,Data_rp!$B$139)</f>
        <v>106.48699999999999</v>
      </c>
      <c r="H164" s="197">
        <f>SUMIFS(env_ac_rp!$D:$D,env_ac_rp!$A:$A,H141,env_ac_rp!$B:$B,Data_rp!$A$164,env_ac_rp!$C:$C,Data_rp!$B$139)</f>
        <v>107.845</v>
      </c>
      <c r="I164" s="197">
        <f>SUMIFS(env_ac_rp!$D:$D,env_ac_rp!$A:$A,I141,env_ac_rp!$B:$B,Data_rp!$A$164,env_ac_rp!$C:$C,Data_rp!$B$139)</f>
        <v>96.593000000000004</v>
      </c>
      <c r="J164" s="197">
        <f>SUMIFS(env_ac_rp!$D:$D,env_ac_rp!$A:$A,J141,env_ac_rp!$B:$B,Data_rp!$A$164,env_ac_rp!$C:$C,Data_rp!$B$139)</f>
        <v>95.468999999999994</v>
      </c>
      <c r="K164" s="197">
        <f>SUMIFS(env_ac_rp!$D:$D,env_ac_rp!$A:$A,K141,env_ac_rp!$B:$B,Data_rp!$A$164,env_ac_rp!$C:$C,Data_rp!$B$139)</f>
        <v>91.600999999999999</v>
      </c>
      <c r="L164" s="197">
        <f>SUMIFS(env_ac_rp!$D:$D,env_ac_rp!$A:$A,L141,env_ac_rp!$B:$B,Data_rp!$A$164,env_ac_rp!$C:$C,Data_rp!$B$139)</f>
        <v>98.501999999999995</v>
      </c>
      <c r="M164" s="197">
        <f>SUMIFS(env_ac_rp!$D:$D,env_ac_rp!$A:$A,M141,env_ac_rp!$B:$B,Data_rp!$A$164,env_ac_rp!$C:$C,Data_rp!$B$139)</f>
        <v>107.69199999999999</v>
      </c>
      <c r="N164" s="197">
        <f>SUMIFS(env_ac_rp!$D:$D,env_ac_rp!$A:$A,N141,env_ac_rp!$B:$B,Data_rp!$A$164,env_ac_rp!$C:$C,Data_rp!$B$139)</f>
        <v>114.319</v>
      </c>
      <c r="O164" s="197">
        <f>SUMIFS(env_ac_rp!$D:$D,env_ac_rp!$A:$A,O141,env_ac_rp!$B:$B,Data_rp!$A$164,env_ac_rp!$C:$C,Data_rp!$B$139)</f>
        <v>119.634</v>
      </c>
      <c r="P164" s="197">
        <f>SUMIFS(env_ac_rp!$D:$D,env_ac_rp!$A:$A,P141,env_ac_rp!$B:$B,Data_rp!$A$164,env_ac_rp!$C:$C,Data_rp!$B$139)</f>
        <v>139.47800000000001</v>
      </c>
      <c r="Q164" s="197">
        <f>SUMIFS(env_ac_rp!$D:$D,env_ac_rp!$A:$A,Q141,env_ac_rp!$B:$B,Data_rp!$A$164,env_ac_rp!$C:$C,Data_rp!$B$139)</f>
        <v>127.79</v>
      </c>
      <c r="R164" s="197">
        <f>SUMIFS(env_ac_rp!$D:$D,env_ac_rp!$A:$A,R141,env_ac_rp!$B:$B,Data_rp!$A$164,env_ac_rp!$C:$C,Data_rp!$B$139)</f>
        <v>129.72200000000001</v>
      </c>
      <c r="S164" s="197">
        <f>SUMIFS(env_ac_rp!$D:$D,env_ac_rp!$A:$A,S141,env_ac_rp!$B:$B,Data_rp!$A$164,env_ac_rp!$C:$C,Data_rp!$B$139)</f>
        <v>138.477</v>
      </c>
      <c r="T164" s="197">
        <f>SUMIFS(env_ac_rp!$D:$D,env_ac_rp!$A:$A,T141,env_ac_rp!$B:$B,Data_rp!$A$164,env_ac_rp!$C:$C,Data_rp!$B$139)</f>
        <v>130.661</v>
      </c>
      <c r="U164" s="197">
        <f>SUMIFS(env_ac_rp!$D:$D,env_ac_rp!$A:$A,U141,env_ac_rp!$B:$B,Data_rp!$A$164,env_ac_rp!$C:$C,Data_rp!$B$139)</f>
        <v>134.82900000000001</v>
      </c>
      <c r="V164" s="197">
        <f>SUMIFS(env_ac_rp!$D:$D,env_ac_rp!$A:$A,V141,env_ac_rp!$B:$B,Data_rp!$A$164,env_ac_rp!$C:$C,Data_rp!$B$139)</f>
        <v>134.947</v>
      </c>
      <c r="W164" s="197">
        <f>SUMIFS(env_ac_rp!$D:$D,env_ac_rp!$A:$A,W141,env_ac_rp!$B:$B,Data_rp!$A$164,env_ac_rp!$C:$C,Data_rp!$B$139)</f>
        <v>127.09399999999999</v>
      </c>
    </row>
    <row r="165" spans="1:23" x14ac:dyDescent="0.2">
      <c r="A165" s="189" t="s">
        <v>56</v>
      </c>
      <c r="B165" s="189" t="s">
        <v>22</v>
      </c>
      <c r="C165" s="196">
        <f>SUMIFS(env_ac_rp!$D:$D,env_ac_rp!$A:$A,C141,env_ac_rp!$B:$B,Data_rp!$A$165,env_ac_rp!$C:$C,Data_rp!$B$139)</f>
        <v>100</v>
      </c>
      <c r="D165" s="197">
        <f>SUMIFS(env_ac_rp!$D:$D,env_ac_rp!$A:$A,D141,env_ac_rp!$B:$B,Data_rp!$A$165,env_ac_rp!$C:$C,Data_rp!$B$139)</f>
        <v>66.241</v>
      </c>
      <c r="E165" s="197">
        <f>SUMIFS(env_ac_rp!$D:$D,env_ac_rp!$A:$A,E141,env_ac_rp!$B:$B,Data_rp!$A$165,env_ac_rp!$C:$C,Data_rp!$B$139)</f>
        <v>73.055999999999997</v>
      </c>
      <c r="F165" s="197">
        <f>SUMIFS(env_ac_rp!$D:$D,env_ac_rp!$A:$A,F141,env_ac_rp!$B:$B,Data_rp!$A$165,env_ac_rp!$C:$C,Data_rp!$B$139)</f>
        <v>68.692999999999998</v>
      </c>
      <c r="G165" s="197">
        <f>SUMIFS(env_ac_rp!$D:$D,env_ac_rp!$A:$A,G141,env_ac_rp!$B:$B,Data_rp!$A$165,env_ac_rp!$C:$C,Data_rp!$B$139)</f>
        <v>70.971999999999994</v>
      </c>
      <c r="H165" s="197">
        <f>SUMIFS(env_ac_rp!$D:$D,env_ac_rp!$A:$A,H141,env_ac_rp!$B:$B,Data_rp!$A$165,env_ac_rp!$C:$C,Data_rp!$B$139)</f>
        <v>67.870999999999995</v>
      </c>
      <c r="I165" s="197">
        <f>SUMIFS(env_ac_rp!$D:$D,env_ac_rp!$A:$A,I141,env_ac_rp!$B:$B,Data_rp!$A$165,env_ac_rp!$C:$C,Data_rp!$B$139)</f>
        <v>68.132000000000005</v>
      </c>
      <c r="J165" s="197">
        <f>SUMIFS(env_ac_rp!$D:$D,env_ac_rp!$A:$A,J141,env_ac_rp!$B:$B,Data_rp!$A$165,env_ac_rp!$C:$C,Data_rp!$B$139)</f>
        <v>61.441000000000003</v>
      </c>
      <c r="K165" s="197">
        <f>SUMIFS(env_ac_rp!$D:$D,env_ac_rp!$A:$A,K141,env_ac_rp!$B:$B,Data_rp!$A$165,env_ac_rp!$C:$C,Data_rp!$B$139)</f>
        <v>63.103999999999999</v>
      </c>
      <c r="L165" s="197">
        <f>SUMIFS(env_ac_rp!$D:$D,env_ac_rp!$A:$A,L141,env_ac_rp!$B:$B,Data_rp!$A$165,env_ac_rp!$C:$C,Data_rp!$B$139)</f>
        <v>76.715000000000003</v>
      </c>
      <c r="M165" s="197">
        <f>SUMIFS(env_ac_rp!$D:$D,env_ac_rp!$A:$A,M141,env_ac_rp!$B:$B,Data_rp!$A$165,env_ac_rp!$C:$C,Data_rp!$B$139)</f>
        <v>94.581999999999994</v>
      </c>
      <c r="N165" s="197">
        <f>SUMIFS(env_ac_rp!$D:$D,env_ac_rp!$A:$A,N141,env_ac_rp!$B:$B,Data_rp!$A$165,env_ac_rp!$C:$C,Data_rp!$B$139)</f>
        <v>69.433999999999997</v>
      </c>
      <c r="O165" s="197">
        <f>SUMIFS(env_ac_rp!$D:$D,env_ac_rp!$A:$A,O141,env_ac_rp!$B:$B,Data_rp!$A$165,env_ac_rp!$C:$C,Data_rp!$B$139)</f>
        <v>75.256</v>
      </c>
      <c r="P165" s="197">
        <f>SUMIFS(env_ac_rp!$D:$D,env_ac_rp!$A:$A,P141,env_ac_rp!$B:$B,Data_rp!$A$165,env_ac_rp!$C:$C,Data_rp!$B$139)</f>
        <v>78.364999999999995</v>
      </c>
      <c r="Q165" s="197">
        <f>SUMIFS(env_ac_rp!$D:$D,env_ac_rp!$A:$A,Q141,env_ac_rp!$B:$B,Data_rp!$A$165,env_ac_rp!$C:$C,Data_rp!$B$139)</f>
        <v>78.094999999999999</v>
      </c>
      <c r="R165" s="197">
        <f>SUMIFS(env_ac_rp!$D:$D,env_ac_rp!$A:$A,R141,env_ac_rp!$B:$B,Data_rp!$A$165,env_ac_rp!$C:$C,Data_rp!$B$139)</f>
        <v>67.459999999999994</v>
      </c>
      <c r="S165" s="197">
        <f>SUMIFS(env_ac_rp!$D:$D,env_ac_rp!$A:$A,S141,env_ac_rp!$B:$B,Data_rp!$A$165,env_ac_rp!$C:$C,Data_rp!$B$139)</f>
        <v>69.813999999999993</v>
      </c>
      <c r="T165" s="197">
        <f>SUMIFS(env_ac_rp!$D:$D,env_ac_rp!$A:$A,T141,env_ac_rp!$B:$B,Data_rp!$A$165,env_ac_rp!$C:$C,Data_rp!$B$139)</f>
        <v>80.965999999999994</v>
      </c>
      <c r="U165" s="197">
        <f>SUMIFS(env_ac_rp!$D:$D,env_ac_rp!$A:$A,U141,env_ac_rp!$B:$B,Data_rp!$A$165,env_ac_rp!$C:$C,Data_rp!$B$139)</f>
        <v>78.504000000000005</v>
      </c>
      <c r="V165" s="197">
        <f>SUMIFS(env_ac_rp!$D:$D,env_ac_rp!$A:$A,V141,env_ac_rp!$B:$B,Data_rp!$A$165,env_ac_rp!$C:$C,Data_rp!$B$139)</f>
        <v>68.760999999999996</v>
      </c>
      <c r="W165" s="197">
        <f>SUMIFS(env_ac_rp!$D:$D,env_ac_rp!$A:$A,W141,env_ac_rp!$B:$B,Data_rp!$A$165,env_ac_rp!$C:$C,Data_rp!$B$139)</f>
        <v>62.872999999999998</v>
      </c>
    </row>
    <row r="166" spans="1:23" x14ac:dyDescent="0.2">
      <c r="A166" s="189" t="s">
        <v>57</v>
      </c>
      <c r="B166" s="189" t="s">
        <v>23</v>
      </c>
      <c r="C166" s="196">
        <f>SUMIFS(env_ac_rp!$D:$D,env_ac_rp!$A:$A,C141,env_ac_rp!$B:$B,Data_rp!$A$166,env_ac_rp!$C:$C,Data_rp!$B$139)</f>
        <v>100</v>
      </c>
      <c r="D166" s="197">
        <f>SUMIFS(env_ac_rp!$D:$D,env_ac_rp!$A:$A,D141,env_ac_rp!$B:$B,Data_rp!$A$166,env_ac_rp!$C:$C,Data_rp!$B$139)</f>
        <v>105.004</v>
      </c>
      <c r="E166" s="197">
        <f>SUMIFS(env_ac_rp!$D:$D,env_ac_rp!$A:$A,E141,env_ac_rp!$B:$B,Data_rp!$A$166,env_ac_rp!$C:$C,Data_rp!$B$139)</f>
        <v>104.75</v>
      </c>
      <c r="F166" s="197">
        <f>SUMIFS(env_ac_rp!$D:$D,env_ac_rp!$A:$A,F141,env_ac_rp!$B:$B,Data_rp!$A$166,env_ac_rp!$C:$C,Data_rp!$B$139)</f>
        <v>99.694999999999993</v>
      </c>
      <c r="G166" s="197">
        <f>SUMIFS(env_ac_rp!$D:$D,env_ac_rp!$A:$A,G141,env_ac_rp!$B:$B,Data_rp!$A$166,env_ac_rp!$C:$C,Data_rp!$B$139)</f>
        <v>102.93300000000001</v>
      </c>
      <c r="H166" s="197">
        <f>SUMIFS(env_ac_rp!$D:$D,env_ac_rp!$A:$A,H141,env_ac_rp!$B:$B,Data_rp!$A$166,env_ac_rp!$C:$C,Data_rp!$B$139)</f>
        <v>110.203</v>
      </c>
      <c r="I166" s="197">
        <f>SUMIFS(env_ac_rp!$D:$D,env_ac_rp!$A:$A,I141,env_ac_rp!$B:$B,Data_rp!$A$166,env_ac_rp!$C:$C,Data_rp!$B$139)</f>
        <v>99.891999999999996</v>
      </c>
      <c r="J166" s="197">
        <f>SUMIFS(env_ac_rp!$D:$D,env_ac_rp!$A:$A,J141,env_ac_rp!$B:$B,Data_rp!$A$166,env_ac_rp!$C:$C,Data_rp!$B$139)</f>
        <v>96.525999999999996</v>
      </c>
      <c r="K166" s="197">
        <f>SUMIFS(env_ac_rp!$D:$D,env_ac_rp!$A:$A,K141,env_ac_rp!$B:$B,Data_rp!$A$166,env_ac_rp!$C:$C,Data_rp!$B$139)</f>
        <v>113.55200000000001</v>
      </c>
      <c r="L166" s="197">
        <f>SUMIFS(env_ac_rp!$D:$D,env_ac_rp!$A:$A,L141,env_ac_rp!$B:$B,Data_rp!$A$166,env_ac_rp!$C:$C,Data_rp!$B$139)</f>
        <v>127.026</v>
      </c>
      <c r="M166" s="197">
        <f>SUMIFS(env_ac_rp!$D:$D,env_ac_rp!$A:$A,M141,env_ac_rp!$B:$B,Data_rp!$A$166,env_ac_rp!$C:$C,Data_rp!$B$139)</f>
        <v>136.20099999999999</v>
      </c>
      <c r="N166" s="197">
        <f>SUMIFS(env_ac_rp!$D:$D,env_ac_rp!$A:$A,N141,env_ac_rp!$B:$B,Data_rp!$A$166,env_ac_rp!$C:$C,Data_rp!$B$139)</f>
        <v>152.56399999999999</v>
      </c>
      <c r="O166" s="197">
        <f>SUMIFS(env_ac_rp!$D:$D,env_ac_rp!$A:$A,O141,env_ac_rp!$B:$B,Data_rp!$A$166,env_ac_rp!$C:$C,Data_rp!$B$139)</f>
        <v>171.03</v>
      </c>
      <c r="P166" s="197">
        <f>SUMIFS(env_ac_rp!$D:$D,env_ac_rp!$A:$A,P141,env_ac_rp!$B:$B,Data_rp!$A$166,env_ac_rp!$C:$C,Data_rp!$B$139)</f>
        <v>172.60599999999999</v>
      </c>
      <c r="Q166" s="197">
        <f>SUMIFS(env_ac_rp!$D:$D,env_ac_rp!$A:$A,Q141,env_ac_rp!$B:$B,Data_rp!$A$166,env_ac_rp!$C:$C,Data_rp!$B$139)</f>
        <v>164.917</v>
      </c>
      <c r="R166" s="197">
        <f>SUMIFS(env_ac_rp!$D:$D,env_ac_rp!$A:$A,R141,env_ac_rp!$B:$B,Data_rp!$A$166,env_ac_rp!$C:$C,Data_rp!$B$139)</f>
        <v>166.137</v>
      </c>
      <c r="S166" s="197">
        <f>SUMIFS(env_ac_rp!$D:$D,env_ac_rp!$A:$A,S141,env_ac_rp!$B:$B,Data_rp!$A$166,env_ac_rp!$C:$C,Data_rp!$B$139)</f>
        <v>177.61600000000001</v>
      </c>
      <c r="T166" s="197">
        <f>SUMIFS(env_ac_rp!$D:$D,env_ac_rp!$A:$A,T141,env_ac_rp!$B:$B,Data_rp!$A$166,env_ac_rp!$C:$C,Data_rp!$B$139)</f>
        <v>182.13900000000001</v>
      </c>
      <c r="U166" s="197">
        <f>SUMIFS(env_ac_rp!$D:$D,env_ac_rp!$A:$A,U141,env_ac_rp!$B:$B,Data_rp!$A$166,env_ac_rp!$C:$C,Data_rp!$B$139)</f>
        <v>172.45099999999999</v>
      </c>
      <c r="V166" s="197">
        <f>SUMIFS(env_ac_rp!$D:$D,env_ac_rp!$A:$A,V141,env_ac_rp!$B:$B,Data_rp!$A$166,env_ac_rp!$C:$C,Data_rp!$B$139)</f>
        <v>188.001</v>
      </c>
      <c r="W166" s="197">
        <f>SUMIFS(env_ac_rp!$D:$D,env_ac_rp!$A:$A,W141,env_ac_rp!$B:$B,Data_rp!$A$166,env_ac_rp!$C:$C,Data_rp!$B$139)</f>
        <v>180.23400000000001</v>
      </c>
    </row>
    <row r="167" spans="1:23" x14ac:dyDescent="0.2">
      <c r="A167" s="189" t="s">
        <v>65</v>
      </c>
      <c r="B167" s="189" t="s">
        <v>24</v>
      </c>
      <c r="C167" s="196">
        <f>SUMIFS(env_ac_rp!$D:$D,env_ac_rp!$A:$A,C141,env_ac_rp!$B:$B,Data_rp!$A$167,env_ac_rp!$C:$C,Data_rp!$B$139)</f>
        <v>100</v>
      </c>
      <c r="D167" s="197">
        <f>SUMIFS(env_ac_rp!$D:$D,env_ac_rp!$A:$A,D141,env_ac_rp!$B:$B,Data_rp!$A$167,env_ac_rp!$C:$C,Data_rp!$B$139)</f>
        <v>96.741</v>
      </c>
      <c r="E167" s="197">
        <f>SUMIFS(env_ac_rp!$D:$D,env_ac_rp!$A:$A,E141,env_ac_rp!$B:$B,Data_rp!$A$167,env_ac_rp!$C:$C,Data_rp!$B$139)</f>
        <v>96.873000000000005</v>
      </c>
      <c r="F167" s="197">
        <f>SUMIFS(env_ac_rp!$D:$D,env_ac_rp!$A:$A,F141,env_ac_rp!$B:$B,Data_rp!$A$167,env_ac_rp!$C:$C,Data_rp!$B$139)</f>
        <v>104.76</v>
      </c>
      <c r="G167" s="197">
        <f>SUMIFS(env_ac_rp!$D:$D,env_ac_rp!$A:$A,G141,env_ac_rp!$B:$B,Data_rp!$A$167,env_ac_rp!$C:$C,Data_rp!$B$139)</f>
        <v>95.852000000000004</v>
      </c>
      <c r="H167" s="197">
        <f>SUMIFS(env_ac_rp!$D:$D,env_ac_rp!$A:$A,H141,env_ac_rp!$B:$B,Data_rp!$A$167,env_ac_rp!$C:$C,Data_rp!$B$139)</f>
        <v>92.497</v>
      </c>
      <c r="I167" s="197">
        <f>SUMIFS(env_ac_rp!$D:$D,env_ac_rp!$A:$A,I141,env_ac_rp!$B:$B,Data_rp!$A$167,env_ac_rp!$C:$C,Data_rp!$B$139)</f>
        <v>101.276</v>
      </c>
      <c r="J167" s="197">
        <f>SUMIFS(env_ac_rp!$D:$D,env_ac_rp!$A:$A,J141,env_ac_rp!$B:$B,Data_rp!$A$167,env_ac_rp!$C:$C,Data_rp!$B$139)</f>
        <v>109.73099999999999</v>
      </c>
      <c r="K167" s="197">
        <f>SUMIFS(env_ac_rp!$D:$D,env_ac_rp!$A:$A,K141,env_ac_rp!$B:$B,Data_rp!$A$167,env_ac_rp!$C:$C,Data_rp!$B$139)</f>
        <v>103.774</v>
      </c>
      <c r="L167" s="197">
        <f>SUMIFS(env_ac_rp!$D:$D,env_ac_rp!$A:$A,L141,env_ac_rp!$B:$B,Data_rp!$A$167,env_ac_rp!$C:$C,Data_rp!$B$139)</f>
        <v>113.812</v>
      </c>
      <c r="M167" s="197">
        <f>SUMIFS(env_ac_rp!$D:$D,env_ac_rp!$A:$A,M141,env_ac_rp!$B:$B,Data_rp!$A$167,env_ac_rp!$C:$C,Data_rp!$B$139)</f>
        <v>122.809</v>
      </c>
      <c r="N167" s="197">
        <f>SUMIFS(env_ac_rp!$D:$D,env_ac_rp!$A:$A,N141,env_ac_rp!$B:$B,Data_rp!$A$167,env_ac_rp!$C:$C,Data_rp!$B$139)</f>
        <v>124.764</v>
      </c>
      <c r="O167" s="197">
        <f>SUMIFS(env_ac_rp!$D:$D,env_ac_rp!$A:$A,O141,env_ac_rp!$B:$B,Data_rp!$A$167,env_ac_rp!$C:$C,Data_rp!$B$139)</f>
        <v>144.01599999999999</v>
      </c>
      <c r="P167" s="197">
        <f>SUMIFS(env_ac_rp!$D:$D,env_ac_rp!$A:$A,P141,env_ac_rp!$B:$B,Data_rp!$A$167,env_ac_rp!$C:$C,Data_rp!$B$139)</f>
        <v>150.56100000000001</v>
      </c>
      <c r="Q167" s="197">
        <f>SUMIFS(env_ac_rp!$D:$D,env_ac_rp!$A:$A,Q141,env_ac_rp!$B:$B,Data_rp!$A$167,env_ac_rp!$C:$C,Data_rp!$B$139)</f>
        <v>140.52600000000001</v>
      </c>
      <c r="R167" s="197">
        <f>SUMIFS(env_ac_rp!$D:$D,env_ac_rp!$A:$A,R141,env_ac_rp!$B:$B,Data_rp!$A$167,env_ac_rp!$C:$C,Data_rp!$B$139)</f>
        <v>147.744</v>
      </c>
      <c r="S167" s="197">
        <f>SUMIFS(env_ac_rp!$D:$D,env_ac_rp!$A:$A,S141,env_ac_rp!$B:$B,Data_rp!$A$167,env_ac_rp!$C:$C,Data_rp!$B$139)</f>
        <v>151.74700000000001</v>
      </c>
      <c r="T167" s="197">
        <f>SUMIFS(env_ac_rp!$D:$D,env_ac_rp!$A:$A,T141,env_ac_rp!$B:$B,Data_rp!$A$167,env_ac_rp!$C:$C,Data_rp!$B$139)</f>
        <v>151.28800000000001</v>
      </c>
      <c r="U167" s="197">
        <f>SUMIFS(env_ac_rp!$D:$D,env_ac_rp!$A:$A,U141,env_ac_rp!$B:$B,Data_rp!$A$167,env_ac_rp!$C:$C,Data_rp!$B$139)</f>
        <v>148.28899999999999</v>
      </c>
      <c r="V167" s="197">
        <f>SUMIFS(env_ac_rp!$D:$D,env_ac_rp!$A:$A,V141,env_ac_rp!$B:$B,Data_rp!$A$167,env_ac_rp!$C:$C,Data_rp!$B$139)</f>
        <v>166.80199999999999</v>
      </c>
      <c r="W167" s="266">
        <f>SUMIFS(env_ac_rp!$D:$D,env_ac_rp!$A:$A,W141,env_ac_rp!$B:$B,Data_rp!$A$167,env_ac_rp!$C:$C,Data_rp!$B$139)</f>
        <v>167.58099999999999</v>
      </c>
    </row>
    <row r="168" spans="1:23" x14ac:dyDescent="0.2">
      <c r="A168" s="189" t="s">
        <v>58</v>
      </c>
      <c r="B168" s="189" t="s">
        <v>25</v>
      </c>
      <c r="C168" s="196">
        <f>SUMIFS(env_ac_rp!$D:$D,env_ac_rp!$A:$A,C141,env_ac_rp!$B:$B,Data_rp!$A$168,env_ac_rp!$C:$C,Data_rp!$B$139)</f>
        <v>100</v>
      </c>
      <c r="D168" s="197">
        <f>SUMIFS(env_ac_rp!$D:$D,env_ac_rp!$A:$A,D141,env_ac_rp!$B:$B,Data_rp!$A$168,env_ac_rp!$C:$C,Data_rp!$B$139)</f>
        <v>100.518</v>
      </c>
      <c r="E168" s="197">
        <f>SUMIFS(env_ac_rp!$D:$D,env_ac_rp!$A:$A,E141,env_ac_rp!$B:$B,Data_rp!$A$168,env_ac_rp!$C:$C,Data_rp!$B$139)</f>
        <v>102.005</v>
      </c>
      <c r="F168" s="197">
        <f>SUMIFS(env_ac_rp!$D:$D,env_ac_rp!$A:$A,F141,env_ac_rp!$B:$B,Data_rp!$A$168,env_ac_rp!$C:$C,Data_rp!$B$139)</f>
        <v>99.38</v>
      </c>
      <c r="G168" s="197">
        <f>SUMIFS(env_ac_rp!$D:$D,env_ac_rp!$A:$A,G141,env_ac_rp!$B:$B,Data_rp!$A$168,env_ac_rp!$C:$C,Data_rp!$B$139)</f>
        <v>102.286</v>
      </c>
      <c r="H168" s="197">
        <f>SUMIFS(env_ac_rp!$D:$D,env_ac_rp!$A:$A,H141,env_ac_rp!$B:$B,Data_rp!$A$168,env_ac_rp!$C:$C,Data_rp!$B$139)</f>
        <v>103.277</v>
      </c>
      <c r="I168" s="197">
        <f>SUMIFS(env_ac_rp!$D:$D,env_ac_rp!$A:$A,I141,env_ac_rp!$B:$B,Data_rp!$A$168,env_ac_rp!$C:$C,Data_rp!$B$139)</f>
        <v>102.75700000000001</v>
      </c>
      <c r="J168" s="197">
        <f>SUMIFS(env_ac_rp!$D:$D,env_ac_rp!$A:$A,J141,env_ac_rp!$B:$B,Data_rp!$A$168,env_ac_rp!$C:$C,Data_rp!$B$139)</f>
        <v>106.181</v>
      </c>
      <c r="K168" s="197">
        <f>SUMIFS(env_ac_rp!$D:$D,env_ac_rp!$A:$A,K141,env_ac_rp!$B:$B,Data_rp!$A$168,env_ac_rp!$C:$C,Data_rp!$B$139)</f>
        <v>105.702</v>
      </c>
      <c r="L168" s="197">
        <f>SUMIFS(env_ac_rp!$D:$D,env_ac_rp!$A:$A,L141,env_ac_rp!$B:$B,Data_rp!$A$168,env_ac_rp!$C:$C,Data_rp!$B$139)</f>
        <v>117.895</v>
      </c>
      <c r="M168" s="197">
        <f>SUMIFS(env_ac_rp!$D:$D,env_ac_rp!$A:$A,M141,env_ac_rp!$B:$B,Data_rp!$A$168,env_ac_rp!$C:$C,Data_rp!$B$139)</f>
        <v>112.785</v>
      </c>
      <c r="N168" s="197">
        <f>SUMIFS(env_ac_rp!$D:$D,env_ac_rp!$A:$A,N141,env_ac_rp!$B:$B,Data_rp!$A$168,env_ac_rp!$C:$C,Data_rp!$B$139)</f>
        <v>114.29</v>
      </c>
      <c r="O168" s="197">
        <f>SUMIFS(env_ac_rp!$D:$D,env_ac_rp!$A:$A,O141,env_ac_rp!$B:$B,Data_rp!$A$168,env_ac_rp!$C:$C,Data_rp!$B$139)</f>
        <v>117.437</v>
      </c>
      <c r="P168" s="197">
        <f>SUMIFS(env_ac_rp!$D:$D,env_ac_rp!$A:$A,P141,env_ac_rp!$B:$B,Data_rp!$A$168,env_ac_rp!$C:$C,Data_rp!$B$139)</f>
        <v>102.617</v>
      </c>
      <c r="Q168" s="197">
        <f>SUMIFS(env_ac_rp!$D:$D,env_ac_rp!$A:$A,Q141,env_ac_rp!$B:$B,Data_rp!$A$168,env_ac_rp!$C:$C,Data_rp!$B$139)</f>
        <v>122.575</v>
      </c>
      <c r="R168" s="197">
        <f>SUMIFS(env_ac_rp!$D:$D,env_ac_rp!$A:$A,R141,env_ac_rp!$B:$B,Data_rp!$A$168,env_ac_rp!$C:$C,Data_rp!$B$139)</f>
        <v>124.834</v>
      </c>
      <c r="S168" s="197">
        <f>SUMIFS(env_ac_rp!$D:$D,env_ac_rp!$A:$A,S141,env_ac_rp!$B:$B,Data_rp!$A$168,env_ac_rp!$C:$C,Data_rp!$B$139)</f>
        <v>123.98</v>
      </c>
      <c r="T168" s="197">
        <f>SUMIFS(env_ac_rp!$D:$D,env_ac_rp!$A:$A,T141,env_ac_rp!$B:$B,Data_rp!$A$168,env_ac_rp!$C:$C,Data_rp!$B$139)</f>
        <v>121.869</v>
      </c>
      <c r="U168" s="197">
        <f>SUMIFS(env_ac_rp!$D:$D,env_ac_rp!$A:$A,U141,env_ac_rp!$B:$B,Data_rp!$A$168,env_ac_rp!$C:$C,Data_rp!$B$139)</f>
        <v>117.724</v>
      </c>
      <c r="V168" s="198">
        <f>SUMIFS(env_ac_rp!$D:$D,env_ac_rp!$A:$A,V141,env_ac_rp!$B:$B,Data_rp!$A$168,env_ac_rp!$C:$C,Data_rp!$B$139)</f>
        <v>130.351</v>
      </c>
      <c r="W168" s="230">
        <f>SUMIFS(env_ac_rp!$D:$D,env_ac_rp!$A:$A,W141,env_ac_rp!$B:$B,Data_rp!$A$168,env_ac_rp!$C:$C,Data_rp!$B$139)</f>
        <v>127.59399999999999</v>
      </c>
    </row>
    <row r="169" spans="1:23" x14ac:dyDescent="0.2">
      <c r="A169" s="189" t="s">
        <v>59</v>
      </c>
      <c r="B169" s="189" t="s">
        <v>26</v>
      </c>
      <c r="C169" s="196">
        <f>SUMIFS(env_ac_rp!$D:$D,env_ac_rp!$A:$A,C141,env_ac_rp!$B:$B,Data_rp!$A$169,env_ac_rp!$C:$C,Data_rp!$B$139)</f>
        <v>100</v>
      </c>
      <c r="D169" s="197">
        <f>SUMIFS(env_ac_rp!$D:$D,env_ac_rp!$A:$A,D141,env_ac_rp!$B:$B,Data_rp!$A$169,env_ac_rp!$C:$C,Data_rp!$B$139)</f>
        <v>103.117</v>
      </c>
      <c r="E169" s="197">
        <f>SUMIFS(env_ac_rp!$D:$D,env_ac_rp!$A:$A,E141,env_ac_rp!$B:$B,Data_rp!$A$169,env_ac_rp!$C:$C,Data_rp!$B$139)</f>
        <v>103.464</v>
      </c>
      <c r="F169" s="197">
        <f>SUMIFS(env_ac_rp!$D:$D,env_ac_rp!$A:$A,F141,env_ac_rp!$B:$B,Data_rp!$A$169,env_ac_rp!$C:$C,Data_rp!$B$139)</f>
        <v>104.866</v>
      </c>
      <c r="G169" s="197">
        <f>SUMIFS(env_ac_rp!$D:$D,env_ac_rp!$A:$A,G141,env_ac_rp!$B:$B,Data_rp!$A$169,env_ac_rp!$C:$C,Data_rp!$B$139)</f>
        <v>106.01300000000001</v>
      </c>
      <c r="H169" s="197">
        <f>SUMIFS(env_ac_rp!$D:$D,env_ac_rp!$A:$A,H141,env_ac_rp!$B:$B,Data_rp!$A$169,env_ac_rp!$C:$C,Data_rp!$B$139)</f>
        <v>100.51600000000001</v>
      </c>
      <c r="I169" s="197">
        <f>SUMIFS(env_ac_rp!$D:$D,env_ac_rp!$A:$A,I141,env_ac_rp!$B:$B,Data_rp!$A$169,env_ac_rp!$C:$C,Data_rp!$B$139)</f>
        <v>112.26600000000001</v>
      </c>
      <c r="J169" s="197">
        <f>SUMIFS(env_ac_rp!$D:$D,env_ac_rp!$A:$A,J141,env_ac_rp!$B:$B,Data_rp!$A$169,env_ac_rp!$C:$C,Data_rp!$B$139)</f>
        <v>105.767</v>
      </c>
      <c r="K169" s="197">
        <f>SUMIFS(env_ac_rp!$D:$D,env_ac_rp!$A:$A,K141,env_ac_rp!$B:$B,Data_rp!$A$169,env_ac_rp!$C:$C,Data_rp!$B$139)</f>
        <v>105.795</v>
      </c>
      <c r="L169" s="197">
        <f>SUMIFS(env_ac_rp!$D:$D,env_ac_rp!$A:$A,L141,env_ac_rp!$B:$B,Data_rp!$A$169,env_ac_rp!$C:$C,Data_rp!$B$139)</f>
        <v>116.337</v>
      </c>
      <c r="M169" s="197">
        <f>SUMIFS(env_ac_rp!$D:$D,env_ac_rp!$A:$A,M141,env_ac_rp!$B:$B,Data_rp!$A$169,env_ac_rp!$C:$C,Data_rp!$B$139)</f>
        <v>108.598</v>
      </c>
      <c r="N169" s="197">
        <f>SUMIFS(env_ac_rp!$D:$D,env_ac_rp!$A:$A,N141,env_ac_rp!$B:$B,Data_rp!$A$169,env_ac_rp!$C:$C,Data_rp!$B$139)</f>
        <v>106.44799999999999</v>
      </c>
      <c r="O169" s="197">
        <f>SUMIFS(env_ac_rp!$D:$D,env_ac_rp!$A:$A,O141,env_ac_rp!$B:$B,Data_rp!$A$169,env_ac_rp!$C:$C,Data_rp!$B$139)</f>
        <v>106.176</v>
      </c>
      <c r="P169" s="197">
        <f>SUMIFS(env_ac_rp!$D:$D,env_ac_rp!$A:$A,P141,env_ac_rp!$B:$B,Data_rp!$A$169,env_ac_rp!$C:$C,Data_rp!$B$139)</f>
        <v>104.35599999999999</v>
      </c>
      <c r="Q169" s="197">
        <f>SUMIFS(env_ac_rp!$D:$D,env_ac_rp!$A:$A,Q141,env_ac_rp!$B:$B,Data_rp!$A$169,env_ac_rp!$C:$C,Data_rp!$B$139)</f>
        <v>104.57599999999999</v>
      </c>
      <c r="R169" s="197">
        <f>SUMIFS(env_ac_rp!$D:$D,env_ac_rp!$A:$A,R141,env_ac_rp!$B:$B,Data_rp!$A$169,env_ac_rp!$C:$C,Data_rp!$B$139)</f>
        <v>110.28</v>
      </c>
      <c r="S169" s="197">
        <f>SUMIFS(env_ac_rp!$D:$D,env_ac_rp!$A:$A,S141,env_ac_rp!$B:$B,Data_rp!$A$169,env_ac_rp!$C:$C,Data_rp!$B$139)</f>
        <v>110.161</v>
      </c>
      <c r="T169" s="197">
        <f>SUMIFS(env_ac_rp!$D:$D,env_ac_rp!$A:$A,T141,env_ac_rp!$B:$B,Data_rp!$A$169,env_ac_rp!$C:$C,Data_rp!$B$139)</f>
        <v>107.343</v>
      </c>
      <c r="U169" s="197">
        <f>SUMIFS(env_ac_rp!$D:$D,env_ac_rp!$A:$A,U141,env_ac_rp!$B:$B,Data_rp!$A$169,env_ac_rp!$C:$C,Data_rp!$B$139)</f>
        <v>106.02800000000001</v>
      </c>
      <c r="V169" s="198">
        <f>SUMIFS(env_ac_rp!$D:$D,env_ac_rp!$A:$A,V141,env_ac_rp!$B:$B,Data_rp!$A$169,env_ac_rp!$C:$C,Data_rp!$B$139)</f>
        <v>102.01900000000001</v>
      </c>
      <c r="W169" s="230">
        <f>SUMIFS(env_ac_rp!$D:$D,env_ac_rp!$A:$A,W141,env_ac_rp!$B:$B,Data_rp!$A$169,env_ac_rp!$C:$C,Data_rp!$B$139)</f>
        <v>102.202</v>
      </c>
    </row>
    <row r="170" spans="1:23" s="202" customFormat="1" x14ac:dyDescent="0.2">
      <c r="A170" s="165" t="s">
        <v>156</v>
      </c>
      <c r="B170" s="169" t="s">
        <v>157</v>
      </c>
      <c r="C170" s="196">
        <f>SUMIFS(env_ac_rp!$D:$D,env_ac_rp!$A:$A,C141,env_ac_rp!$B:$B,Data_rp!$A$170,env_ac_rp!$C:$C,Data_rp!$B$139)</f>
        <v>100</v>
      </c>
      <c r="D170" s="197">
        <f>SUMIFS(env_ac_rp!$D:$D,env_ac_rp!$A:$A,D141,env_ac_rp!$B:$B,Data_rp!$A$170,env_ac_rp!$C:$C,Data_rp!$B$139)</f>
        <v>111.342</v>
      </c>
      <c r="E170" s="197">
        <f>SUMIFS(env_ac_rp!$D:$D,env_ac_rp!$A:$A,E141,env_ac_rp!$B:$B,Data_rp!$A$170,env_ac_rp!$C:$C,Data_rp!$B$139)</f>
        <v>123.631</v>
      </c>
      <c r="F170" s="197">
        <f>SUMIFS(env_ac_rp!$D:$D,env_ac_rp!$A:$A,F141,env_ac_rp!$B:$B,Data_rp!$A$170,env_ac_rp!$C:$C,Data_rp!$B$139)</f>
        <v>113.94</v>
      </c>
      <c r="G170" s="197">
        <f>SUMIFS(env_ac_rp!$D:$D,env_ac_rp!$A:$A,G141,env_ac_rp!$B:$B,Data_rp!$A$170,env_ac_rp!$C:$C,Data_rp!$B$139)</f>
        <v>51.280999999999999</v>
      </c>
      <c r="H170" s="197">
        <f>SUMIFS(env_ac_rp!$D:$D,env_ac_rp!$A:$A,H141,env_ac_rp!$B:$B,Data_rp!$A$170,env_ac_rp!$C:$C,Data_rp!$B$139)</f>
        <v>72.096999999999994</v>
      </c>
      <c r="I170" s="197">
        <f>SUMIFS(env_ac_rp!$D:$D,env_ac_rp!$A:$A,I141,env_ac_rp!$B:$B,Data_rp!$A$170,env_ac_rp!$C:$C,Data_rp!$B$139)</f>
        <v>63.27</v>
      </c>
      <c r="J170" s="197">
        <f>SUMIFS(env_ac_rp!$D:$D,env_ac_rp!$A:$A,J141,env_ac_rp!$B:$B,Data_rp!$A$170,env_ac_rp!$C:$C,Data_rp!$B$139)</f>
        <v>67.840999999999994</v>
      </c>
      <c r="K170" s="197">
        <f>SUMIFS(env_ac_rp!$D:$D,env_ac_rp!$A:$A,K141,env_ac_rp!$B:$B,Data_rp!$A$170,env_ac_rp!$C:$C,Data_rp!$B$139)</f>
        <v>61.749000000000002</v>
      </c>
      <c r="L170" s="197">
        <f>SUMIFS(env_ac_rp!$D:$D,env_ac_rp!$A:$A,L141,env_ac_rp!$B:$B,Data_rp!$A$170,env_ac_rp!$C:$C,Data_rp!$B$139)</f>
        <v>61.316000000000003</v>
      </c>
      <c r="M170" s="197">
        <f>SUMIFS(env_ac_rp!$D:$D,env_ac_rp!$A:$A,M141,env_ac_rp!$B:$B,Data_rp!$A$170,env_ac_rp!$C:$C,Data_rp!$B$139)</f>
        <v>94.846999999999994</v>
      </c>
      <c r="N170" s="197">
        <f>SUMIFS(env_ac_rp!$D:$D,env_ac_rp!$A:$A,N141,env_ac_rp!$B:$B,Data_rp!$A$170,env_ac_rp!$C:$C,Data_rp!$B$139)</f>
        <v>149.09100000000001</v>
      </c>
      <c r="O170" s="197">
        <f>SUMIFS(env_ac_rp!$D:$D,env_ac_rp!$A:$A,O141,env_ac_rp!$B:$B,Data_rp!$A$170,env_ac_rp!$C:$C,Data_rp!$B$139)</f>
        <v>129.399</v>
      </c>
      <c r="P170" s="197">
        <f>SUMIFS(env_ac_rp!$D:$D,env_ac_rp!$A:$A,P141,env_ac_rp!$B:$B,Data_rp!$A$170,env_ac_rp!$C:$C,Data_rp!$B$139)</f>
        <v>109.729</v>
      </c>
      <c r="Q170" s="197">
        <f>SUMIFS(env_ac_rp!$D:$D,env_ac_rp!$A:$A,Q141,env_ac_rp!$B:$B,Data_rp!$A$170,env_ac_rp!$C:$C,Data_rp!$B$139)</f>
        <v>145.96700000000001</v>
      </c>
      <c r="R170" s="197">
        <f>SUMIFS(env_ac_rp!$D:$D,env_ac_rp!$A:$A,R141,env_ac_rp!$B:$B,Data_rp!$A$170,env_ac_rp!$C:$C,Data_rp!$B$139)</f>
        <v>148.601</v>
      </c>
      <c r="S170" s="197">
        <f>SUMIFS(env_ac_rp!$D:$D,env_ac_rp!$A:$A,S141,env_ac_rp!$B:$B,Data_rp!$A$170,env_ac_rp!$C:$C,Data_rp!$B$139)</f>
        <v>118.69199999999999</v>
      </c>
      <c r="T170" s="197">
        <f>SUMIFS(env_ac_rp!$D:$D,env_ac_rp!$A:$A,T141,env_ac_rp!$B:$B,Data_rp!$A$170,env_ac_rp!$C:$C,Data_rp!$B$139)</f>
        <v>113.54300000000001</v>
      </c>
      <c r="U170" s="197">
        <f>SUMIFS(env_ac_rp!$D:$D,env_ac_rp!$A:$A,U141,env_ac_rp!$B:$B,Data_rp!$A$170,env_ac_rp!$C:$C,Data_rp!$B$139)</f>
        <v>117.28400000000001</v>
      </c>
      <c r="V170" s="198">
        <f>SUMIFS(env_ac_rp!$D:$D,env_ac_rp!$A:$A,V141,env_ac_rp!$B:$B,Data_rp!$A$170,env_ac_rp!$C:$C,Data_rp!$B$139)</f>
        <v>124.95399999999999</v>
      </c>
      <c r="W170" s="230" t="s">
        <v>72</v>
      </c>
    </row>
    <row r="171" spans="1:23" x14ac:dyDescent="0.2">
      <c r="A171" s="203" t="s">
        <v>67</v>
      </c>
      <c r="B171" s="203" t="s">
        <v>75</v>
      </c>
      <c r="C171" s="225" t="s">
        <v>72</v>
      </c>
      <c r="D171" s="199" t="s">
        <v>72</v>
      </c>
      <c r="E171" s="199" t="s">
        <v>72</v>
      </c>
      <c r="F171" s="199" t="s">
        <v>72</v>
      </c>
      <c r="G171" s="199" t="s">
        <v>72</v>
      </c>
      <c r="H171" s="199" t="s">
        <v>72</v>
      </c>
      <c r="I171" s="199">
        <f>I83/$I83*100</f>
        <v>100</v>
      </c>
      <c r="J171" s="199">
        <f t="shared" ref="J171:V171" si="0">J83/$I83*100</f>
        <v>103.2211504611702</v>
      </c>
      <c r="K171" s="199">
        <f t="shared" si="0"/>
        <v>87.62585369288179</v>
      </c>
      <c r="L171" s="199">
        <f t="shared" si="0"/>
        <v>93.075406604238538</v>
      </c>
      <c r="M171" s="199">
        <f t="shared" si="0"/>
        <v>88.534112511441236</v>
      </c>
      <c r="N171" s="199">
        <f t="shared" si="0"/>
        <v>87.569527564599028</v>
      </c>
      <c r="O171" s="199">
        <f t="shared" si="0"/>
        <v>84.788424980637899</v>
      </c>
      <c r="P171" s="199">
        <f t="shared" si="0"/>
        <v>85.46081813701332</v>
      </c>
      <c r="Q171" s="199">
        <f t="shared" si="0"/>
        <v>89.449412096036056</v>
      </c>
      <c r="R171" s="199">
        <f t="shared" si="0"/>
        <v>78.669999295923404</v>
      </c>
      <c r="S171" s="199">
        <f t="shared" si="0"/>
        <v>96.616911920016904</v>
      </c>
      <c r="T171" s="199">
        <f t="shared" si="0"/>
        <v>99.313525311553903</v>
      </c>
      <c r="U171" s="200">
        <f t="shared" si="0"/>
        <v>91.153277476589466</v>
      </c>
      <c r="V171" s="200">
        <f t="shared" si="0"/>
        <v>78.395409420544965</v>
      </c>
      <c r="W171" s="201" t="s">
        <v>72</v>
      </c>
    </row>
    <row r="172" spans="1:23" x14ac:dyDescent="0.2">
      <c r="A172" s="189" t="s">
        <v>68</v>
      </c>
      <c r="B172" s="189" t="s">
        <v>76</v>
      </c>
      <c r="C172" s="196">
        <f>SUMIFS(env_ac_rp!$D:$D,env_ac_rp!$A:$A,C141,env_ac_rp!$B:$B,Data_rp!$A$172,env_ac_rp!$C:$C,Data_rp!$B$139)</f>
        <v>100</v>
      </c>
      <c r="D172" s="197">
        <f>SUMIFS(env_ac_rp!$D:$D,env_ac_rp!$A:$A,D141,env_ac_rp!$B:$B,Data_rp!$A$172,env_ac_rp!$C:$C,Data_rp!$B$139)</f>
        <v>101.512</v>
      </c>
      <c r="E172" s="197">
        <f>SUMIFS(env_ac_rp!$D:$D,env_ac_rp!$A:$A,E141,env_ac_rp!$B:$B,Data_rp!$A$172,env_ac_rp!$C:$C,Data_rp!$B$139)</f>
        <v>103.593</v>
      </c>
      <c r="F172" s="197">
        <f>SUMIFS(env_ac_rp!$D:$D,env_ac_rp!$A:$A,F141,env_ac_rp!$B:$B,Data_rp!$A$172,env_ac_rp!$C:$C,Data_rp!$B$139)</f>
        <v>106.258</v>
      </c>
      <c r="G172" s="197">
        <f>SUMIFS(env_ac_rp!$D:$D,env_ac_rp!$A:$A,G141,env_ac_rp!$B:$B,Data_rp!$A$172,env_ac_rp!$C:$C,Data_rp!$B$139)</f>
        <v>103.34399999999999</v>
      </c>
      <c r="H172" s="197">
        <f>SUMIFS(env_ac_rp!$D:$D,env_ac_rp!$A:$A,H141,env_ac_rp!$B:$B,Data_rp!$A$172,env_ac_rp!$C:$C,Data_rp!$B$139)</f>
        <v>104.916</v>
      </c>
      <c r="I172" s="197">
        <f>SUMIFS(env_ac_rp!$D:$D,env_ac_rp!$A:$A,I141,env_ac_rp!$B:$B,Data_rp!$A$172,env_ac_rp!$C:$C,Data_rp!$B$139)</f>
        <v>106.524</v>
      </c>
      <c r="J172" s="197">
        <f>SUMIFS(env_ac_rp!$D:$D,env_ac_rp!$A:$A,J141,env_ac_rp!$B:$B,Data_rp!$A$172,env_ac_rp!$C:$C,Data_rp!$B$139)</f>
        <v>112.407</v>
      </c>
      <c r="K172" s="197">
        <f>SUMIFS(env_ac_rp!$D:$D,env_ac_rp!$A:$A,K141,env_ac_rp!$B:$B,Data_rp!$A$172,env_ac_rp!$C:$C,Data_rp!$B$139)</f>
        <v>113.47799999999999</v>
      </c>
      <c r="L172" s="197">
        <f>SUMIFS(env_ac_rp!$D:$D,env_ac_rp!$A:$A,L141,env_ac_rp!$B:$B,Data_rp!$A$172,env_ac_rp!$C:$C,Data_rp!$B$139)</f>
        <v>110.932</v>
      </c>
      <c r="M172" s="197">
        <f>SUMIFS(env_ac_rp!$D:$D,env_ac_rp!$A:$A,M141,env_ac_rp!$B:$B,Data_rp!$A$172,env_ac_rp!$C:$C,Data_rp!$B$139)</f>
        <v>111.355</v>
      </c>
      <c r="N172" s="197">
        <f>SUMIFS(env_ac_rp!$D:$D,env_ac_rp!$A:$A,N141,env_ac_rp!$B:$B,Data_rp!$A$172,env_ac_rp!$C:$C,Data_rp!$B$139)</f>
        <v>111.117</v>
      </c>
      <c r="O172" s="197">
        <f>SUMIFS(env_ac_rp!$D:$D,env_ac_rp!$A:$A,O141,env_ac_rp!$B:$B,Data_rp!$A$172,env_ac_rp!$C:$C,Data_rp!$B$139)</f>
        <v>115.65600000000001</v>
      </c>
      <c r="P172" s="197">
        <f>SUMIFS(env_ac_rp!$D:$D,env_ac_rp!$A:$A,P141,env_ac_rp!$B:$B,Data_rp!$A$172,env_ac_rp!$C:$C,Data_rp!$B$139)</f>
        <v>114.23399999999999</v>
      </c>
      <c r="Q172" s="197">
        <f>SUMIFS(env_ac_rp!$D:$D,env_ac_rp!$A:$A,Q141,env_ac_rp!$B:$B,Data_rp!$A$172,env_ac_rp!$C:$C,Data_rp!$B$139)</f>
        <v>115.92400000000001</v>
      </c>
      <c r="R172" s="197">
        <f>SUMIFS(env_ac_rp!$D:$D,env_ac_rp!$A:$A,R141,env_ac_rp!$B:$B,Data_rp!$A$172,env_ac_rp!$C:$C,Data_rp!$B$139)</f>
        <v>124.032</v>
      </c>
      <c r="S172" s="197">
        <f>SUMIFS(env_ac_rp!$D:$D,env_ac_rp!$A:$A,S141,env_ac_rp!$B:$B,Data_rp!$A$172,env_ac_rp!$C:$C,Data_rp!$B$139)</f>
        <v>125.121</v>
      </c>
      <c r="T172" s="197">
        <f>SUMIFS(env_ac_rp!$D:$D,env_ac_rp!$A:$A,T141,env_ac_rp!$B:$B,Data_rp!$A$172,env_ac_rp!$C:$C,Data_rp!$B$139)</f>
        <v>129.26</v>
      </c>
      <c r="U172" s="198">
        <f>SUMIFS(env_ac_rp!$D:$D,env_ac_rp!$A:$A,U141,env_ac_rp!$B:$B,Data_rp!$A$172,env_ac_rp!$C:$C,Data_rp!$B$139)</f>
        <v>136.184</v>
      </c>
      <c r="V172" s="198">
        <f>SUMIFS(env_ac_rp!$D:$D,env_ac_rp!$A:$A,V141,env_ac_rp!$B:$B,Data_rp!$A$172,env_ac_rp!$C:$C,Data_rp!$B$139)</f>
        <v>136.87299999999999</v>
      </c>
      <c r="W172" s="230" t="s">
        <v>72</v>
      </c>
    </row>
    <row r="173" spans="1:23" x14ac:dyDescent="0.2">
      <c r="A173" s="189" t="s">
        <v>60</v>
      </c>
      <c r="B173" s="189" t="s">
        <v>27</v>
      </c>
      <c r="C173" s="196">
        <f>SUMIFS(env_ac_rp!$D:$D,env_ac_rp!$A:$A,C141,env_ac_rp!$B:$B,Data_rp!$A$173,env_ac_rp!$C:$C,Data_rp!$B$139)</f>
        <v>100</v>
      </c>
      <c r="D173" s="197">
        <f>SUMIFS(env_ac_rp!$D:$D,env_ac_rp!$A:$A,D141,env_ac_rp!$B:$B,Data_rp!$A$173,env_ac_rp!$C:$C,Data_rp!$B$139)</f>
        <v>102.119</v>
      </c>
      <c r="E173" s="197">
        <f>SUMIFS(env_ac_rp!$D:$D,env_ac_rp!$A:$A,E141,env_ac_rp!$B:$B,Data_rp!$A$173,env_ac_rp!$C:$C,Data_rp!$B$139)</f>
        <v>107.42400000000001</v>
      </c>
      <c r="F173" s="197">
        <f>SUMIFS(env_ac_rp!$D:$D,env_ac_rp!$A:$A,F141,env_ac_rp!$B:$B,Data_rp!$A$173,env_ac_rp!$C:$C,Data_rp!$B$139)</f>
        <v>110.831</v>
      </c>
      <c r="G173" s="197">
        <f>SUMIFS(env_ac_rp!$D:$D,env_ac_rp!$A:$A,G141,env_ac_rp!$B:$B,Data_rp!$A$173,env_ac_rp!$C:$C,Data_rp!$B$139)</f>
        <v>109.002</v>
      </c>
      <c r="H173" s="197">
        <f>SUMIFS(env_ac_rp!$D:$D,env_ac_rp!$A:$A,H141,env_ac_rp!$B:$B,Data_rp!$A$173,env_ac_rp!$C:$C,Data_rp!$B$139)</f>
        <v>115.18</v>
      </c>
      <c r="I173" s="197">
        <f>SUMIFS(env_ac_rp!$D:$D,env_ac_rp!$A:$A,I141,env_ac_rp!$B:$B,Data_rp!$A$173,env_ac_rp!$C:$C,Data_rp!$B$139)</f>
        <v>119.655</v>
      </c>
      <c r="J173" s="197">
        <f>SUMIFS(env_ac_rp!$D:$D,env_ac_rp!$A:$A,J141,env_ac_rp!$B:$B,Data_rp!$A$173,env_ac_rp!$C:$C,Data_rp!$B$139)</f>
        <v>123.389</v>
      </c>
      <c r="K173" s="197">
        <f>SUMIFS(env_ac_rp!$D:$D,env_ac_rp!$A:$A,K141,env_ac_rp!$B:$B,Data_rp!$A$173,env_ac_rp!$C:$C,Data_rp!$B$139)</f>
        <v>131.065</v>
      </c>
      <c r="L173" s="197">
        <f>SUMIFS(env_ac_rp!$D:$D,env_ac_rp!$A:$A,L141,env_ac_rp!$B:$B,Data_rp!$A$173,env_ac_rp!$C:$C,Data_rp!$B$139)</f>
        <v>143.37</v>
      </c>
      <c r="M173" s="197">
        <f>SUMIFS(env_ac_rp!$D:$D,env_ac_rp!$A:$A,M141,env_ac_rp!$B:$B,Data_rp!$A$173,env_ac_rp!$C:$C,Data_rp!$B$139)</f>
        <v>150.482</v>
      </c>
      <c r="N173" s="197">
        <f>SUMIFS(env_ac_rp!$D:$D,env_ac_rp!$A:$A,N141,env_ac_rp!$B:$B,Data_rp!$A$173,env_ac_rp!$C:$C,Data_rp!$B$139)</f>
        <v>152.34800000000001</v>
      </c>
      <c r="O173" s="197">
        <f>SUMIFS(env_ac_rp!$D:$D,env_ac_rp!$A:$A,O141,env_ac_rp!$B:$B,Data_rp!$A$173,env_ac_rp!$C:$C,Data_rp!$B$139)</f>
        <v>158.40700000000001</v>
      </c>
      <c r="P173" s="197">
        <f>SUMIFS(env_ac_rp!$D:$D,env_ac_rp!$A:$A,P141,env_ac_rp!$B:$B,Data_rp!$A$173,env_ac_rp!$C:$C,Data_rp!$B$139)</f>
        <v>157.816</v>
      </c>
      <c r="Q173" s="197">
        <f>SUMIFS(env_ac_rp!$D:$D,env_ac_rp!$A:$A,Q141,env_ac_rp!$B:$B,Data_rp!$A$173,env_ac_rp!$C:$C,Data_rp!$B$139)</f>
        <v>158.59800000000001</v>
      </c>
      <c r="R173" s="197">
        <f>SUMIFS(env_ac_rp!$D:$D,env_ac_rp!$A:$A,R141,env_ac_rp!$B:$B,Data_rp!$A$173,env_ac_rp!$C:$C,Data_rp!$B$139)</f>
        <v>169.291</v>
      </c>
      <c r="S173" s="197">
        <f>SUMIFS(env_ac_rp!$D:$D,env_ac_rp!$A:$A,S141,env_ac_rp!$B:$B,Data_rp!$A$173,env_ac_rp!$C:$C,Data_rp!$B$139)</f>
        <v>174.34100000000001</v>
      </c>
      <c r="T173" s="197">
        <f>SUMIFS(env_ac_rp!$D:$D,env_ac_rp!$A:$A,T141,env_ac_rp!$B:$B,Data_rp!$A$173,env_ac_rp!$C:$C,Data_rp!$B$139)</f>
        <v>173.88399999999999</v>
      </c>
      <c r="U173" s="197">
        <f>SUMIFS(env_ac_rp!$D:$D,env_ac_rp!$A:$A,U141,env_ac_rp!$B:$B,Data_rp!$A$173,env_ac_rp!$C:$C,Data_rp!$B$139)</f>
        <v>176.09299999999999</v>
      </c>
      <c r="V173" s="198">
        <f>SUMIFS(env_ac_rp!$D:$D,env_ac_rp!$A:$A,V141,env_ac_rp!$B:$B,Data_rp!$A$173,env_ac_rp!$C:$C,Data_rp!$B$139)</f>
        <v>179.345</v>
      </c>
      <c r="W173" s="230" t="s">
        <v>72</v>
      </c>
    </row>
    <row r="174" spans="1:23" x14ac:dyDescent="0.2">
      <c r="A174" s="203" t="s">
        <v>69</v>
      </c>
      <c r="B174" s="203" t="s">
        <v>140</v>
      </c>
      <c r="C174" s="225" t="s">
        <v>72</v>
      </c>
      <c r="D174" s="199" t="s">
        <v>72</v>
      </c>
      <c r="E174" s="199" t="s">
        <v>72</v>
      </c>
      <c r="F174" s="199" t="s">
        <v>72</v>
      </c>
      <c r="G174" s="199" t="s">
        <v>72</v>
      </c>
      <c r="H174" s="199" t="s">
        <v>72</v>
      </c>
      <c r="I174" s="199" t="s">
        <v>72</v>
      </c>
      <c r="J174" s="199" t="s">
        <v>72</v>
      </c>
      <c r="K174" s="199" t="s">
        <v>72</v>
      </c>
      <c r="L174" s="199" t="s">
        <v>72</v>
      </c>
      <c r="M174" s="199">
        <f>M86/$M86*100</f>
        <v>100</v>
      </c>
      <c r="N174" s="199">
        <f t="shared" ref="N174:V174" si="1">N86/$M86*100</f>
        <v>93.016310590397424</v>
      </c>
      <c r="O174" s="199">
        <f t="shared" si="1"/>
        <v>96.554100620261892</v>
      </c>
      <c r="P174" s="199">
        <f t="shared" si="1"/>
        <v>101.88375832759016</v>
      </c>
      <c r="Q174" s="199">
        <f t="shared" si="1"/>
        <v>104.57155984378591</v>
      </c>
      <c r="R174" s="199">
        <f t="shared" si="1"/>
        <v>108.36204916149781</v>
      </c>
      <c r="S174" s="199">
        <f t="shared" si="1"/>
        <v>114.01332414426832</v>
      </c>
      <c r="T174" s="199">
        <f t="shared" si="1"/>
        <v>123.29427980702962</v>
      </c>
      <c r="U174" s="200">
        <f t="shared" si="1"/>
        <v>125.5226280725936</v>
      </c>
      <c r="V174" s="200">
        <f t="shared" si="1"/>
        <v>118.63082931311737</v>
      </c>
      <c r="W174" s="201" t="s">
        <v>72</v>
      </c>
    </row>
    <row r="175" spans="1:23" x14ac:dyDescent="0.2">
      <c r="A175" s="203" t="s">
        <v>84</v>
      </c>
      <c r="B175" s="203" t="s">
        <v>83</v>
      </c>
      <c r="C175" s="225" t="s">
        <v>72</v>
      </c>
      <c r="D175" s="199" t="s">
        <v>72</v>
      </c>
      <c r="E175" s="199" t="s">
        <v>72</v>
      </c>
      <c r="F175" s="199" t="s">
        <v>72</v>
      </c>
      <c r="G175" s="199" t="s">
        <v>72</v>
      </c>
      <c r="H175" s="199" t="s">
        <v>72</v>
      </c>
      <c r="I175" s="199" t="s">
        <v>72</v>
      </c>
      <c r="J175" s="199" t="s">
        <v>72</v>
      </c>
      <c r="K175" s="199" t="s">
        <v>72</v>
      </c>
      <c r="L175" s="199" t="s">
        <v>72</v>
      </c>
      <c r="M175" s="199" t="s">
        <v>72</v>
      </c>
      <c r="N175" s="199" t="s">
        <v>72</v>
      </c>
      <c r="O175" s="199" t="s">
        <v>72</v>
      </c>
      <c r="P175" s="199" t="s">
        <v>72</v>
      </c>
      <c r="Q175" s="199" t="s">
        <v>72</v>
      </c>
      <c r="R175" s="199" t="s">
        <v>72</v>
      </c>
      <c r="S175" s="199" t="s">
        <v>72</v>
      </c>
      <c r="T175" s="199" t="s">
        <v>72</v>
      </c>
      <c r="U175" s="199" t="s">
        <v>72</v>
      </c>
      <c r="V175" s="265" t="s">
        <v>72</v>
      </c>
      <c r="W175" s="201" t="s">
        <v>72</v>
      </c>
    </row>
    <row r="176" spans="1:23" x14ac:dyDescent="0.2">
      <c r="A176" s="203" t="s">
        <v>70</v>
      </c>
      <c r="B176" s="203" t="s">
        <v>77</v>
      </c>
      <c r="C176" s="225" t="s">
        <v>72</v>
      </c>
      <c r="D176" s="199">
        <f>D88/$D88*100</f>
        <v>100</v>
      </c>
      <c r="E176" s="199">
        <f t="shared" ref="E176:V176" si="2">E88/$D88*100</f>
        <v>99.873684210526321</v>
      </c>
      <c r="F176" s="199">
        <f t="shared" si="2"/>
        <v>111.41052631578947</v>
      </c>
      <c r="G176" s="199">
        <f t="shared" si="2"/>
        <v>108.29473684210527</v>
      </c>
      <c r="H176" s="199">
        <f t="shared" si="2"/>
        <v>113.05263157894738</v>
      </c>
      <c r="I176" s="199">
        <f t="shared" si="2"/>
        <v>115.95789473684211</v>
      </c>
      <c r="J176" s="199">
        <f t="shared" si="2"/>
        <v>129.89473684210526</v>
      </c>
      <c r="K176" s="199">
        <f t="shared" si="2"/>
        <v>128.46315789473684</v>
      </c>
      <c r="L176" s="199">
        <f t="shared" si="2"/>
        <v>137.01052631578949</v>
      </c>
      <c r="M176" s="199">
        <f t="shared" si="2"/>
        <v>130.02105263157898</v>
      </c>
      <c r="N176" s="199">
        <f t="shared" si="2"/>
        <v>131.66315789473683</v>
      </c>
      <c r="O176" s="199">
        <f t="shared" si="2"/>
        <v>144.58947368421053</v>
      </c>
      <c r="P176" s="199">
        <f t="shared" si="2"/>
        <v>137.34736842105264</v>
      </c>
      <c r="Q176" s="199">
        <f t="shared" si="2"/>
        <v>143.2421052631579</v>
      </c>
      <c r="R176" s="199">
        <f t="shared" si="2"/>
        <v>137.17894736842103</v>
      </c>
      <c r="S176" s="199">
        <f t="shared" si="2"/>
        <v>130.10526315789474</v>
      </c>
      <c r="T176" s="199">
        <f t="shared" si="2"/>
        <v>139.41052631578947</v>
      </c>
      <c r="U176" s="200">
        <f t="shared" si="2"/>
        <v>139.57894736842107</v>
      </c>
      <c r="V176" s="200">
        <f t="shared" si="2"/>
        <v>136.58947368421056</v>
      </c>
      <c r="W176" s="201" t="s">
        <v>72</v>
      </c>
    </row>
    <row r="177" spans="1:23" x14ac:dyDescent="0.2">
      <c r="A177" s="189" t="s">
        <v>71</v>
      </c>
      <c r="B177" s="189" t="s">
        <v>78</v>
      </c>
      <c r="C177" s="196">
        <f>SUMIFS(env_ac_rp!$D:$D,env_ac_rp!$A:$A,C141,env_ac_rp!$B:$B,Data_rp!$A$177,env_ac_rp!$C:$C,Data_rp!$B$139)</f>
        <v>100</v>
      </c>
      <c r="D177" s="197">
        <f>SUMIFS(env_ac_rp!$D:$D,env_ac_rp!$A:$A,D141,env_ac_rp!$B:$B,Data_rp!$A$177,env_ac_rp!$C:$C,Data_rp!$B$139)</f>
        <v>112.973</v>
      </c>
      <c r="E177" s="197">
        <f>SUMIFS(env_ac_rp!$D:$D,env_ac_rp!$A:$A,E141,env_ac_rp!$B:$B,Data_rp!$A$177,env_ac_rp!$C:$C,Data_rp!$B$139)</f>
        <v>116.56699999999999</v>
      </c>
      <c r="F177" s="197">
        <f>SUMIFS(env_ac_rp!$D:$D,env_ac_rp!$A:$A,F141,env_ac_rp!$B:$B,Data_rp!$A$177,env_ac_rp!$C:$C,Data_rp!$B$139)</f>
        <v>118.599</v>
      </c>
      <c r="G177" s="197">
        <f>SUMIFS(env_ac_rp!$D:$D,env_ac_rp!$A:$A,G141,env_ac_rp!$B:$B,Data_rp!$A$177,env_ac_rp!$C:$C,Data_rp!$B$139)</f>
        <v>124.396</v>
      </c>
      <c r="H177" s="197">
        <f>SUMIFS(env_ac_rp!$D:$D,env_ac_rp!$A:$A,H141,env_ac_rp!$B:$B,Data_rp!$A$177,env_ac_rp!$C:$C,Data_rp!$B$139)</f>
        <v>114.819</v>
      </c>
      <c r="I177" s="197">
        <f>SUMIFS(env_ac_rp!$D:$D,env_ac_rp!$A:$A,I141,env_ac_rp!$B:$B,Data_rp!$A$177,env_ac_rp!$C:$C,Data_rp!$B$139)</f>
        <v>107.435</v>
      </c>
      <c r="J177" s="197">
        <f>SUMIFS(env_ac_rp!$D:$D,env_ac_rp!$A:$A,J141,env_ac_rp!$B:$B,Data_rp!$A$177,env_ac_rp!$C:$C,Data_rp!$B$139)</f>
        <v>110.58799999999999</v>
      </c>
      <c r="K177" s="197">
        <f>SUMIFS(env_ac_rp!$D:$D,env_ac_rp!$A:$A,K141,env_ac_rp!$B:$B,Data_rp!$A$177,env_ac_rp!$C:$C,Data_rp!$B$139)</f>
        <v>112.28400000000001</v>
      </c>
      <c r="L177" s="197">
        <f>SUMIFS(env_ac_rp!$D:$D,env_ac_rp!$A:$A,L141,env_ac_rp!$B:$B,Data_rp!$A$177,env_ac_rp!$C:$C,Data_rp!$B$139)</f>
        <v>109.627</v>
      </c>
      <c r="M177" s="197">
        <f>SUMIFS(env_ac_rp!$D:$D,env_ac_rp!$A:$A,M141,env_ac_rp!$B:$B,Data_rp!$A$177,env_ac_rp!$C:$C,Data_rp!$B$139)</f>
        <v>99.1</v>
      </c>
      <c r="N177" s="197">
        <f>SUMIFS(env_ac_rp!$D:$D,env_ac_rp!$A:$A,N141,env_ac_rp!$B:$B,Data_rp!$A$177,env_ac_rp!$C:$C,Data_rp!$B$139)</f>
        <v>104.191</v>
      </c>
      <c r="O177" s="197">
        <f>SUMIFS(env_ac_rp!$D:$D,env_ac_rp!$A:$A,O141,env_ac_rp!$B:$B,Data_rp!$A$177,env_ac_rp!$C:$C,Data_rp!$B$139)</f>
        <v>122.212</v>
      </c>
      <c r="P177" s="197">
        <f>SUMIFS(env_ac_rp!$D:$D,env_ac_rp!$A:$A,P141,env_ac_rp!$B:$B,Data_rp!$A$177,env_ac_rp!$C:$C,Data_rp!$B$139)</f>
        <v>131.76400000000001</v>
      </c>
      <c r="Q177" s="197">
        <f>SUMIFS(env_ac_rp!$D:$D,env_ac_rp!$A:$A,Q141,env_ac_rp!$B:$B,Data_rp!$A$177,env_ac_rp!$C:$C,Data_rp!$B$139)</f>
        <v>133.10499999999999</v>
      </c>
      <c r="R177" s="197">
        <f>SUMIFS(env_ac_rp!$D:$D,env_ac_rp!$A:$A,R141,env_ac_rp!$B:$B,Data_rp!$A$177,env_ac_rp!$C:$C,Data_rp!$B$139)</f>
        <v>130.95099999999999</v>
      </c>
      <c r="S177" s="197">
        <f>SUMIFS(env_ac_rp!$D:$D,env_ac_rp!$A:$A,S141,env_ac_rp!$B:$B,Data_rp!$A$177,env_ac_rp!$C:$C,Data_rp!$B$139)</f>
        <v>132.98099999999999</v>
      </c>
      <c r="T177" s="197">
        <f>SUMIFS(env_ac_rp!$D:$D,env_ac_rp!$A:$A,T141,env_ac_rp!$B:$B,Data_rp!$A$177,env_ac_rp!$C:$C,Data_rp!$B$139)</f>
        <v>136.05799999999999</v>
      </c>
      <c r="U177" s="197">
        <f>SUMIFS(env_ac_rp!$D:$D,env_ac_rp!$A:$A,U141,env_ac_rp!$B:$B,Data_rp!$A$177,env_ac_rp!$C:$C,Data_rp!$B$139)</f>
        <v>152.37100000000001</v>
      </c>
      <c r="V177" s="198" t="s">
        <v>72</v>
      </c>
      <c r="W177" s="230" t="s">
        <v>72</v>
      </c>
    </row>
    <row r="178" spans="1:23" s="202" customFormat="1" x14ac:dyDescent="0.2">
      <c r="A178" s="203" t="s">
        <v>82</v>
      </c>
      <c r="B178" s="203" t="s">
        <v>81</v>
      </c>
      <c r="C178" s="204" t="s">
        <v>72</v>
      </c>
      <c r="D178" s="199" t="s">
        <v>72</v>
      </c>
      <c r="E178" s="199" t="s">
        <v>72</v>
      </c>
      <c r="F178" s="199" t="s">
        <v>72</v>
      </c>
      <c r="G178" s="199" t="s">
        <v>72</v>
      </c>
      <c r="H178" s="199" t="s">
        <v>72</v>
      </c>
      <c r="I178" s="199" t="s">
        <v>72</v>
      </c>
      <c r="J178" s="199" t="s">
        <v>72</v>
      </c>
      <c r="K178" s="199" t="s">
        <v>72</v>
      </c>
      <c r="L178" s="199" t="s">
        <v>72</v>
      </c>
      <c r="M178" s="199" t="s">
        <v>72</v>
      </c>
      <c r="N178" s="199" t="s">
        <v>72</v>
      </c>
      <c r="O178" s="199" t="s">
        <v>72</v>
      </c>
      <c r="P178" s="199" t="s">
        <v>72</v>
      </c>
      <c r="Q178" s="199" t="s">
        <v>72</v>
      </c>
      <c r="R178" s="199">
        <f>R90/$R90*100</f>
        <v>100</v>
      </c>
      <c r="S178" s="199">
        <f t="shared" ref="S178:T178" si="3">S90/$R90*100</f>
        <v>88.470873786407765</v>
      </c>
      <c r="T178" s="199">
        <f t="shared" si="3"/>
        <v>104.15048543689321</v>
      </c>
      <c r="U178" s="199" t="s">
        <v>72</v>
      </c>
      <c r="V178" s="200" t="s">
        <v>72</v>
      </c>
      <c r="W178" s="201" t="s">
        <v>72</v>
      </c>
    </row>
    <row r="180" spans="1:23" x14ac:dyDescent="0.2">
      <c r="A180" s="187" t="s">
        <v>80</v>
      </c>
    </row>
    <row r="181" spans="1:23" x14ac:dyDescent="0.2">
      <c r="A181" s="187" t="s">
        <v>72</v>
      </c>
      <c r="B181" s="187" t="s">
        <v>79</v>
      </c>
    </row>
  </sheetData>
  <pageMargins left="0.75" right="0.75" top="1" bottom="1" header="0.5" footer="0.5"/>
  <pageSetup paperSize="9" firstPageNumber="0" fitToWidth="0" fitToHeight="0" pageOrder="overThenDown"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9CCFF"/>
  </sheetPr>
  <dimension ref="A1:Y22"/>
  <sheetViews>
    <sheetView zoomScale="80" zoomScaleNormal="80" workbookViewId="0">
      <selection activeCell="F47" sqref="F47"/>
    </sheetView>
  </sheetViews>
  <sheetFormatPr defaultColWidth="9.140625" defaultRowHeight="12" x14ac:dyDescent="0.2"/>
  <cols>
    <col min="1" max="1" width="15" style="188" customWidth="1"/>
    <col min="2" max="2" width="38.140625" style="188" customWidth="1"/>
    <col min="3" max="21" width="11.28515625" style="188" customWidth="1"/>
    <col min="22" max="22" width="10.5703125" style="188" bestFit="1" customWidth="1"/>
    <col min="23" max="23" width="9.85546875" style="188" bestFit="1" customWidth="1"/>
    <col min="24" max="24" width="9.140625" style="188"/>
    <col min="25" max="25" width="9.85546875" style="188" bestFit="1" customWidth="1"/>
    <col min="26" max="16384" width="9.140625" style="188"/>
  </cols>
  <sheetData>
    <row r="1" spans="1:23" x14ac:dyDescent="0.2">
      <c r="A1" s="187" t="s">
        <v>125</v>
      </c>
      <c r="G1" s="223" t="s">
        <v>224</v>
      </c>
      <c r="H1" s="6"/>
    </row>
    <row r="2" spans="1:23" x14ac:dyDescent="0.2">
      <c r="G2" s="224" t="s">
        <v>72</v>
      </c>
      <c r="H2" s="6" t="s">
        <v>225</v>
      </c>
    </row>
    <row r="3" spans="1:23" x14ac:dyDescent="0.2">
      <c r="A3" s="187" t="s">
        <v>114</v>
      </c>
      <c r="B3" s="164">
        <v>44372.844525462962</v>
      </c>
    </row>
    <row r="4" spans="1:23" x14ac:dyDescent="0.2">
      <c r="A4" s="187" t="s">
        <v>113</v>
      </c>
      <c r="B4" s="164">
        <v>44376.374386574076</v>
      </c>
    </row>
    <row r="5" spans="1:23" x14ac:dyDescent="0.2">
      <c r="A5" s="187" t="s">
        <v>112</v>
      </c>
      <c r="B5" s="187" t="s">
        <v>111</v>
      </c>
    </row>
    <row r="7" spans="1:23" x14ac:dyDescent="0.2">
      <c r="A7" s="187" t="s">
        <v>107</v>
      </c>
      <c r="B7" s="206" t="s">
        <v>154</v>
      </c>
      <c r="C7" s="188" t="s">
        <v>155</v>
      </c>
    </row>
    <row r="8" spans="1:23" x14ac:dyDescent="0.2">
      <c r="A8" s="187" t="s">
        <v>124</v>
      </c>
      <c r="B8" s="187" t="s">
        <v>214</v>
      </c>
      <c r="C8" s="188" t="s">
        <v>226</v>
      </c>
    </row>
    <row r="10" spans="1:23" x14ac:dyDescent="0.2">
      <c r="A10" s="189" t="s">
        <v>110</v>
      </c>
      <c r="B10" s="189" t="s">
        <v>123</v>
      </c>
      <c r="C10" s="189" t="s">
        <v>105</v>
      </c>
      <c r="D10" s="189" t="s">
        <v>104</v>
      </c>
      <c r="E10" s="189" t="s">
        <v>103</v>
      </c>
      <c r="F10" s="189" t="s">
        <v>102</v>
      </c>
      <c r="G10" s="189" t="s">
        <v>101</v>
      </c>
      <c r="H10" s="189" t="s">
        <v>100</v>
      </c>
      <c r="I10" s="189" t="s">
        <v>99</v>
      </c>
      <c r="J10" s="189" t="s">
        <v>98</v>
      </c>
      <c r="K10" s="189" t="s">
        <v>97</v>
      </c>
      <c r="L10" s="189" t="s">
        <v>96</v>
      </c>
      <c r="M10" s="189" t="s">
        <v>95</v>
      </c>
      <c r="N10" s="189" t="s">
        <v>94</v>
      </c>
      <c r="O10" s="189" t="s">
        <v>93</v>
      </c>
      <c r="P10" s="189" t="s">
        <v>92</v>
      </c>
      <c r="Q10" s="189" t="s">
        <v>91</v>
      </c>
      <c r="R10" s="189" t="s">
        <v>90</v>
      </c>
      <c r="S10" s="189" t="s">
        <v>89</v>
      </c>
      <c r="T10" s="189" t="s">
        <v>88</v>
      </c>
      <c r="U10" s="189" t="s">
        <v>87</v>
      </c>
      <c r="V10" s="207" t="s">
        <v>189</v>
      </c>
      <c r="W10" s="189" t="s">
        <v>230</v>
      </c>
    </row>
    <row r="11" spans="1:23" x14ac:dyDescent="0.2">
      <c r="A11" s="189" t="s">
        <v>234</v>
      </c>
      <c r="B11" s="189" t="s">
        <v>237</v>
      </c>
      <c r="C11" s="197">
        <f>SUMIFS(nama_10_gdp!$E:$E,nama_10_gdp!$A:$A,C10,nama_10_gdp!$B:$B,Data_gdp!$B$7,nama_10_gdp!$C:$C,Data_gdp!$A$11,nama_10_gdp!$D:$D,Data_gdp!$B$8)</f>
        <v>83.418999999999997</v>
      </c>
      <c r="D11" s="197">
        <f>SUMIFS(nama_10_gdp!$E:$E,nama_10_gdp!$A:$A,D10,nama_10_gdp!$B:$B,Data_gdp!$B$7,nama_10_gdp!$C:$C,Data_gdp!$A$11,nama_10_gdp!$D:$D,Data_gdp!$B$8)</f>
        <v>85.197000000000003</v>
      </c>
      <c r="E11" s="197">
        <f>SUMIFS(nama_10_gdp!$E:$E,nama_10_gdp!$A:$A,E10,nama_10_gdp!$B:$B,Data_gdp!$B$7,nama_10_gdp!$C:$C,Data_gdp!$A$11,nama_10_gdp!$D:$D,Data_gdp!$B$8)</f>
        <v>86.096000000000004</v>
      </c>
      <c r="F11" s="197">
        <f>SUMIFS(nama_10_gdp!$E:$E,nama_10_gdp!$A:$A,F10,nama_10_gdp!$B:$B,Data_gdp!$B$7,nama_10_gdp!$C:$C,Data_gdp!$A$11,nama_10_gdp!$D:$D,Data_gdp!$B$8)</f>
        <v>86.834000000000003</v>
      </c>
      <c r="G11" s="197">
        <f>SUMIFS(nama_10_gdp!$E:$E,nama_10_gdp!$A:$A,G10,nama_10_gdp!$B:$B,Data_gdp!$B$7,nama_10_gdp!$C:$C,Data_gdp!$A$11,nama_10_gdp!$D:$D,Data_gdp!$B$8)</f>
        <v>89.025999999999996</v>
      </c>
      <c r="H11" s="197">
        <f>SUMIFS(nama_10_gdp!$E:$E,nama_10_gdp!$A:$A,H10,nama_10_gdp!$B:$B,Data_gdp!$B$7,nama_10_gdp!$C:$C,Data_gdp!$A$11,nama_10_gdp!$D:$D,Data_gdp!$B$8)</f>
        <v>90.698999999999998</v>
      </c>
      <c r="I11" s="197">
        <f>SUMIFS(nama_10_gdp!$E:$E,nama_10_gdp!$A:$A,I10,nama_10_gdp!$B:$B,Data_gdp!$B$7,nama_10_gdp!$C:$C,Data_gdp!$A$11,nama_10_gdp!$D:$D,Data_gdp!$B$8)</f>
        <v>93.835999999999999</v>
      </c>
      <c r="J11" s="197">
        <f>SUMIFS(nama_10_gdp!$E:$E,nama_10_gdp!$A:$A,J10,nama_10_gdp!$B:$B,Data_gdp!$B$7,nama_10_gdp!$C:$C,Data_gdp!$A$11,nama_10_gdp!$D:$D,Data_gdp!$B$8)</f>
        <v>96.775999999999996</v>
      </c>
      <c r="K11" s="197">
        <f>SUMIFS(nama_10_gdp!$E:$E,nama_10_gdp!$A:$A,K10,nama_10_gdp!$B:$B,Data_gdp!$B$7,nama_10_gdp!$C:$C,Data_gdp!$A$11,nama_10_gdp!$D:$D,Data_gdp!$B$8)</f>
        <v>97.391999999999996</v>
      </c>
      <c r="L11" s="197">
        <f>SUMIFS(nama_10_gdp!$E:$E,nama_10_gdp!$A:$A,L10,nama_10_gdp!$B:$B,Data_gdp!$B$7,nama_10_gdp!$C:$C,Data_gdp!$A$11,nama_10_gdp!$D:$D,Data_gdp!$B$8)</f>
        <v>93.197999999999993</v>
      </c>
      <c r="M11" s="197">
        <f>SUMIFS(nama_10_gdp!$E:$E,nama_10_gdp!$A:$A,M10,nama_10_gdp!$B:$B,Data_gdp!$B$7,nama_10_gdp!$C:$C,Data_gdp!$A$11,nama_10_gdp!$D:$D,Data_gdp!$B$8)</f>
        <v>95.245999999999995</v>
      </c>
      <c r="N11" s="197">
        <f>SUMIFS(nama_10_gdp!$E:$E,nama_10_gdp!$A:$A,N10,nama_10_gdp!$B:$B,Data_gdp!$B$7,nama_10_gdp!$C:$C,Data_gdp!$A$11,nama_10_gdp!$D:$D,Data_gdp!$B$8)</f>
        <v>96.998000000000005</v>
      </c>
      <c r="O11" s="197">
        <f>SUMIFS(nama_10_gdp!$E:$E,nama_10_gdp!$A:$A,O10,nama_10_gdp!$B:$B,Data_gdp!$B$7,nama_10_gdp!$C:$C,Data_gdp!$A$11,nama_10_gdp!$D:$D,Data_gdp!$B$8)</f>
        <v>96.277000000000001</v>
      </c>
      <c r="P11" s="197">
        <f>SUMIFS(nama_10_gdp!$E:$E,nama_10_gdp!$A:$A,P10,nama_10_gdp!$B:$B,Data_gdp!$B$7,nama_10_gdp!$C:$C,Data_gdp!$A$11,nama_10_gdp!$D:$D,Data_gdp!$B$8)</f>
        <v>96.238</v>
      </c>
      <c r="Q11" s="197">
        <f>SUMIFS(nama_10_gdp!$E:$E,nama_10_gdp!$A:$A,Q10,nama_10_gdp!$B:$B,Data_gdp!$B$7,nama_10_gdp!$C:$C,Data_gdp!$A$11,nama_10_gdp!$D:$D,Data_gdp!$B$8)</f>
        <v>97.757000000000005</v>
      </c>
      <c r="R11" s="197">
        <f>SUMIFS(nama_10_gdp!$E:$E,nama_10_gdp!$A:$A,R10,nama_10_gdp!$B:$B,Data_gdp!$B$7,nama_10_gdp!$C:$C,Data_gdp!$A$11,nama_10_gdp!$D:$D,Data_gdp!$B$8)</f>
        <v>100</v>
      </c>
      <c r="S11" s="197">
        <f>SUMIFS(nama_10_gdp!$E:$E,nama_10_gdp!$A:$A,S10,nama_10_gdp!$B:$B,Data_gdp!$B$7,nama_10_gdp!$C:$C,Data_gdp!$A$11,nama_10_gdp!$D:$D,Data_gdp!$B$8)</f>
        <v>102.008</v>
      </c>
      <c r="T11" s="197">
        <f>SUMIFS(nama_10_gdp!$E:$E,nama_10_gdp!$A:$A,T10,nama_10_gdp!$B:$B,Data_gdp!$B$7,nama_10_gdp!$C:$C,Data_gdp!$A$11,nama_10_gdp!$D:$D,Data_gdp!$B$8)</f>
        <v>104.871</v>
      </c>
      <c r="U11" s="197">
        <f>SUMIFS(nama_10_gdp!$E:$E,nama_10_gdp!$A:$A,U10,nama_10_gdp!$B:$B,Data_gdp!$B$7,nama_10_gdp!$C:$C,Data_gdp!$A$11,nama_10_gdp!$D:$D,Data_gdp!$B$8)</f>
        <v>107.089</v>
      </c>
      <c r="V11" s="197">
        <f>SUMIFS(nama_10_gdp!$E:$E,nama_10_gdp!$A:$A,V10,nama_10_gdp!$B:$B,Data_gdp!$B$7,nama_10_gdp!$C:$C,Data_gdp!$A$11,nama_10_gdp!$D:$D,Data_gdp!$B$8)</f>
        <v>108.785</v>
      </c>
      <c r="W11" s="197">
        <f>SUMIFS(nama_10_gdp!$E:$E,nama_10_gdp!$A:$A,W10,nama_10_gdp!$B:$B,Data_gdp!$B$7,nama_10_gdp!$C:$C,Data_gdp!$A$11,nama_10_gdp!$D:$D,Data_gdp!$B$8)</f>
        <v>102.167</v>
      </c>
    </row>
    <row r="12" spans="1:23" x14ac:dyDescent="0.2">
      <c r="A12" s="189" t="s">
        <v>122</v>
      </c>
      <c r="B12" s="189" t="s">
        <v>121</v>
      </c>
      <c r="C12" s="197">
        <f>SUMIFS(nama_10_gdp!$E:$E,nama_10_gdp!$A:$A,C10,nama_10_gdp!$B:$B,Data_gdp!$B$7,nama_10_gdp!$C:$C,Data_gdp!$A$12,nama_10_gdp!$D:$D,Data_gdp!$B$8)</f>
        <v>87.582999999999998</v>
      </c>
      <c r="D12" s="197">
        <f>SUMIFS(nama_10_gdp!$E:$E,nama_10_gdp!$A:$A,D10,nama_10_gdp!$B:$B,Data_gdp!$B$7,nama_10_gdp!$C:$C,Data_gdp!$A$12,nama_10_gdp!$D:$D,Data_gdp!$B$8)</f>
        <v>89.45</v>
      </c>
      <c r="E12" s="197">
        <f>SUMIFS(nama_10_gdp!$E:$E,nama_10_gdp!$A:$A,E10,nama_10_gdp!$B:$B,Data_gdp!$B$7,nama_10_gdp!$C:$C,Data_gdp!$A$12,nama_10_gdp!$D:$D,Data_gdp!$B$8)</f>
        <v>90.394000000000005</v>
      </c>
      <c r="F12" s="197">
        <f>SUMIFS(nama_10_gdp!$E:$E,nama_10_gdp!$A:$A,F10,nama_10_gdp!$B:$B,Data_gdp!$B$7,nama_10_gdp!$C:$C,Data_gdp!$A$12,nama_10_gdp!$D:$D,Data_gdp!$B$8)</f>
        <v>91.168999999999997</v>
      </c>
      <c r="G12" s="197">
        <f>SUMIFS(nama_10_gdp!$E:$E,nama_10_gdp!$A:$A,G10,nama_10_gdp!$B:$B,Data_gdp!$B$7,nama_10_gdp!$C:$C,Data_gdp!$A$12,nama_10_gdp!$D:$D,Data_gdp!$B$8)</f>
        <v>93.47</v>
      </c>
      <c r="H12" s="197">
        <f>SUMIFS(nama_10_gdp!$E:$E,nama_10_gdp!$A:$A,H10,nama_10_gdp!$B:$B,Data_gdp!$B$7,nama_10_gdp!$C:$C,Data_gdp!$A$12,nama_10_gdp!$D:$D,Data_gdp!$B$8)</f>
        <v>95.225999999999999</v>
      </c>
      <c r="I12" s="197">
        <f>SUMIFS(nama_10_gdp!$E:$E,nama_10_gdp!$A:$A,I10,nama_10_gdp!$B:$B,Data_gdp!$B$7,nama_10_gdp!$C:$C,Data_gdp!$A$12,nama_10_gdp!$D:$D,Data_gdp!$B$8)</f>
        <v>98.52</v>
      </c>
      <c r="J12" s="197">
        <f>SUMIFS(nama_10_gdp!$E:$E,nama_10_gdp!$A:$A,J10,nama_10_gdp!$B:$B,Data_gdp!$B$7,nama_10_gdp!$C:$C,Data_gdp!$A$12,nama_10_gdp!$D:$D,Data_gdp!$B$8)</f>
        <v>101.607</v>
      </c>
      <c r="K12" s="197">
        <f>SUMIFS(nama_10_gdp!$E:$E,nama_10_gdp!$A:$A,K10,nama_10_gdp!$B:$B,Data_gdp!$B$7,nama_10_gdp!$C:$C,Data_gdp!$A$12,nama_10_gdp!$D:$D,Data_gdp!$B$8)</f>
        <v>102.254</v>
      </c>
      <c r="L12" s="197">
        <f>SUMIFS(nama_10_gdp!$E:$E,nama_10_gdp!$A:$A,L10,nama_10_gdp!$B:$B,Data_gdp!$B$7,nama_10_gdp!$C:$C,Data_gdp!$A$12,nama_10_gdp!$D:$D,Data_gdp!$B$8)</f>
        <v>97.85</v>
      </c>
      <c r="M12" s="197">
        <f>SUMIFS(nama_10_gdp!$E:$E,nama_10_gdp!$A:$A,M10,nama_10_gdp!$B:$B,Data_gdp!$B$7,nama_10_gdp!$C:$C,Data_gdp!$A$12,nama_10_gdp!$D:$D,Data_gdp!$B$8)</f>
        <v>100</v>
      </c>
      <c r="N12" s="197">
        <f>SUMIFS(nama_10_gdp!$E:$E,nama_10_gdp!$A:$A,N10,nama_10_gdp!$B:$B,Data_gdp!$B$7,nama_10_gdp!$C:$C,Data_gdp!$A$12,nama_10_gdp!$D:$D,Data_gdp!$B$8)</f>
        <v>101.84</v>
      </c>
      <c r="O12" s="197">
        <f>SUMIFS(nama_10_gdp!$E:$E,nama_10_gdp!$A:$A,O10,nama_10_gdp!$B:$B,Data_gdp!$B$7,nama_10_gdp!$C:$C,Data_gdp!$A$12,nama_10_gdp!$D:$D,Data_gdp!$B$8)</f>
        <v>101.083</v>
      </c>
      <c r="P12" s="197">
        <f>SUMIFS(nama_10_gdp!$E:$E,nama_10_gdp!$A:$A,P10,nama_10_gdp!$B:$B,Data_gdp!$B$7,nama_10_gdp!$C:$C,Data_gdp!$A$12,nama_10_gdp!$D:$D,Data_gdp!$B$8)</f>
        <v>101.041</v>
      </c>
      <c r="Q12" s="197">
        <f>SUMIFS(nama_10_gdp!$E:$E,nama_10_gdp!$A:$A,Q10,nama_10_gdp!$B:$B,Data_gdp!$B$7,nama_10_gdp!$C:$C,Data_gdp!$A$12,nama_10_gdp!$D:$D,Data_gdp!$B$8)</f>
        <v>102.636</v>
      </c>
      <c r="R12" s="197">
        <f>SUMIFS(nama_10_gdp!$E:$E,nama_10_gdp!$A:$A,R10,nama_10_gdp!$B:$B,Data_gdp!$B$7,nama_10_gdp!$C:$C,Data_gdp!$A$12,nama_10_gdp!$D:$D,Data_gdp!$B$8)</f>
        <v>104.992</v>
      </c>
      <c r="S12" s="197">
        <f>SUMIFS(nama_10_gdp!$E:$E,nama_10_gdp!$A:$A,S10,nama_10_gdp!$B:$B,Data_gdp!$B$7,nama_10_gdp!$C:$C,Data_gdp!$A$12,nama_10_gdp!$D:$D,Data_gdp!$B$8)</f>
        <v>107.1</v>
      </c>
      <c r="T12" s="197">
        <f>SUMIFS(nama_10_gdp!$E:$E,nama_10_gdp!$A:$A,T10,nama_10_gdp!$B:$B,Data_gdp!$B$7,nama_10_gdp!$C:$C,Data_gdp!$A$12,nama_10_gdp!$D:$D,Data_gdp!$B$8)</f>
        <v>110.10599999999999</v>
      </c>
      <c r="U12" s="197">
        <f>SUMIFS(nama_10_gdp!$E:$E,nama_10_gdp!$A:$A,U10,nama_10_gdp!$B:$B,Data_gdp!$B$7,nama_10_gdp!$C:$C,Data_gdp!$A$12,nama_10_gdp!$D:$D,Data_gdp!$B$8)</f>
        <v>112.434</v>
      </c>
      <c r="V12" s="197">
        <f>SUMIFS(nama_10_gdp!$E:$E,nama_10_gdp!$A:$A,V10,nama_10_gdp!$B:$B,Data_gdp!$B$7,nama_10_gdp!$C:$C,Data_gdp!$A$12,nama_10_gdp!$D:$D,Data_gdp!$B$8)</f>
        <v>114.21599999999999</v>
      </c>
      <c r="W12" s="197">
        <f>SUMIFS(nama_10_gdp!$E:$E,nama_10_gdp!$A:$A,W10,nama_10_gdp!$B:$B,Data_gdp!$B$7,nama_10_gdp!$C:$C,Data_gdp!$A$12,nama_10_gdp!$D:$D,Data_gdp!$B$8)</f>
        <v>107.267</v>
      </c>
    </row>
    <row r="13" spans="1:23" x14ac:dyDescent="0.2">
      <c r="A13" s="189" t="s">
        <v>120</v>
      </c>
      <c r="B13" s="189" t="s">
        <v>119</v>
      </c>
      <c r="C13" s="196">
        <f>SUMIFS(nama_10_gdp!$E:$E,nama_10_gdp!$A:$A,C10,nama_10_gdp!$B:$B,Data_gdp!$B$7,nama_10_gdp!$C:$C,Data_gdp!$A$13,nama_10_gdp!$D:$D,Data_gdp!$B$8)</f>
        <v>9614256</v>
      </c>
      <c r="D13" s="196">
        <f>SUMIFS(nama_10_gdp!$E:$E,nama_10_gdp!$A:$A,D10,nama_10_gdp!$B:$B,Data_gdp!$B$7,nama_10_gdp!$C:$C,Data_gdp!$A$13,nama_10_gdp!$D:$D,Data_gdp!$B$8)</f>
        <v>9819167.1999999993</v>
      </c>
      <c r="E13" s="196">
        <f>SUMIFS(nama_10_gdp!$E:$E,nama_10_gdp!$A:$A,E10,nama_10_gdp!$B:$B,Data_gdp!$B$7,nama_10_gdp!$C:$C,Data_gdp!$A$13,nama_10_gdp!$D:$D,Data_gdp!$B$8)</f>
        <v>9922774.8000000007</v>
      </c>
      <c r="F13" s="196">
        <f>SUMIFS(nama_10_gdp!$E:$E,nama_10_gdp!$A:$A,F10,nama_10_gdp!$B:$B,Data_gdp!$B$7,nama_10_gdp!$C:$C,Data_gdp!$A$13,nama_10_gdp!$D:$D,Data_gdp!$B$8)</f>
        <v>10007849.300000001</v>
      </c>
      <c r="G13" s="196">
        <f>SUMIFS(nama_10_gdp!$E:$E,nama_10_gdp!$A:$A,G10,nama_10_gdp!$B:$B,Data_gdp!$B$7,nama_10_gdp!$C:$C,Data_gdp!$A$13,nama_10_gdp!$D:$D,Data_gdp!$B$8)</f>
        <v>10260437.1</v>
      </c>
      <c r="H13" s="196">
        <f>SUMIFS(nama_10_gdp!$E:$E,nama_10_gdp!$A:$A,H10,nama_10_gdp!$B:$B,Data_gdp!$B$7,nama_10_gdp!$C:$C,Data_gdp!$A$13,nama_10_gdp!$D:$D,Data_gdp!$B$8)</f>
        <v>10453228.699999999</v>
      </c>
      <c r="I13" s="196">
        <f>SUMIFS(nama_10_gdp!$E:$E,nama_10_gdp!$A:$A,I10,nama_10_gdp!$B:$B,Data_gdp!$B$7,nama_10_gdp!$C:$C,Data_gdp!$A$13,nama_10_gdp!$D:$D,Data_gdp!$B$8)</f>
        <v>10814844</v>
      </c>
      <c r="J13" s="196">
        <f>SUMIFS(nama_10_gdp!$E:$E,nama_10_gdp!$A:$A,J10,nama_10_gdp!$B:$B,Data_gdp!$B$7,nama_10_gdp!$C:$C,Data_gdp!$A$13,nama_10_gdp!$D:$D,Data_gdp!$B$8)</f>
        <v>11153665.800000001</v>
      </c>
      <c r="K13" s="196">
        <f>SUMIFS(nama_10_gdp!$E:$E,nama_10_gdp!$A:$A,K10,nama_10_gdp!$B:$B,Data_gdp!$B$7,nama_10_gdp!$C:$C,Data_gdp!$A$13,nama_10_gdp!$D:$D,Data_gdp!$B$8)</f>
        <v>11224692.1</v>
      </c>
      <c r="L13" s="196">
        <f>SUMIFS(nama_10_gdp!$E:$E,nama_10_gdp!$A:$A,L10,nama_10_gdp!$B:$B,Data_gdp!$B$7,nama_10_gdp!$C:$C,Data_gdp!$A$13,nama_10_gdp!$D:$D,Data_gdp!$B$8)</f>
        <v>10741334.300000001</v>
      </c>
      <c r="M13" s="196">
        <f>SUMIFS(nama_10_gdp!$E:$E,nama_10_gdp!$A:$A,M10,nama_10_gdp!$B:$B,Data_gdp!$B$7,nama_10_gdp!$C:$C,Data_gdp!$A$13,nama_10_gdp!$D:$D,Data_gdp!$B$8)</f>
        <v>10977298</v>
      </c>
      <c r="N13" s="196">
        <f>SUMIFS(nama_10_gdp!$E:$E,nama_10_gdp!$A:$A,N10,nama_10_gdp!$B:$B,Data_gdp!$B$7,nama_10_gdp!$C:$C,Data_gdp!$A$13,nama_10_gdp!$D:$D,Data_gdp!$B$8)</f>
        <v>11179267.4</v>
      </c>
      <c r="O13" s="196">
        <f>SUMIFS(nama_10_gdp!$E:$E,nama_10_gdp!$A:$A,O10,nama_10_gdp!$B:$B,Data_gdp!$B$7,nama_10_gdp!$C:$C,Data_gdp!$A$13,nama_10_gdp!$D:$D,Data_gdp!$B$8)</f>
        <v>11096150.6</v>
      </c>
      <c r="P13" s="196">
        <f>SUMIFS(nama_10_gdp!$E:$E,nama_10_gdp!$A:$A,P10,nama_10_gdp!$B:$B,Data_gdp!$B$7,nama_10_gdp!$C:$C,Data_gdp!$A$13,nama_10_gdp!$D:$D,Data_gdp!$B$8)</f>
        <v>11091620.6</v>
      </c>
      <c r="Q13" s="196">
        <f>SUMIFS(nama_10_gdp!$E:$E,nama_10_gdp!$A:$A,Q10,nama_10_gdp!$B:$B,Data_gdp!$B$7,nama_10_gdp!$C:$C,Data_gdp!$A$13,nama_10_gdp!$D:$D,Data_gdp!$B$8)</f>
        <v>11266679.5</v>
      </c>
      <c r="R13" s="196">
        <f>SUMIFS(nama_10_gdp!$E:$E,nama_10_gdp!$A:$A,R10,nama_10_gdp!$B:$B,Data_gdp!$B$7,nama_10_gdp!$C:$C,Data_gdp!$A$13,nama_10_gdp!$D:$D,Data_gdp!$B$8)</f>
        <v>11525238.800000001</v>
      </c>
      <c r="S13" s="196">
        <f>SUMIFS(nama_10_gdp!$E:$E,nama_10_gdp!$A:$A,S10,nama_10_gdp!$B:$B,Data_gdp!$B$7,nama_10_gdp!$C:$C,Data_gdp!$A$13,nama_10_gdp!$D:$D,Data_gdp!$B$8)</f>
        <v>11756708.6</v>
      </c>
      <c r="T13" s="196">
        <f>SUMIFS(nama_10_gdp!$E:$E,nama_10_gdp!$A:$A,T10,nama_10_gdp!$B:$B,Data_gdp!$B$7,nama_10_gdp!$C:$C,Data_gdp!$A$13,nama_10_gdp!$D:$D,Data_gdp!$B$8)</f>
        <v>12086660.699999999</v>
      </c>
      <c r="U13" s="196">
        <f>SUMIFS(nama_10_gdp!$E:$E,nama_10_gdp!$A:$A,U10,nama_10_gdp!$B:$B,Data_gdp!$B$7,nama_10_gdp!$C:$C,Data_gdp!$A$13,nama_10_gdp!$D:$D,Data_gdp!$B$8)</f>
        <v>12342241.300000001</v>
      </c>
      <c r="V13" s="196">
        <f>SUMIFS(nama_10_gdp!$E:$E,nama_10_gdp!$A:$A,V10,nama_10_gdp!$B:$B,Data_gdp!$B$7,nama_10_gdp!$C:$C,Data_gdp!$A$13,nama_10_gdp!$D:$D,Data_gdp!$B$8)</f>
        <v>12537788.1</v>
      </c>
      <c r="W13" s="196">
        <f>SUMIFS(nama_10_gdp!$E:$E,nama_10_gdp!$A:$A,W10,nama_10_gdp!$B:$B,Data_gdp!$B$7,nama_10_gdp!$C:$C,Data_gdp!$A$13,nama_10_gdp!$D:$D,Data_gdp!$B$8)</f>
        <v>11774994.4</v>
      </c>
    </row>
    <row r="14" spans="1:23" x14ac:dyDescent="0.2">
      <c r="A14" s="189" t="s">
        <v>235</v>
      </c>
      <c r="B14" s="189" t="s">
        <v>236</v>
      </c>
      <c r="C14" s="196">
        <f>SUMIFS(nama_10_gdp!$E:$E,nama_10_gdp!$A:$A,C10,nama_10_gdp!$B:$B,Data_gdp!$B$7,nama_10_gdp!$C:$C,Data_gdp!$A$14,nama_10_gdp!$D:$D,Data_gdp!$B$8)</f>
        <v>10186765</v>
      </c>
      <c r="D14" s="196">
        <f>SUMIFS(nama_10_gdp!$E:$E,nama_10_gdp!$A:$A,D10,nama_10_gdp!$B:$B,Data_gdp!$B$7,nama_10_gdp!$C:$C,Data_gdp!$A$14,nama_10_gdp!$D:$D,Data_gdp!$B$8)</f>
        <v>10403878.300000001</v>
      </c>
      <c r="E14" s="196">
        <f>SUMIFS(nama_10_gdp!$E:$E,nama_10_gdp!$A:$A,E10,nama_10_gdp!$B:$B,Data_gdp!$B$7,nama_10_gdp!$C:$C,Data_gdp!$A$14,nama_10_gdp!$D:$D,Data_gdp!$B$8)</f>
        <v>10513655.4</v>
      </c>
      <c r="F14" s="196">
        <f>SUMIFS(nama_10_gdp!$E:$E,nama_10_gdp!$A:$A,F10,nama_10_gdp!$B:$B,Data_gdp!$B$7,nama_10_gdp!$C:$C,Data_gdp!$A$14,nama_10_gdp!$D:$D,Data_gdp!$B$8)</f>
        <v>10603795.9</v>
      </c>
      <c r="G14" s="196">
        <f>SUMIFS(nama_10_gdp!$E:$E,nama_10_gdp!$A:$A,G10,nama_10_gdp!$B:$B,Data_gdp!$B$7,nama_10_gdp!$C:$C,Data_gdp!$A$14,nama_10_gdp!$D:$D,Data_gdp!$B$8)</f>
        <v>10871424.9</v>
      </c>
      <c r="H14" s="196">
        <f>SUMIFS(nama_10_gdp!$E:$E,nama_10_gdp!$A:$A,H10,nama_10_gdp!$B:$B,Data_gdp!$B$7,nama_10_gdp!$C:$C,Data_gdp!$A$14,nama_10_gdp!$D:$D,Data_gdp!$B$8)</f>
        <v>11075696.800000001</v>
      </c>
      <c r="I14" s="196">
        <f>SUMIFS(nama_10_gdp!$E:$E,nama_10_gdp!$A:$A,I10,nama_10_gdp!$B:$B,Data_gdp!$B$7,nama_10_gdp!$C:$C,Data_gdp!$A$14,nama_10_gdp!$D:$D,Data_gdp!$B$8)</f>
        <v>11458845.5</v>
      </c>
      <c r="J14" s="196">
        <f>SUMIFS(nama_10_gdp!$E:$E,nama_10_gdp!$A:$A,J10,nama_10_gdp!$B:$B,Data_gdp!$B$7,nama_10_gdp!$C:$C,Data_gdp!$A$14,nama_10_gdp!$D:$D,Data_gdp!$B$8)</f>
        <v>11817843.5</v>
      </c>
      <c r="K14" s="196">
        <f>SUMIFS(nama_10_gdp!$E:$E,nama_10_gdp!$A:$A,K10,nama_10_gdp!$B:$B,Data_gdp!$B$7,nama_10_gdp!$C:$C,Data_gdp!$A$14,nama_10_gdp!$D:$D,Data_gdp!$B$8)</f>
        <v>11893099.300000001</v>
      </c>
      <c r="L14" s="196">
        <f>SUMIFS(nama_10_gdp!$E:$E,nama_10_gdp!$A:$A,L10,nama_10_gdp!$B:$B,Data_gdp!$B$7,nama_10_gdp!$C:$C,Data_gdp!$A$14,nama_10_gdp!$D:$D,Data_gdp!$B$8)</f>
        <v>11380958.5</v>
      </c>
      <c r="M14" s="196">
        <f>SUMIFS(nama_10_gdp!$E:$E,nama_10_gdp!$A:$A,M10,nama_10_gdp!$B:$B,Data_gdp!$B$7,nama_10_gdp!$C:$C,Data_gdp!$A$14,nama_10_gdp!$D:$D,Data_gdp!$B$8)</f>
        <v>11630973.300000001</v>
      </c>
      <c r="N14" s="196">
        <f>SUMIFS(nama_10_gdp!$E:$E,nama_10_gdp!$A:$A,N10,nama_10_gdp!$B:$B,Data_gdp!$B$7,nama_10_gdp!$C:$C,Data_gdp!$A$14,nama_10_gdp!$D:$D,Data_gdp!$B$8)</f>
        <v>11844969.6</v>
      </c>
      <c r="O14" s="196">
        <f>SUMIFS(nama_10_gdp!$E:$E,nama_10_gdp!$A:$A,O10,nama_10_gdp!$B:$B,Data_gdp!$B$7,nama_10_gdp!$C:$C,Data_gdp!$A$14,nama_10_gdp!$D:$D,Data_gdp!$B$8)</f>
        <v>11756903.300000001</v>
      </c>
      <c r="P14" s="196">
        <f>SUMIFS(nama_10_gdp!$E:$E,nama_10_gdp!$A:$A,P10,nama_10_gdp!$B:$B,Data_gdp!$B$7,nama_10_gdp!$C:$C,Data_gdp!$A$14,nama_10_gdp!$D:$D,Data_gdp!$B$8)</f>
        <v>11752103.6</v>
      </c>
      <c r="Q14" s="196">
        <f>SUMIFS(nama_10_gdp!$E:$E,nama_10_gdp!$A:$A,Q10,nama_10_gdp!$B:$B,Data_gdp!$B$7,nama_10_gdp!$C:$C,Data_gdp!$A$14,nama_10_gdp!$D:$D,Data_gdp!$B$8)</f>
        <v>11937586.9</v>
      </c>
      <c r="R14" s="196">
        <f>SUMIFS(nama_10_gdp!$E:$E,nama_10_gdp!$A:$A,R10,nama_10_gdp!$B:$B,Data_gdp!$B$7,nama_10_gdp!$C:$C,Data_gdp!$A$14,nama_10_gdp!$D:$D,Data_gdp!$B$8)</f>
        <v>12211542.9</v>
      </c>
      <c r="S14" s="196">
        <f>SUMIFS(nama_10_gdp!$E:$E,nama_10_gdp!$A:$A,S10,nama_10_gdp!$B:$B,Data_gdp!$B$7,nama_10_gdp!$C:$C,Data_gdp!$A$14,nama_10_gdp!$D:$D,Data_gdp!$B$8)</f>
        <v>12456796.199999999</v>
      </c>
      <c r="T14" s="196">
        <f>SUMIFS(nama_10_gdp!$E:$E,nama_10_gdp!$A:$A,T10,nama_10_gdp!$B:$B,Data_gdp!$B$7,nama_10_gdp!$C:$C,Data_gdp!$A$14,nama_10_gdp!$D:$D,Data_gdp!$B$8)</f>
        <v>12806396.199999999</v>
      </c>
      <c r="U14" s="196">
        <f>SUMIFS(nama_10_gdp!$E:$E,nama_10_gdp!$A:$A,U10,nama_10_gdp!$B:$B,Data_gdp!$B$7,nama_10_gdp!$C:$C,Data_gdp!$A$14,nama_10_gdp!$D:$D,Data_gdp!$B$8)</f>
        <v>13077196.199999999</v>
      </c>
      <c r="V14" s="196">
        <f>SUMIFS(nama_10_gdp!$E:$E,nama_10_gdp!$A:$A,V10,nama_10_gdp!$B:$B,Data_gdp!$B$7,nama_10_gdp!$C:$C,Data_gdp!$A$14,nama_10_gdp!$D:$D,Data_gdp!$B$8)</f>
        <v>13284387.300000001</v>
      </c>
      <c r="W14" s="196">
        <f>SUMIFS(nama_10_gdp!$E:$E,nama_10_gdp!$A:$A,W10,nama_10_gdp!$B:$B,Data_gdp!$B$7,nama_10_gdp!$C:$C,Data_gdp!$A$14,nama_10_gdp!$D:$D,Data_gdp!$B$8)</f>
        <v>12476170.9</v>
      </c>
    </row>
    <row r="16" spans="1:23" x14ac:dyDescent="0.2">
      <c r="A16" s="187" t="s">
        <v>80</v>
      </c>
    </row>
    <row r="17" spans="1:25" x14ac:dyDescent="0.2">
      <c r="A17" s="187" t="s">
        <v>72</v>
      </c>
      <c r="B17" s="187" t="s">
        <v>79</v>
      </c>
    </row>
    <row r="18" spans="1:25" x14ac:dyDescent="0.2">
      <c r="Y18" s="229"/>
    </row>
    <row r="21" spans="1:25" x14ac:dyDescent="0.2">
      <c r="A21" s="208" t="s">
        <v>118</v>
      </c>
      <c r="B21" s="208" t="s">
        <v>117</v>
      </c>
      <c r="C21" s="209">
        <f t="shared" ref="C21:W21" si="0">C13/$C13*100</f>
        <v>100</v>
      </c>
      <c r="D21" s="209">
        <f t="shared" si="0"/>
        <v>102.13132664659645</v>
      </c>
      <c r="E21" s="209">
        <f t="shared" si="0"/>
        <v>103.20897217631817</v>
      </c>
      <c r="F21" s="209">
        <f t="shared" si="0"/>
        <v>104.09385083983618</v>
      </c>
      <c r="G21" s="209">
        <f t="shared" si="0"/>
        <v>106.7210723325861</v>
      </c>
      <c r="H21" s="209">
        <f t="shared" si="0"/>
        <v>108.72634034292408</v>
      </c>
      <c r="I21" s="209">
        <f t="shared" si="0"/>
        <v>112.4875809423007</v>
      </c>
      <c r="J21" s="209">
        <f t="shared" si="0"/>
        <v>116.01174131414848</v>
      </c>
      <c r="K21" s="209">
        <f t="shared" si="0"/>
        <v>116.75050154686957</v>
      </c>
      <c r="L21" s="209">
        <f t="shared" si="0"/>
        <v>111.72299031771153</v>
      </c>
      <c r="M21" s="209">
        <f t="shared" si="0"/>
        <v>114.17730087486748</v>
      </c>
      <c r="N21" s="209">
        <f t="shared" si="0"/>
        <v>116.27802920995656</v>
      </c>
      <c r="O21" s="209">
        <f t="shared" si="0"/>
        <v>115.41351301650383</v>
      </c>
      <c r="P21" s="209">
        <f t="shared" si="0"/>
        <v>115.36639548603655</v>
      </c>
      <c r="Q21" s="209">
        <f t="shared" si="0"/>
        <v>117.18722176734215</v>
      </c>
      <c r="R21" s="209">
        <f t="shared" si="0"/>
        <v>119.87655415041998</v>
      </c>
      <c r="S21" s="209">
        <f t="shared" si="0"/>
        <v>122.28412266118147</v>
      </c>
      <c r="T21" s="209">
        <f t="shared" si="0"/>
        <v>125.71602732442322</v>
      </c>
      <c r="U21" s="209">
        <f t="shared" si="0"/>
        <v>128.37437759094414</v>
      </c>
      <c r="V21" s="209">
        <f>V13/$C13*100</f>
        <v>130.40830304497823</v>
      </c>
      <c r="W21" s="209">
        <f t="shared" si="0"/>
        <v>122.47431730546805</v>
      </c>
    </row>
    <row r="22" spans="1:25" x14ac:dyDescent="0.2">
      <c r="A22" s="208" t="s">
        <v>118</v>
      </c>
      <c r="B22" s="208" t="s">
        <v>117</v>
      </c>
      <c r="C22" s="209">
        <f t="shared" ref="C22:W22" si="1">C14/$C14*100</f>
        <v>100</v>
      </c>
      <c r="D22" s="209">
        <f t="shared" si="1"/>
        <v>102.13132726631076</v>
      </c>
      <c r="E22" s="209">
        <f t="shared" si="1"/>
        <v>103.20897164114417</v>
      </c>
      <c r="F22" s="209">
        <f t="shared" si="1"/>
        <v>104.09385020661614</v>
      </c>
      <c r="G22" s="209">
        <f t="shared" si="1"/>
        <v>106.72107288231348</v>
      </c>
      <c r="H22" s="209">
        <f t="shared" si="1"/>
        <v>108.72634050162146</v>
      </c>
      <c r="I22" s="209">
        <f t="shared" si="1"/>
        <v>112.48758069907375</v>
      </c>
      <c r="J22" s="209">
        <f t="shared" si="1"/>
        <v>116.01174170602737</v>
      </c>
      <c r="K22" s="209">
        <f t="shared" si="1"/>
        <v>116.75050224482455</v>
      </c>
      <c r="L22" s="209">
        <f t="shared" si="1"/>
        <v>111.72299056668137</v>
      </c>
      <c r="M22" s="209">
        <f t="shared" si="1"/>
        <v>114.17730064451277</v>
      </c>
      <c r="N22" s="209">
        <f t="shared" si="1"/>
        <v>116.27802938420588</v>
      </c>
      <c r="O22" s="209">
        <f t="shared" si="1"/>
        <v>115.41351253317418</v>
      </c>
      <c r="P22" s="209">
        <f t="shared" si="1"/>
        <v>115.36639551417942</v>
      </c>
      <c r="Q22" s="209">
        <f t="shared" si="1"/>
        <v>117.18722185109797</v>
      </c>
      <c r="R22" s="209">
        <f t="shared" si="1"/>
        <v>119.87655452933292</v>
      </c>
      <c r="S22" s="209">
        <f t="shared" si="1"/>
        <v>122.28412258454966</v>
      </c>
      <c r="T22" s="209">
        <f t="shared" si="1"/>
        <v>125.71602662866965</v>
      </c>
      <c r="U22" s="209">
        <f t="shared" si="1"/>
        <v>128.37437793057953</v>
      </c>
      <c r="V22" s="209">
        <f t="shared" si="1"/>
        <v>130.4083023413223</v>
      </c>
      <c r="W22" s="209">
        <f t="shared" si="1"/>
        <v>122.47431741087578</v>
      </c>
    </row>
  </sheetData>
  <pageMargins left="0.75" right="0.75" top="1" bottom="1" header="0.5" footer="0.5"/>
  <pageSetup paperSize="9" firstPageNumber="0" fitToWidth="0" fitToHeight="0" pageOrder="overThenDown"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9CCFF"/>
  </sheetPr>
  <dimension ref="A1:Y135"/>
  <sheetViews>
    <sheetView zoomScale="80" zoomScaleNormal="80" workbookViewId="0">
      <selection activeCell="B3" sqref="B3"/>
    </sheetView>
  </sheetViews>
  <sheetFormatPr defaultColWidth="9.140625" defaultRowHeight="12" x14ac:dyDescent="0.2"/>
  <cols>
    <col min="1" max="1" width="16.85546875" style="188" customWidth="1"/>
    <col min="2" max="2" width="43.7109375" style="188" customWidth="1"/>
    <col min="3" max="21" width="11.42578125" style="188" customWidth="1"/>
    <col min="22" max="22" width="10.5703125" style="188" bestFit="1" customWidth="1"/>
    <col min="23" max="23" width="10.5703125" style="188" customWidth="1"/>
    <col min="24" max="24" width="17" style="188" customWidth="1"/>
    <col min="25" max="16384" width="9.140625" style="188"/>
  </cols>
  <sheetData>
    <row r="1" spans="1:23" x14ac:dyDescent="0.2">
      <c r="A1" s="187" t="s">
        <v>125</v>
      </c>
      <c r="G1" s="223" t="s">
        <v>224</v>
      </c>
      <c r="H1" s="6"/>
    </row>
    <row r="2" spans="1:23" x14ac:dyDescent="0.2">
      <c r="G2" s="224" t="s">
        <v>72</v>
      </c>
      <c r="H2" s="6" t="s">
        <v>225</v>
      </c>
    </row>
    <row r="3" spans="1:23" x14ac:dyDescent="0.2">
      <c r="A3" s="187" t="s">
        <v>114</v>
      </c>
      <c r="B3" s="164">
        <v>44372.844525462962</v>
      </c>
    </row>
    <row r="4" spans="1:23" x14ac:dyDescent="0.2">
      <c r="A4" s="187" t="s">
        <v>113</v>
      </c>
      <c r="B4" s="164">
        <v>44376.374386574076</v>
      </c>
    </row>
    <row r="5" spans="1:23" x14ac:dyDescent="0.2">
      <c r="A5" s="187" t="s">
        <v>112</v>
      </c>
      <c r="B5" s="187" t="s">
        <v>111</v>
      </c>
    </row>
    <row r="7" spans="1:23" x14ac:dyDescent="0.2">
      <c r="A7" s="187" t="s">
        <v>110</v>
      </c>
      <c r="B7" s="206" t="s">
        <v>215</v>
      </c>
      <c r="C7" s="188" t="s">
        <v>227</v>
      </c>
    </row>
    <row r="8" spans="1:23" x14ac:dyDescent="0.2">
      <c r="A8" s="187" t="s">
        <v>124</v>
      </c>
      <c r="B8" s="187" t="s">
        <v>214</v>
      </c>
      <c r="C8" s="188" t="s">
        <v>226</v>
      </c>
    </row>
    <row r="10" spans="1:23" x14ac:dyDescent="0.2">
      <c r="A10" s="189" t="s">
        <v>107</v>
      </c>
      <c r="B10" s="189" t="s">
        <v>106</v>
      </c>
      <c r="C10" s="189" t="s">
        <v>105</v>
      </c>
      <c r="D10" s="189" t="s">
        <v>104</v>
      </c>
      <c r="E10" s="189" t="s">
        <v>103</v>
      </c>
      <c r="F10" s="189" t="s">
        <v>102</v>
      </c>
      <c r="G10" s="189" t="s">
        <v>101</v>
      </c>
      <c r="H10" s="189" t="s">
        <v>100</v>
      </c>
      <c r="I10" s="189" t="s">
        <v>99</v>
      </c>
      <c r="J10" s="189" t="s">
        <v>98</v>
      </c>
      <c r="K10" s="189" t="s">
        <v>97</v>
      </c>
      <c r="L10" s="189" t="s">
        <v>96</v>
      </c>
      <c r="M10" s="189" t="s">
        <v>95</v>
      </c>
      <c r="N10" s="189" t="s">
        <v>94</v>
      </c>
      <c r="O10" s="189" t="s">
        <v>93</v>
      </c>
      <c r="P10" s="189" t="s">
        <v>92</v>
      </c>
      <c r="Q10" s="189" t="s">
        <v>91</v>
      </c>
      <c r="R10" s="189" t="s">
        <v>90</v>
      </c>
      <c r="S10" s="189" t="s">
        <v>89</v>
      </c>
      <c r="T10" s="189" t="s">
        <v>88</v>
      </c>
      <c r="U10" s="189" t="s">
        <v>87</v>
      </c>
      <c r="V10" s="207" t="s">
        <v>189</v>
      </c>
      <c r="W10" s="207" t="s">
        <v>230</v>
      </c>
    </row>
    <row r="11" spans="1:23" x14ac:dyDescent="0.2">
      <c r="A11" s="189" t="s">
        <v>154</v>
      </c>
      <c r="B11" s="169" t="s">
        <v>155</v>
      </c>
      <c r="C11" s="184">
        <f>SUMIFS(nama_10_gdp_all!$E:$E,nama_10_gdp_all!$A:$A,C10,nama_10_gdp_all!$B:$B,Data_gdp_all!$A$11,nama_10_gdp_all!$C:$C,Data_gdp_all!$B$8,nama_10_gdp_all!$D:$D,Data_gdp_all!$B$7)</f>
        <v>7869130.2000000002</v>
      </c>
      <c r="D11" s="184">
        <f>SUMIFS(nama_10_gdp_all!$E:$E,nama_10_gdp_all!$A:$A,D10,nama_10_gdp_all!$B:$B,Data_gdp_all!$A$11,nama_10_gdp_all!$C:$C,Data_gdp_all!$B$8,nama_10_gdp_all!$D:$D,Data_gdp_all!$B$7)</f>
        <v>8241475.0999999996</v>
      </c>
      <c r="E11" s="184">
        <f>SUMIFS(nama_10_gdp_all!$E:$E,nama_10_gdp_all!$A:$A,E10,nama_10_gdp_all!$B:$B,Data_gdp_all!$A$11,nama_10_gdp_all!$C:$C,Data_gdp_all!$B$8,nama_10_gdp_all!$D:$D,Data_gdp_all!$B$7)</f>
        <v>8538518.8000000007</v>
      </c>
      <c r="F11" s="184">
        <f>SUMIFS(nama_10_gdp_all!$E:$E,nama_10_gdp_all!$A:$A,F10,nama_10_gdp_all!$B:$B,Data_gdp_all!$A$11,nama_10_gdp_all!$C:$C,Data_gdp_all!$B$8,nama_10_gdp_all!$D:$D,Data_gdp_all!$B$7)</f>
        <v>8767179.4000000004</v>
      </c>
      <c r="G11" s="184">
        <f>SUMIFS(nama_10_gdp_all!$E:$E,nama_10_gdp_all!$A:$A,G10,nama_10_gdp_all!$B:$B,Data_gdp_all!$A$11,nama_10_gdp_all!$C:$C,Data_gdp_all!$B$8,nama_10_gdp_all!$D:$D,Data_gdp_all!$B$7)</f>
        <v>9167113.3000000007</v>
      </c>
      <c r="H11" s="184">
        <f>SUMIFS(nama_10_gdp_all!$E:$E,nama_10_gdp_all!$A:$A,H10,nama_10_gdp_all!$B:$B,Data_gdp_all!$A$11,nama_10_gdp_all!$C:$C,Data_gdp_all!$B$8,nama_10_gdp_all!$D:$D,Data_gdp_all!$B$7)</f>
        <v>9559947</v>
      </c>
      <c r="I11" s="184">
        <f>SUMIFS(nama_10_gdp_all!$E:$E,nama_10_gdp_all!$A:$A,I10,nama_10_gdp_all!$B:$B,Data_gdp_all!$A$11,nama_10_gdp_all!$C:$C,Data_gdp_all!$B$8,nama_10_gdp_all!$D:$D,Data_gdp_all!$B$7)</f>
        <v>10111529.199999999</v>
      </c>
      <c r="J11" s="184">
        <f>SUMIFS(nama_10_gdp_all!$E:$E,nama_10_gdp_all!$A:$A,J10,nama_10_gdp_all!$B:$B,Data_gdp_all!$A$11,nama_10_gdp_all!$C:$C,Data_gdp_all!$B$8,nama_10_gdp_all!$D:$D,Data_gdp_all!$B$7)</f>
        <v>10737819.800000001</v>
      </c>
      <c r="K11" s="184">
        <f>SUMIFS(nama_10_gdp_all!$E:$E,nama_10_gdp_all!$A:$A,K10,nama_10_gdp_all!$B:$B,Data_gdp_all!$A$11,nama_10_gdp_all!$C:$C,Data_gdp_all!$B$8,nama_10_gdp_all!$D:$D,Data_gdp_all!$B$7)</f>
        <v>11083177.6</v>
      </c>
      <c r="L11" s="184">
        <f>SUMIFS(nama_10_gdp_all!$E:$E,nama_10_gdp_all!$A:$A,L10,nama_10_gdp_all!$B:$B,Data_gdp_all!$A$11,nama_10_gdp_all!$C:$C,Data_gdp_all!$B$8,nama_10_gdp_all!$D:$D,Data_gdp_all!$B$7)</f>
        <v>10585151.699999999</v>
      </c>
      <c r="M11" s="184">
        <f>SUMIFS(nama_10_gdp_all!$E:$E,nama_10_gdp_all!$A:$A,M10,nama_10_gdp_all!$B:$B,Data_gdp_all!$A$11,nama_10_gdp_all!$C:$C,Data_gdp_all!$B$8,nama_10_gdp_all!$D:$D,Data_gdp_all!$B$7)</f>
        <v>10977298</v>
      </c>
      <c r="N11" s="184">
        <f>SUMIFS(nama_10_gdp_all!$E:$E,nama_10_gdp_all!$A:$A,N10,nama_10_gdp_all!$B:$B,Data_gdp_all!$A$11,nama_10_gdp_all!$C:$C,Data_gdp_all!$B$8,nama_10_gdp_all!$D:$D,Data_gdp_all!$B$7)</f>
        <v>11321811.199999999</v>
      </c>
      <c r="O11" s="184">
        <f>SUMIFS(nama_10_gdp_all!$E:$E,nama_10_gdp_all!$A:$A,O10,nama_10_gdp_all!$B:$B,Data_gdp_all!$A$11,nama_10_gdp_all!$C:$C,Data_gdp_all!$B$8,nama_10_gdp_all!$D:$D,Data_gdp_all!$B$7)</f>
        <v>11388518.199999999</v>
      </c>
      <c r="P11" s="184">
        <f>SUMIFS(nama_10_gdp_all!$E:$E,nama_10_gdp_all!$A:$A,P10,nama_10_gdp_all!$B:$B,Data_gdp_all!$A$11,nama_10_gdp_all!$C:$C,Data_gdp_all!$B$8,nama_10_gdp_all!$D:$D,Data_gdp_all!$B$7)</f>
        <v>11517118.699999999</v>
      </c>
      <c r="Q11" s="184">
        <f>SUMIFS(nama_10_gdp_all!$E:$E,nama_10_gdp_all!$A:$A,Q10,nama_10_gdp_all!$B:$B,Data_gdp_all!$A$11,nama_10_gdp_all!$C:$C,Data_gdp_all!$B$8,nama_10_gdp_all!$D:$D,Data_gdp_all!$B$7)</f>
        <v>11781640</v>
      </c>
      <c r="R11" s="184">
        <f>SUMIFS(nama_10_gdp_all!$E:$E,nama_10_gdp_all!$A:$A,R10,nama_10_gdp_all!$B:$B,Data_gdp_all!$A$11,nama_10_gdp_all!$C:$C,Data_gdp_all!$B$8,nama_10_gdp_all!$D:$D,Data_gdp_all!$B$7)</f>
        <v>12211542.9</v>
      </c>
      <c r="S11" s="184">
        <f>SUMIFS(nama_10_gdp_all!$E:$E,nama_10_gdp_all!$A:$A,S10,nama_10_gdp_all!$B:$B,Data_gdp_all!$A$11,nama_10_gdp_all!$C:$C,Data_gdp_all!$B$8,nama_10_gdp_all!$D:$D,Data_gdp_all!$B$7)</f>
        <v>12550979.800000001</v>
      </c>
      <c r="T11" s="184">
        <f>SUMIFS(nama_10_gdp_all!$E:$E,nama_10_gdp_all!$A:$A,T10,nama_10_gdp_all!$B:$B,Data_gdp_all!$A$11,nama_10_gdp_all!$C:$C,Data_gdp_all!$B$8,nama_10_gdp_all!$D:$D,Data_gdp_all!$B$7)</f>
        <v>13069755.1</v>
      </c>
      <c r="U11" s="184">
        <f>SUMIFS(nama_10_gdp_all!$E:$E,nama_10_gdp_all!$A:$A,U10,nama_10_gdp_all!$B:$B,Data_gdp_all!$A$11,nama_10_gdp_all!$C:$C,Data_gdp_all!$B$8,nama_10_gdp_all!$D:$D,Data_gdp_all!$B$7)</f>
        <v>13518391.800000001</v>
      </c>
      <c r="V11" s="184">
        <f>SUMIFS(nama_10_gdp_all!$E:$E,nama_10_gdp_all!$A:$A,V10,nama_10_gdp_all!$B:$B,Data_gdp_all!$A$11,nama_10_gdp_all!$C:$C,Data_gdp_all!$B$8,nama_10_gdp_all!$D:$D,Data_gdp_all!$B$7)</f>
        <v>13969074.4</v>
      </c>
      <c r="W11" s="184">
        <f>SUMIFS(nama_10_gdp_all!$E:$E,nama_10_gdp_all!$A:$A,W10,nama_10_gdp_all!$B:$B,Data_gdp_all!$A$11,nama_10_gdp_all!$C:$C,Data_gdp_all!$B$8,nama_10_gdp_all!$D:$D,Data_gdp_all!$B$7)</f>
        <v>13315959.699999999</v>
      </c>
    </row>
    <row r="12" spans="1:23" x14ac:dyDescent="0.2">
      <c r="A12" s="189" t="s">
        <v>35</v>
      </c>
      <c r="B12" s="189" t="s">
        <v>2</v>
      </c>
      <c r="C12" s="184">
        <f>SUMIFS(nama_10_gdp_all!$E:$E,nama_10_gdp_all!$A:$A,C10,nama_10_gdp_all!$B:$B,Data_gdp_all!$A$12,nama_10_gdp_all!$C:$C,Data_gdp_all!$B$8,nama_10_gdp_all!$D:$D,Data_gdp_all!$B$7)</f>
        <v>236594.7</v>
      </c>
      <c r="D12" s="184">
        <f>SUMIFS(nama_10_gdp_all!$E:$E,nama_10_gdp_all!$A:$A,D10,nama_10_gdp_all!$B:$B,Data_gdp_all!$A$12,nama_10_gdp_all!$C:$C,Data_gdp_all!$B$8,nama_10_gdp_all!$D:$D,Data_gdp_all!$B$7)</f>
        <v>245140.4</v>
      </c>
      <c r="E12" s="184">
        <f>SUMIFS(nama_10_gdp_all!$E:$E,nama_10_gdp_all!$A:$A,E10,nama_10_gdp_all!$B:$B,Data_gdp_all!$A$12,nama_10_gdp_all!$C:$C,Data_gdp_all!$B$8,nama_10_gdp_all!$D:$D,Data_gdp_all!$B$7)</f>
        <v>256460.3</v>
      </c>
      <c r="F12" s="184">
        <f>SUMIFS(nama_10_gdp_all!$E:$E,nama_10_gdp_all!$A:$A,F10,nama_10_gdp_all!$B:$B,Data_gdp_all!$A$12,nama_10_gdp_all!$C:$C,Data_gdp_all!$B$8,nama_10_gdp_all!$D:$D,Data_gdp_all!$B$7)</f>
        <v>263498.40000000002</v>
      </c>
      <c r="G12" s="184">
        <f>SUMIFS(nama_10_gdp_all!$E:$E,nama_10_gdp_all!$A:$A,G10,nama_10_gdp_all!$B:$B,Data_gdp_all!$A$12,nama_10_gdp_all!$C:$C,Data_gdp_all!$B$8,nama_10_gdp_all!$D:$D,Data_gdp_all!$B$7)</f>
        <v>272980.3</v>
      </c>
      <c r="H12" s="184">
        <f>SUMIFS(nama_10_gdp_all!$E:$E,nama_10_gdp_all!$A:$A,H10,nama_10_gdp_all!$B:$B,Data_gdp_all!$A$12,nama_10_gdp_all!$C:$C,Data_gdp_all!$B$8,nama_10_gdp_all!$D:$D,Data_gdp_all!$B$7)</f>
        <v>284691.5</v>
      </c>
      <c r="I12" s="184">
        <f>SUMIFS(nama_10_gdp_all!$E:$E,nama_10_gdp_all!$A:$A,I10,nama_10_gdp_all!$B:$B,Data_gdp_all!$A$12,nama_10_gdp_all!$C:$C,Data_gdp_all!$B$8,nama_10_gdp_all!$D:$D,Data_gdp_all!$B$7)</f>
        <v>295608.40000000002</v>
      </c>
      <c r="J12" s="184">
        <f>SUMIFS(nama_10_gdp_all!$E:$E,nama_10_gdp_all!$A:$A,J10,nama_10_gdp_all!$B:$B,Data_gdp_all!$A$12,nama_10_gdp_all!$C:$C,Data_gdp_all!$B$8,nama_10_gdp_all!$D:$D,Data_gdp_all!$B$7)</f>
        <v>308654.5</v>
      </c>
      <c r="K12" s="184">
        <f>SUMIFS(nama_10_gdp_all!$E:$E,nama_10_gdp_all!$A:$A,K10,nama_10_gdp_all!$B:$B,Data_gdp_all!$A$12,nama_10_gdp_all!$C:$C,Data_gdp_all!$B$8,nama_10_gdp_all!$D:$D,Data_gdp_all!$B$7)</f>
        <v>314804</v>
      </c>
      <c r="L12" s="184">
        <f>SUMIFS(nama_10_gdp_all!$E:$E,nama_10_gdp_all!$A:$A,L10,nama_10_gdp_all!$B:$B,Data_gdp_all!$A$12,nama_10_gdp_all!$C:$C,Data_gdp_all!$B$8,nama_10_gdp_all!$D:$D,Data_gdp_all!$B$7)</f>
        <v>307721.40000000002</v>
      </c>
      <c r="M12" s="184">
        <f>SUMIFS(nama_10_gdp_all!$E:$E,nama_10_gdp_all!$A:$A,M10,nama_10_gdp_all!$B:$B,Data_gdp_all!$A$12,nama_10_gdp_all!$C:$C,Data_gdp_all!$B$8,nama_10_gdp_all!$D:$D,Data_gdp_all!$B$7)</f>
        <v>328532.5</v>
      </c>
      <c r="N12" s="184">
        <f>SUMIFS(nama_10_gdp_all!$E:$E,nama_10_gdp_all!$A:$A,N10,nama_10_gdp_all!$B:$B,Data_gdp_all!$A$12,nama_10_gdp_all!$C:$C,Data_gdp_all!$B$8,nama_10_gdp_all!$D:$D,Data_gdp_all!$B$7)</f>
        <v>336879.7</v>
      </c>
      <c r="O12" s="184">
        <f>SUMIFS(nama_10_gdp_all!$E:$E,nama_10_gdp_all!$A:$A,O10,nama_10_gdp_all!$B:$B,Data_gdp_all!$A$12,nama_10_gdp_all!$C:$C,Data_gdp_all!$B$8,nama_10_gdp_all!$D:$D,Data_gdp_all!$B$7)</f>
        <v>346995.4</v>
      </c>
      <c r="P12" s="184">
        <f>SUMIFS(nama_10_gdp_all!$E:$E,nama_10_gdp_all!$A:$A,P10,nama_10_gdp_all!$B:$B,Data_gdp_all!$A$12,nama_10_gdp_all!$C:$C,Data_gdp_all!$B$8,nama_10_gdp_all!$D:$D,Data_gdp_all!$B$7)</f>
        <v>351576.8</v>
      </c>
      <c r="Q12" s="184">
        <f>SUMIFS(nama_10_gdp_all!$E:$E,nama_10_gdp_all!$A:$A,Q10,nama_10_gdp_all!$B:$B,Data_gdp_all!$A$12,nama_10_gdp_all!$C:$C,Data_gdp_all!$B$8,nama_10_gdp_all!$D:$D,Data_gdp_all!$B$7)</f>
        <v>360845.7</v>
      </c>
      <c r="R12" s="184">
        <f>SUMIFS(nama_10_gdp_all!$E:$E,nama_10_gdp_all!$A:$A,R10,nama_10_gdp_all!$B:$B,Data_gdp_all!$A$12,nama_10_gdp_all!$C:$C,Data_gdp_all!$B$8,nama_10_gdp_all!$D:$D,Data_gdp_all!$B$7)</f>
        <v>374445.3</v>
      </c>
      <c r="S12" s="184">
        <f>SUMIFS(nama_10_gdp_all!$E:$E,nama_10_gdp_all!$A:$A,S10,nama_10_gdp_all!$B:$B,Data_gdp_all!$A$12,nama_10_gdp_all!$C:$C,Data_gdp_all!$B$8,nama_10_gdp_all!$D:$D,Data_gdp_all!$B$7)</f>
        <v>382376.2</v>
      </c>
      <c r="T12" s="184">
        <f>SUMIFS(nama_10_gdp_all!$E:$E,nama_10_gdp_all!$A:$A,T10,nama_10_gdp_all!$B:$B,Data_gdp_all!$A$12,nama_10_gdp_all!$C:$C,Data_gdp_all!$B$8,nama_10_gdp_all!$D:$D,Data_gdp_all!$B$7)</f>
        <v>394024</v>
      </c>
      <c r="U12" s="184">
        <f>SUMIFS(nama_10_gdp_all!$E:$E,nama_10_gdp_all!$A:$A,U10,nama_10_gdp_all!$B:$B,Data_gdp_all!$A$12,nama_10_gdp_all!$C:$C,Data_gdp_all!$B$8,nama_10_gdp_all!$D:$D,Data_gdp_all!$B$7)</f>
        <v>408013.8</v>
      </c>
      <c r="V12" s="184">
        <f>SUMIFS(nama_10_gdp_all!$E:$E,nama_10_gdp_all!$A:$A,V10,nama_10_gdp_all!$B:$B,Data_gdp_all!$A$12,nama_10_gdp_all!$C:$C,Data_gdp_all!$B$8,nama_10_gdp_all!$D:$D,Data_gdp_all!$B$7)</f>
        <v>422181.9</v>
      </c>
      <c r="W12" s="184">
        <f>SUMIFS(nama_10_gdp_all!$E:$E,nama_10_gdp_all!$A:$A,W10,nama_10_gdp_all!$B:$B,Data_gdp_all!$A$12,nama_10_gdp_all!$C:$C,Data_gdp_all!$B$8,nama_10_gdp_all!$D:$D,Data_gdp_all!$B$7)</f>
        <v>401217.3</v>
      </c>
    </row>
    <row r="13" spans="1:23" x14ac:dyDescent="0.2">
      <c r="A13" s="189" t="s">
        <v>36</v>
      </c>
      <c r="B13" s="189" t="s">
        <v>3</v>
      </c>
      <c r="C13" s="184">
        <f>SUMIFS(nama_10_gdp_all!$E:$E,nama_10_gdp_all!$A:$A,C10,nama_10_gdp_all!$B:$B,Data_gdp_all!$A$13,nama_10_gdp_all!$C:$C,Data_gdp_all!$B$8,nama_10_gdp_all!$D:$D,Data_gdp_all!$B$7)</f>
        <v>43583.7</v>
      </c>
      <c r="D13" s="184">
        <f>SUMIFS(nama_10_gdp_all!$E:$E,nama_10_gdp_all!$A:$A,D10,nama_10_gdp_all!$B:$B,Data_gdp_all!$A$13,nama_10_gdp_all!$C:$C,Data_gdp_all!$B$8,nama_10_gdp_all!$D:$D,Data_gdp_all!$B$7)</f>
        <v>46138.6</v>
      </c>
      <c r="E13" s="184">
        <f>SUMIFS(nama_10_gdp_all!$E:$E,nama_10_gdp_all!$A:$A,E10,nama_10_gdp_all!$B:$B,Data_gdp_all!$A$13,nama_10_gdp_all!$C:$C,Data_gdp_all!$B$8,nama_10_gdp_all!$D:$D,Data_gdp_all!$B$7)</f>
        <v>50016.3</v>
      </c>
      <c r="F13" s="184">
        <f>SUMIFS(nama_10_gdp_all!$E:$E,nama_10_gdp_all!$A:$A,F10,nama_10_gdp_all!$B:$B,Data_gdp_all!$A$13,nama_10_gdp_all!$C:$C,Data_gdp_all!$B$8,nama_10_gdp_all!$D:$D,Data_gdp_all!$B$7)</f>
        <v>53727.9</v>
      </c>
      <c r="G13" s="184">
        <f>SUMIFS(nama_10_gdp_all!$E:$E,nama_10_gdp_all!$A:$A,G10,nama_10_gdp_all!$B:$B,Data_gdp_all!$A$13,nama_10_gdp_all!$C:$C,Data_gdp_all!$B$8,nama_10_gdp_all!$D:$D,Data_gdp_all!$B$7)</f>
        <v>58011</v>
      </c>
      <c r="H13" s="184">
        <f>SUMIFS(nama_10_gdp_all!$E:$E,nama_10_gdp_all!$A:$A,H10,nama_10_gdp_all!$B:$B,Data_gdp_all!$A$13,nama_10_gdp_all!$C:$C,Data_gdp_all!$B$8,nama_10_gdp_all!$D:$D,Data_gdp_all!$B$7)</f>
        <v>64545.7</v>
      </c>
      <c r="I13" s="184">
        <f>SUMIFS(nama_10_gdp_all!$E:$E,nama_10_gdp_all!$A:$A,I10,nama_10_gdp_all!$B:$B,Data_gdp_all!$A$13,nama_10_gdp_all!$C:$C,Data_gdp_all!$B$8,nama_10_gdp_all!$D:$D,Data_gdp_all!$B$7)</f>
        <v>68922.399999999994</v>
      </c>
      <c r="J13" s="184">
        <f>SUMIFS(nama_10_gdp_all!$E:$E,nama_10_gdp_all!$A:$A,J10,nama_10_gdp_all!$B:$B,Data_gdp_all!$A$13,nama_10_gdp_all!$C:$C,Data_gdp_all!$B$8,nama_10_gdp_all!$D:$D,Data_gdp_all!$B$7)</f>
        <v>76321.5</v>
      </c>
      <c r="K13" s="184">
        <f>SUMIFS(nama_10_gdp_all!$E:$E,nama_10_gdp_all!$A:$A,K10,nama_10_gdp_all!$B:$B,Data_gdp_all!$A$13,nama_10_gdp_all!$C:$C,Data_gdp_all!$B$8,nama_10_gdp_all!$D:$D,Data_gdp_all!$B$7)</f>
        <v>83339.8</v>
      </c>
      <c r="L13" s="184">
        <f>SUMIFS(nama_10_gdp_all!$E:$E,nama_10_gdp_all!$A:$A,L10,nama_10_gdp_all!$B:$B,Data_gdp_all!$A$13,nama_10_gdp_all!$C:$C,Data_gdp_all!$B$8,nama_10_gdp_all!$D:$D,Data_gdp_all!$B$7)</f>
        <v>79708.7</v>
      </c>
      <c r="M13" s="184">
        <f>SUMIFS(nama_10_gdp_all!$E:$E,nama_10_gdp_all!$A:$A,M10,nama_10_gdp_all!$B:$B,Data_gdp_all!$A$13,nama_10_gdp_all!$C:$C,Data_gdp_all!$B$8,nama_10_gdp_all!$D:$D,Data_gdp_all!$B$7)</f>
        <v>83220.7</v>
      </c>
      <c r="N13" s="184">
        <f>SUMIFS(nama_10_gdp_all!$E:$E,nama_10_gdp_all!$A:$A,N10,nama_10_gdp_all!$B:$B,Data_gdp_all!$A$13,nama_10_gdp_all!$C:$C,Data_gdp_all!$B$8,nama_10_gdp_all!$D:$D,Data_gdp_all!$B$7)</f>
        <v>85818.8</v>
      </c>
      <c r="O13" s="184">
        <f>SUMIFS(nama_10_gdp_all!$E:$E,nama_10_gdp_all!$A:$A,O10,nama_10_gdp_all!$B:$B,Data_gdp_all!$A$13,nama_10_gdp_all!$C:$C,Data_gdp_all!$B$8,nama_10_gdp_all!$D:$D,Data_gdp_all!$B$7)</f>
        <v>87688.6</v>
      </c>
      <c r="P13" s="184">
        <f>SUMIFS(nama_10_gdp_all!$E:$E,nama_10_gdp_all!$A:$A,P10,nama_10_gdp_all!$B:$B,Data_gdp_all!$A$13,nama_10_gdp_all!$C:$C,Data_gdp_all!$B$8,nama_10_gdp_all!$D:$D,Data_gdp_all!$B$7)</f>
        <v>86945</v>
      </c>
      <c r="Q13" s="184">
        <f>SUMIFS(nama_10_gdp_all!$E:$E,nama_10_gdp_all!$A:$A,Q10,nama_10_gdp_all!$B:$B,Data_gdp_all!$A$13,nama_10_gdp_all!$C:$C,Data_gdp_all!$B$8,nama_10_gdp_all!$D:$D,Data_gdp_all!$B$7)</f>
        <v>90897.1</v>
      </c>
      <c r="R13" s="184">
        <f>SUMIFS(nama_10_gdp_all!$E:$E,nama_10_gdp_all!$A:$A,R10,nama_10_gdp_all!$B:$B,Data_gdp_all!$A$13,nama_10_gdp_all!$C:$C,Data_gdp_all!$B$8,nama_10_gdp_all!$D:$D,Data_gdp_all!$B$7)</f>
        <v>94651.4</v>
      </c>
      <c r="S13" s="184">
        <f>SUMIFS(nama_10_gdp_all!$E:$E,nama_10_gdp_all!$A:$A,S10,nama_10_gdp_all!$B:$B,Data_gdp_all!$A$13,nama_10_gdp_all!$C:$C,Data_gdp_all!$B$8,nama_10_gdp_all!$D:$D,Data_gdp_all!$B$7)</f>
        <v>99084.9</v>
      </c>
      <c r="T13" s="184">
        <f>SUMIFS(nama_10_gdp_all!$E:$E,nama_10_gdp_all!$A:$A,T10,nama_10_gdp_all!$B:$B,Data_gdp_all!$A$13,nama_10_gdp_all!$C:$C,Data_gdp_all!$B$8,nama_10_gdp_all!$D:$D,Data_gdp_all!$B$7)</f>
        <v>103922.6</v>
      </c>
      <c r="U13" s="184">
        <f>SUMIFS(nama_10_gdp_all!$E:$E,nama_10_gdp_all!$A:$A,U10,nama_10_gdp_all!$B:$B,Data_gdp_all!$A$13,nama_10_gdp_all!$C:$C,Data_gdp_all!$B$8,nama_10_gdp_all!$D:$D,Data_gdp_all!$B$7)</f>
        <v>109127.9</v>
      </c>
      <c r="V13" s="184">
        <f>SUMIFS(nama_10_gdp_all!$E:$E,nama_10_gdp_all!$A:$A,V10,nama_10_gdp_all!$B:$B,Data_gdp_all!$A$13,nama_10_gdp_all!$C:$C,Data_gdp_all!$B$8,nama_10_gdp_all!$D:$D,Data_gdp_all!$B$7)</f>
        <v>115163.4</v>
      </c>
      <c r="W13" s="184">
        <f>SUMIFS(nama_10_gdp_all!$E:$E,nama_10_gdp_all!$A:$A,W10,nama_10_gdp_all!$B:$B,Data_gdp_all!$A$13,nama_10_gdp_all!$C:$C,Data_gdp_all!$B$8,nama_10_gdp_all!$D:$D,Data_gdp_all!$B$7)</f>
        <v>112773.6</v>
      </c>
    </row>
    <row r="14" spans="1:23" x14ac:dyDescent="0.2">
      <c r="A14" s="189" t="s">
        <v>37</v>
      </c>
      <c r="B14" s="189" t="s">
        <v>139</v>
      </c>
      <c r="C14" s="184">
        <f>SUMIFS(nama_10_gdp_all!$E:$E,nama_10_gdp_all!$A:$A,C10,nama_10_gdp_all!$B:$B,Data_gdp_all!$A$14,nama_10_gdp_all!$C:$C,Data_gdp_all!$B$8,nama_10_gdp_all!$D:$D,Data_gdp_all!$B$7)</f>
        <v>138301.9</v>
      </c>
      <c r="D14" s="184">
        <f>SUMIFS(nama_10_gdp_all!$E:$E,nama_10_gdp_all!$A:$A,D10,nama_10_gdp_all!$B:$B,Data_gdp_all!$A$14,nama_10_gdp_all!$C:$C,Data_gdp_all!$B$8,nama_10_gdp_all!$D:$D,Data_gdp_all!$B$7)</f>
        <v>149029</v>
      </c>
      <c r="E14" s="184">
        <f>SUMIFS(nama_10_gdp_all!$E:$E,nama_10_gdp_all!$A:$A,E10,nama_10_gdp_all!$B:$B,Data_gdp_all!$A$14,nama_10_gdp_all!$C:$C,Data_gdp_all!$B$8,nama_10_gdp_all!$D:$D,Data_gdp_all!$B$7)</f>
        <v>152548.29999999999</v>
      </c>
      <c r="F14" s="184">
        <f>SUMIFS(nama_10_gdp_all!$E:$E,nama_10_gdp_all!$A:$A,F10,nama_10_gdp_all!$B:$B,Data_gdp_all!$A$14,nama_10_gdp_all!$C:$C,Data_gdp_all!$B$8,nama_10_gdp_all!$D:$D,Data_gdp_all!$B$7)</f>
        <v>163511.5</v>
      </c>
      <c r="G14" s="184">
        <f>SUMIFS(nama_10_gdp_all!$E:$E,nama_10_gdp_all!$A:$A,G10,nama_10_gdp_all!$B:$B,Data_gdp_all!$A$14,nama_10_gdp_all!$C:$C,Data_gdp_all!$B$8,nama_10_gdp_all!$D:$D,Data_gdp_all!$B$7)</f>
        <v>174382.3</v>
      </c>
      <c r="H14" s="184">
        <f>SUMIFS(nama_10_gdp_all!$E:$E,nama_10_gdp_all!$A:$A,H10,nama_10_gdp_all!$B:$B,Data_gdp_all!$A$14,nama_10_gdp_all!$C:$C,Data_gdp_all!$B$8,nama_10_gdp_all!$D:$D,Data_gdp_all!$B$7)</f>
        <v>184756.6</v>
      </c>
      <c r="I14" s="184">
        <f>SUMIFS(nama_10_gdp_all!$E:$E,nama_10_gdp_all!$A:$A,I10,nama_10_gdp_all!$B:$B,Data_gdp_all!$A$14,nama_10_gdp_all!$C:$C,Data_gdp_all!$B$8,nama_10_gdp_all!$D:$D,Data_gdp_all!$B$7)</f>
        <v>194695.5</v>
      </c>
      <c r="J14" s="184">
        <f>SUMIFS(nama_10_gdp_all!$E:$E,nama_10_gdp_all!$A:$A,J10,nama_10_gdp_all!$B:$B,Data_gdp_all!$A$14,nama_10_gdp_all!$C:$C,Data_gdp_all!$B$8,nama_10_gdp_all!$D:$D,Data_gdp_all!$B$7)</f>
        <v>213709.7</v>
      </c>
      <c r="K14" s="184">
        <f>SUMIFS(nama_10_gdp_all!$E:$E,nama_10_gdp_all!$A:$A,K10,nama_10_gdp_all!$B:$B,Data_gdp_all!$A$14,nama_10_gdp_all!$C:$C,Data_gdp_all!$B$8,nama_10_gdp_all!$D:$D,Data_gdp_all!$B$7)</f>
        <v>225401</v>
      </c>
      <c r="L14" s="184">
        <f>SUMIFS(nama_10_gdp_all!$E:$E,nama_10_gdp_all!$A:$A,L10,nama_10_gdp_all!$B:$B,Data_gdp_all!$A$14,nama_10_gdp_all!$C:$C,Data_gdp_all!$B$8,nama_10_gdp_all!$D:$D,Data_gdp_all!$B$7)</f>
        <v>218912.2</v>
      </c>
      <c r="M14" s="184">
        <f>SUMIFS(nama_10_gdp_all!$E:$E,nama_10_gdp_all!$A:$A,M10,nama_10_gdp_all!$B:$B,Data_gdp_all!$A$14,nama_10_gdp_all!$C:$C,Data_gdp_all!$B$8,nama_10_gdp_all!$D:$D,Data_gdp_all!$B$7)</f>
        <v>221035.3</v>
      </c>
      <c r="N14" s="184">
        <f>SUMIFS(nama_10_gdp_all!$E:$E,nama_10_gdp_all!$A:$A,N10,nama_10_gdp_all!$B:$B,Data_gdp_all!$A$14,nama_10_gdp_all!$C:$C,Data_gdp_all!$B$8,nama_10_gdp_all!$D:$D,Data_gdp_all!$B$7)</f>
        <v>226906.1</v>
      </c>
      <c r="O14" s="184">
        <f>SUMIFS(nama_10_gdp_all!$E:$E,nama_10_gdp_all!$A:$A,O10,nama_10_gdp_all!$B:$B,Data_gdp_all!$A$14,nama_10_gdp_all!$C:$C,Data_gdp_all!$B$8,nama_10_gdp_all!$D:$D,Data_gdp_all!$B$7)</f>
        <v>227151.7</v>
      </c>
      <c r="P14" s="184">
        <f>SUMIFS(nama_10_gdp_all!$E:$E,nama_10_gdp_all!$A:$A,P10,nama_10_gdp_all!$B:$B,Data_gdp_all!$A$14,nama_10_gdp_all!$C:$C,Data_gdp_all!$B$8,nama_10_gdp_all!$D:$D,Data_gdp_all!$B$7)</f>
        <v>233758.6</v>
      </c>
      <c r="Q14" s="184">
        <f>SUMIFS(nama_10_gdp_all!$E:$E,nama_10_gdp_all!$A:$A,Q10,nama_10_gdp_all!$B:$B,Data_gdp_all!$A$14,nama_10_gdp_all!$C:$C,Data_gdp_all!$B$8,nama_10_gdp_all!$D:$D,Data_gdp_all!$B$7)</f>
        <v>245116.4</v>
      </c>
      <c r="R14" s="184">
        <f>SUMIFS(nama_10_gdp_all!$E:$E,nama_10_gdp_all!$A:$A,R10,nama_10_gdp_all!$B:$B,Data_gdp_all!$A$14,nama_10_gdp_all!$C:$C,Data_gdp_all!$B$8,nama_10_gdp_all!$D:$D,Data_gdp_all!$B$7)</f>
        <v>256999.7</v>
      </c>
      <c r="S14" s="184">
        <f>SUMIFS(nama_10_gdp_all!$E:$E,nama_10_gdp_all!$A:$A,S10,nama_10_gdp_all!$B:$B,Data_gdp_all!$A$14,nama_10_gdp_all!$C:$C,Data_gdp_all!$B$8,nama_10_gdp_all!$D:$D,Data_gdp_all!$B$7)</f>
        <v>264849.40000000002</v>
      </c>
      <c r="T14" s="184">
        <f>SUMIFS(nama_10_gdp_all!$E:$E,nama_10_gdp_all!$A:$A,T10,nama_10_gdp_all!$B:$B,Data_gdp_all!$A$14,nama_10_gdp_all!$C:$C,Data_gdp_all!$B$8,nama_10_gdp_all!$D:$D,Data_gdp_all!$B$7)</f>
        <v>282459.8</v>
      </c>
      <c r="U14" s="184">
        <f>SUMIFS(nama_10_gdp_all!$E:$E,nama_10_gdp_all!$A:$A,U10,nama_10_gdp_all!$B:$B,Data_gdp_all!$A$14,nama_10_gdp_all!$C:$C,Data_gdp_all!$B$8,nama_10_gdp_all!$D:$D,Data_gdp_all!$B$7)</f>
        <v>296462.2</v>
      </c>
      <c r="V14" s="184">
        <f>SUMIFS(nama_10_gdp_all!$E:$E,nama_10_gdp_all!$A:$A,V10,nama_10_gdp_all!$B:$B,Data_gdp_all!$A$14,nama_10_gdp_all!$C:$C,Data_gdp_all!$B$8,nama_10_gdp_all!$D:$D,Data_gdp_all!$B$7)</f>
        <v>308261.8</v>
      </c>
      <c r="W14" s="184">
        <f>SUMIFS(nama_10_gdp_all!$E:$E,nama_10_gdp_all!$A:$A,W10,nama_10_gdp_all!$B:$B,Data_gdp_all!$A$14,nama_10_gdp_all!$C:$C,Data_gdp_all!$B$8,nama_10_gdp_all!$D:$D,Data_gdp_all!$B$7)</f>
        <v>298331.7</v>
      </c>
    </row>
    <row r="15" spans="1:23" x14ac:dyDescent="0.2">
      <c r="A15" s="189" t="s">
        <v>38</v>
      </c>
      <c r="B15" s="189" t="s">
        <v>4</v>
      </c>
      <c r="C15" s="184">
        <f>SUMIFS(nama_10_gdp_all!$E:$E,nama_10_gdp_all!$A:$A,C10,nama_10_gdp_all!$B:$B,Data_gdp_all!$A$15,nama_10_gdp_all!$C:$C,Data_gdp_all!$B$8,nama_10_gdp_all!$D:$D,Data_gdp_all!$B$7)</f>
        <v>127111</v>
      </c>
      <c r="D15" s="184">
        <f>SUMIFS(nama_10_gdp_all!$E:$E,nama_10_gdp_all!$A:$A,D10,nama_10_gdp_all!$B:$B,Data_gdp_all!$A$15,nama_10_gdp_all!$C:$C,Data_gdp_all!$B$8,nama_10_gdp_all!$D:$D,Data_gdp_all!$B$7)</f>
        <v>130585.5</v>
      </c>
      <c r="E15" s="184">
        <f>SUMIFS(nama_10_gdp_all!$E:$E,nama_10_gdp_all!$A:$A,E10,nama_10_gdp_all!$B:$B,Data_gdp_all!$A$15,nama_10_gdp_all!$C:$C,Data_gdp_all!$B$8,nama_10_gdp_all!$D:$D,Data_gdp_all!$B$7)</f>
        <v>135008.4</v>
      </c>
      <c r="F15" s="184">
        <f>SUMIFS(nama_10_gdp_all!$E:$E,nama_10_gdp_all!$A:$A,F10,nama_10_gdp_all!$B:$B,Data_gdp_all!$A$15,nama_10_gdp_all!$C:$C,Data_gdp_all!$B$8,nama_10_gdp_all!$D:$D,Data_gdp_all!$B$7)</f>
        <v>136394.4</v>
      </c>
      <c r="G15" s="184">
        <f>SUMIFS(nama_10_gdp_all!$E:$E,nama_10_gdp_all!$A:$A,G10,nama_10_gdp_all!$B:$B,Data_gdp_all!$A$15,nama_10_gdp_all!$C:$C,Data_gdp_all!$B$8,nama_10_gdp_all!$D:$D,Data_gdp_all!$B$7)</f>
        <v>145437.1</v>
      </c>
      <c r="H15" s="184">
        <f>SUMIFS(nama_10_gdp_all!$E:$E,nama_10_gdp_all!$A:$A,H10,nama_10_gdp_all!$B:$B,Data_gdp_all!$A$15,nama_10_gdp_all!$C:$C,Data_gdp_all!$B$8,nama_10_gdp_all!$D:$D,Data_gdp_all!$B$7)</f>
        <v>151554.20000000001</v>
      </c>
      <c r="I15" s="184">
        <f>SUMIFS(nama_10_gdp_all!$E:$E,nama_10_gdp_all!$A:$A,I10,nama_10_gdp_all!$B:$B,Data_gdp_all!$A$15,nama_10_gdp_all!$C:$C,Data_gdp_all!$B$8,nama_10_gdp_all!$D:$D,Data_gdp_all!$B$7)</f>
        <v>161347.79999999999</v>
      </c>
      <c r="J15" s="184">
        <f>SUMIFS(nama_10_gdp_all!$E:$E,nama_10_gdp_all!$A:$A,J10,nama_10_gdp_all!$B:$B,Data_gdp_all!$A$15,nama_10_gdp_all!$C:$C,Data_gdp_all!$B$8,nama_10_gdp_all!$D:$D,Data_gdp_all!$B$7)</f>
        <v>168194.5</v>
      </c>
      <c r="K15" s="184">
        <f>SUMIFS(nama_10_gdp_all!$E:$E,nama_10_gdp_all!$A:$A,K10,nama_10_gdp_all!$B:$B,Data_gdp_all!$A$15,nama_10_gdp_all!$C:$C,Data_gdp_all!$B$8,nama_10_gdp_all!$D:$D,Data_gdp_all!$B$7)</f>
        <v>175947.1</v>
      </c>
      <c r="L15" s="184">
        <f>SUMIFS(nama_10_gdp_all!$E:$E,nama_10_gdp_all!$A:$A,L10,nama_10_gdp_all!$B:$B,Data_gdp_all!$A$15,nama_10_gdp_all!$C:$C,Data_gdp_all!$B$8,nama_10_gdp_all!$D:$D,Data_gdp_all!$B$7)</f>
        <v>168186.2</v>
      </c>
      <c r="M15" s="184">
        <f>SUMIFS(nama_10_gdp_all!$E:$E,nama_10_gdp_all!$A:$A,M10,nama_10_gdp_all!$B:$B,Data_gdp_all!$A$15,nama_10_gdp_all!$C:$C,Data_gdp_all!$B$8,nama_10_gdp_all!$D:$D,Data_gdp_all!$B$7)</f>
        <v>180558.1</v>
      </c>
      <c r="N15" s="184">
        <f>SUMIFS(nama_10_gdp_all!$E:$E,nama_10_gdp_all!$A:$A,N10,nama_10_gdp_all!$B:$B,Data_gdp_all!$A$15,nama_10_gdp_all!$C:$C,Data_gdp_all!$B$8,nama_10_gdp_all!$D:$D,Data_gdp_all!$B$7)</f>
        <v>184381.1</v>
      </c>
      <c r="O15" s="184">
        <f>SUMIFS(nama_10_gdp_all!$E:$E,nama_10_gdp_all!$A:$A,O10,nama_10_gdp_all!$B:$B,Data_gdp_all!$A$15,nama_10_gdp_all!$C:$C,Data_gdp_all!$B$8,nama_10_gdp_all!$D:$D,Data_gdp_all!$B$7)</f>
        <v>185069.7</v>
      </c>
      <c r="P15" s="184">
        <f>SUMIFS(nama_10_gdp_all!$E:$E,nama_10_gdp_all!$A:$A,P10,nama_10_gdp_all!$B:$B,Data_gdp_all!$A$15,nama_10_gdp_all!$C:$C,Data_gdp_all!$B$8,nama_10_gdp_all!$D:$D,Data_gdp_all!$B$7)</f>
        <v>189274.9</v>
      </c>
      <c r="Q15" s="184">
        <f>SUMIFS(nama_10_gdp_all!$E:$E,nama_10_gdp_all!$A:$A,Q10,nama_10_gdp_all!$B:$B,Data_gdp_all!$A$15,nama_10_gdp_all!$C:$C,Data_gdp_all!$B$8,nama_10_gdp_all!$D:$D,Data_gdp_all!$B$7)</f>
        <v>193692.6</v>
      </c>
      <c r="R15" s="184">
        <f>SUMIFS(nama_10_gdp_all!$E:$E,nama_10_gdp_all!$A:$A,R10,nama_10_gdp_all!$B:$B,Data_gdp_all!$A$15,nama_10_gdp_all!$C:$C,Data_gdp_all!$B$8,nama_10_gdp_all!$D:$D,Data_gdp_all!$B$7)</f>
        <v>200383.4</v>
      </c>
      <c r="S15" s="184">
        <f>SUMIFS(nama_10_gdp_all!$E:$E,nama_10_gdp_all!$A:$A,S10,nama_10_gdp_all!$B:$B,Data_gdp_all!$A$15,nama_10_gdp_all!$C:$C,Data_gdp_all!$B$8,nama_10_gdp_all!$D:$D,Data_gdp_all!$B$7)</f>
        <v>206728.9</v>
      </c>
      <c r="T15" s="184">
        <f>SUMIFS(nama_10_gdp_all!$E:$E,nama_10_gdp_all!$A:$A,T10,nama_10_gdp_all!$B:$B,Data_gdp_all!$A$15,nama_10_gdp_all!$C:$C,Data_gdp_all!$B$8,nama_10_gdp_all!$D:$D,Data_gdp_all!$B$7)</f>
        <v>219147</v>
      </c>
      <c r="U15" s="184">
        <f>SUMIFS(nama_10_gdp_all!$E:$E,nama_10_gdp_all!$A:$A,U10,nama_10_gdp_all!$B:$B,Data_gdp_all!$A$15,nama_10_gdp_all!$C:$C,Data_gdp_all!$B$8,nama_10_gdp_all!$D:$D,Data_gdp_all!$B$7)</f>
        <v>225722.8</v>
      </c>
      <c r="V15" s="184">
        <f>SUMIFS(nama_10_gdp_all!$E:$E,nama_10_gdp_all!$A:$A,V10,nama_10_gdp_all!$B:$B,Data_gdp_all!$A$15,nama_10_gdp_all!$C:$C,Data_gdp_all!$B$8,nama_10_gdp_all!$D:$D,Data_gdp_all!$B$7)</f>
        <v>235628.9</v>
      </c>
      <c r="W15" s="184">
        <f>SUMIFS(nama_10_gdp_all!$E:$E,nama_10_gdp_all!$A:$A,W10,nama_10_gdp_all!$B:$B,Data_gdp_all!$A$15,nama_10_gdp_all!$C:$C,Data_gdp_all!$B$8,nama_10_gdp_all!$D:$D,Data_gdp_all!$B$7)</f>
        <v>235306.5</v>
      </c>
    </row>
    <row r="16" spans="1:23" x14ac:dyDescent="0.2">
      <c r="A16" s="189" t="s">
        <v>39</v>
      </c>
      <c r="B16" s="189" t="s">
        <v>85</v>
      </c>
      <c r="C16" s="184">
        <f>SUMIFS(nama_10_gdp_all!$E:$E,nama_10_gdp_all!$A:$A,C10,nama_10_gdp_all!$B:$B,Data_gdp_all!$A$16,nama_10_gdp_all!$C:$C,Data_gdp_all!$B$8,nama_10_gdp_all!$D:$D,Data_gdp_all!$B$7)</f>
        <v>1857427.2</v>
      </c>
      <c r="D16" s="184">
        <f>SUMIFS(nama_10_gdp_all!$E:$E,nama_10_gdp_all!$A:$A,D10,nama_10_gdp_all!$B:$B,Data_gdp_all!$A$16,nama_10_gdp_all!$C:$C,Data_gdp_all!$B$8,nama_10_gdp_all!$D:$D,Data_gdp_all!$B$7)</f>
        <v>1933897.1</v>
      </c>
      <c r="E16" s="184">
        <f>SUMIFS(nama_10_gdp_all!$E:$E,nama_10_gdp_all!$A:$A,E10,nama_10_gdp_all!$B:$B,Data_gdp_all!$A$16,nama_10_gdp_all!$C:$C,Data_gdp_all!$B$8,nama_10_gdp_all!$D:$D,Data_gdp_all!$B$7)</f>
        <v>1972752.7</v>
      </c>
      <c r="F16" s="184">
        <f>SUMIFS(nama_10_gdp_all!$E:$E,nama_10_gdp_all!$A:$A,F10,nama_10_gdp_all!$B:$B,Data_gdp_all!$A$16,nama_10_gdp_all!$C:$C,Data_gdp_all!$B$8,nama_10_gdp_all!$D:$D,Data_gdp_all!$B$7)</f>
        <v>2026509.2</v>
      </c>
      <c r="G16" s="184">
        <f>SUMIFS(nama_10_gdp_all!$E:$E,nama_10_gdp_all!$A:$A,G10,nama_10_gdp_all!$B:$B,Data_gdp_all!$A$16,nama_10_gdp_all!$C:$C,Data_gdp_all!$B$8,nama_10_gdp_all!$D:$D,Data_gdp_all!$B$7)</f>
        <v>2112352.7999999998</v>
      </c>
      <c r="H16" s="184">
        <f>SUMIFS(nama_10_gdp_all!$E:$E,nama_10_gdp_all!$A:$A,H10,nama_10_gdp_all!$B:$B,Data_gdp_all!$A$16,nama_10_gdp_all!$C:$C,Data_gdp_all!$B$8,nama_10_gdp_all!$D:$D,Data_gdp_all!$B$7)</f>
        <v>2147135.7999999998</v>
      </c>
      <c r="I16" s="184">
        <f>SUMIFS(nama_10_gdp_all!$E:$E,nama_10_gdp_all!$A:$A,I10,nama_10_gdp_all!$B:$B,Data_gdp_all!$A$16,nama_10_gdp_all!$C:$C,Data_gdp_all!$B$8,nama_10_gdp_all!$D:$D,Data_gdp_all!$B$7)</f>
        <v>2236655.5</v>
      </c>
      <c r="J16" s="184">
        <f>SUMIFS(nama_10_gdp_all!$E:$E,nama_10_gdp_all!$A:$A,J10,nama_10_gdp_all!$B:$B,Data_gdp_all!$A$16,nama_10_gdp_all!$C:$C,Data_gdp_all!$B$8,nama_10_gdp_all!$D:$D,Data_gdp_all!$B$7)</f>
        <v>2356954.2999999998</v>
      </c>
      <c r="K16" s="184">
        <f>SUMIFS(nama_10_gdp_all!$E:$E,nama_10_gdp_all!$A:$A,K10,nama_10_gdp_all!$B:$B,Data_gdp_all!$A$16,nama_10_gdp_all!$C:$C,Data_gdp_all!$B$8,nama_10_gdp_all!$D:$D,Data_gdp_all!$B$7)</f>
        <v>2408347.2000000002</v>
      </c>
      <c r="L16" s="184">
        <f>SUMIFS(nama_10_gdp_all!$E:$E,nama_10_gdp_all!$A:$A,L10,nama_10_gdp_all!$B:$B,Data_gdp_all!$A$16,nama_10_gdp_all!$C:$C,Data_gdp_all!$B$8,nama_10_gdp_all!$D:$D,Data_gdp_all!$B$7)</f>
        <v>2276643.7000000002</v>
      </c>
      <c r="M16" s="184">
        <f>SUMIFS(nama_10_gdp_all!$E:$E,nama_10_gdp_all!$A:$A,M10,nama_10_gdp_all!$B:$B,Data_gdp_all!$A$16,nama_10_gdp_all!$C:$C,Data_gdp_all!$B$8,nama_10_gdp_all!$D:$D,Data_gdp_all!$B$7)</f>
        <v>2410875.5</v>
      </c>
      <c r="N16" s="184">
        <f>SUMIFS(nama_10_gdp_all!$E:$E,nama_10_gdp_all!$A:$A,N10,nama_10_gdp_all!$B:$B,Data_gdp_all!$A$16,nama_10_gdp_all!$C:$C,Data_gdp_all!$B$8,nama_10_gdp_all!$D:$D,Data_gdp_all!$B$7)</f>
        <v>2545609.2000000002</v>
      </c>
      <c r="O16" s="184">
        <f>SUMIFS(nama_10_gdp_all!$E:$E,nama_10_gdp_all!$A:$A,O10,nama_10_gdp_all!$B:$B,Data_gdp_all!$A$16,nama_10_gdp_all!$C:$C,Data_gdp_all!$B$8,nama_10_gdp_all!$D:$D,Data_gdp_all!$B$7)</f>
        <v>2576135.2000000002</v>
      </c>
      <c r="P16" s="184">
        <f>SUMIFS(nama_10_gdp_all!$E:$E,nama_10_gdp_all!$A:$A,P10,nama_10_gdp_all!$B:$B,Data_gdp_all!$A$16,nama_10_gdp_all!$C:$C,Data_gdp_all!$B$8,nama_10_gdp_all!$D:$D,Data_gdp_all!$B$7)</f>
        <v>2617693.1</v>
      </c>
      <c r="Q16" s="184">
        <f>SUMIFS(nama_10_gdp_all!$E:$E,nama_10_gdp_all!$A:$A,Q10,nama_10_gdp_all!$B:$B,Data_gdp_all!$A$16,nama_10_gdp_all!$C:$C,Data_gdp_all!$B$8,nama_10_gdp_all!$D:$D,Data_gdp_all!$B$7)</f>
        <v>2727808.9</v>
      </c>
      <c r="R16" s="184">
        <f>SUMIFS(nama_10_gdp_all!$E:$E,nama_10_gdp_all!$A:$A,R10,nama_10_gdp_all!$B:$B,Data_gdp_all!$A$16,nama_10_gdp_all!$C:$C,Data_gdp_all!$B$8,nama_10_gdp_all!$D:$D,Data_gdp_all!$B$7)</f>
        <v>2795754</v>
      </c>
      <c r="S16" s="184">
        <f>SUMIFS(nama_10_gdp_all!$E:$E,nama_10_gdp_all!$A:$A,S10,nama_10_gdp_all!$B:$B,Data_gdp_all!$A$16,nama_10_gdp_all!$C:$C,Data_gdp_all!$B$8,nama_10_gdp_all!$D:$D,Data_gdp_all!$B$7)</f>
        <v>2892200.1</v>
      </c>
      <c r="T16" s="184">
        <f>SUMIFS(nama_10_gdp_all!$E:$E,nama_10_gdp_all!$A:$A,T10,nama_10_gdp_all!$B:$B,Data_gdp_all!$A$16,nama_10_gdp_all!$C:$C,Data_gdp_all!$B$8,nama_10_gdp_all!$D:$D,Data_gdp_all!$B$7)</f>
        <v>3005642.7</v>
      </c>
      <c r="U16" s="184">
        <f>SUMIFS(nama_10_gdp_all!$E:$E,nama_10_gdp_all!$A:$A,U10,nama_10_gdp_all!$B:$B,Data_gdp_all!$A$16,nama_10_gdp_all!$C:$C,Data_gdp_all!$B$8,nama_10_gdp_all!$D:$D,Data_gdp_all!$B$7)</f>
        <v>3089080.9</v>
      </c>
      <c r="V16" s="184">
        <f>SUMIFS(nama_10_gdp_all!$E:$E,nama_10_gdp_all!$A:$A,V10,nama_10_gdp_all!$B:$B,Data_gdp_all!$A$16,nama_10_gdp_all!$C:$C,Data_gdp_all!$B$8,nama_10_gdp_all!$D:$D,Data_gdp_all!$B$7)</f>
        <v>3119336.2</v>
      </c>
      <c r="W16" s="184">
        <f>SUMIFS(nama_10_gdp_all!$E:$E,nama_10_gdp_all!$A:$A,W10,nama_10_gdp_all!$B:$B,Data_gdp_all!$A$16,nama_10_gdp_all!$C:$C,Data_gdp_all!$B$8,nama_10_gdp_all!$D:$D,Data_gdp_all!$B$7)</f>
        <v>2989596.1</v>
      </c>
    </row>
    <row r="17" spans="1:23" x14ac:dyDescent="0.2">
      <c r="A17" s="189" t="s">
        <v>40</v>
      </c>
      <c r="B17" s="189" t="s">
        <v>6</v>
      </c>
      <c r="C17" s="184">
        <f>SUMIFS(nama_10_gdp_all!$E:$E,nama_10_gdp_all!$A:$A,C10,nama_10_gdp_all!$B:$B,Data_gdp_all!$A$17,nama_10_gdp_all!$C:$C,Data_gdp_all!$B$8,nama_10_gdp_all!$D:$D,Data_gdp_all!$B$7)</f>
        <v>10947.1</v>
      </c>
      <c r="D17" s="184">
        <f>SUMIFS(nama_10_gdp_all!$E:$E,nama_10_gdp_all!$A:$A,D10,nama_10_gdp_all!$B:$B,Data_gdp_all!$A$17,nama_10_gdp_all!$C:$C,Data_gdp_all!$B$8,nama_10_gdp_all!$D:$D,Data_gdp_all!$B$7)</f>
        <v>11860.9</v>
      </c>
      <c r="E17" s="184">
        <f>SUMIFS(nama_10_gdp_all!$E:$E,nama_10_gdp_all!$A:$A,E10,nama_10_gdp_all!$B:$B,Data_gdp_all!$A$17,nama_10_gdp_all!$C:$C,Data_gdp_all!$B$8,nama_10_gdp_all!$D:$D,Data_gdp_all!$B$7)</f>
        <v>13193.9</v>
      </c>
      <c r="F17" s="184">
        <f>SUMIFS(nama_10_gdp_all!$E:$E,nama_10_gdp_all!$A:$A,F10,nama_10_gdp_all!$B:$B,Data_gdp_all!$A$17,nama_10_gdp_all!$C:$C,Data_gdp_all!$B$8,nama_10_gdp_all!$D:$D,Data_gdp_all!$B$7)</f>
        <v>14783.6</v>
      </c>
      <c r="G17" s="184">
        <f>SUMIFS(nama_10_gdp_all!$E:$E,nama_10_gdp_all!$A:$A,G10,nama_10_gdp_all!$B:$B,Data_gdp_all!$A$17,nama_10_gdp_all!$C:$C,Data_gdp_all!$B$8,nama_10_gdp_all!$D:$D,Data_gdp_all!$B$7)</f>
        <v>16179.5</v>
      </c>
      <c r="H17" s="184">
        <f>SUMIFS(nama_10_gdp_all!$E:$E,nama_10_gdp_all!$A:$A,H10,nama_10_gdp_all!$B:$B,Data_gdp_all!$A$17,nama_10_gdp_all!$C:$C,Data_gdp_all!$B$8,nama_10_gdp_all!$D:$D,Data_gdp_all!$B$7)</f>
        <v>18443.7</v>
      </c>
      <c r="I17" s="184">
        <f>SUMIFS(nama_10_gdp_all!$E:$E,nama_10_gdp_all!$A:$A,I10,nama_10_gdp_all!$B:$B,Data_gdp_all!$A$17,nama_10_gdp_all!$C:$C,Data_gdp_all!$B$8,nama_10_gdp_all!$D:$D,Data_gdp_all!$B$7)</f>
        <v>20696</v>
      </c>
      <c r="J17" s="184">
        <f>SUMIFS(nama_10_gdp_all!$E:$E,nama_10_gdp_all!$A:$A,J10,nama_10_gdp_all!$B:$B,Data_gdp_all!$A$17,nama_10_gdp_all!$C:$C,Data_gdp_all!$B$8,nama_10_gdp_all!$D:$D,Data_gdp_all!$B$7)</f>
        <v>23490.2</v>
      </c>
      <c r="K17" s="184">
        <f>SUMIFS(nama_10_gdp_all!$E:$E,nama_10_gdp_all!$A:$A,K10,nama_10_gdp_all!$B:$B,Data_gdp_all!$A$17,nama_10_gdp_all!$C:$C,Data_gdp_all!$B$8,nama_10_gdp_all!$D:$D,Data_gdp_all!$B$7)</f>
        <v>23684.9</v>
      </c>
      <c r="L17" s="184">
        <f>SUMIFS(nama_10_gdp_all!$E:$E,nama_10_gdp_all!$A:$A,L10,nama_10_gdp_all!$B:$B,Data_gdp_all!$A$17,nama_10_gdp_all!$C:$C,Data_gdp_all!$B$8,nama_10_gdp_all!$D:$D,Data_gdp_all!$B$7)</f>
        <v>20750.099999999999</v>
      </c>
      <c r="M17" s="184">
        <f>SUMIFS(nama_10_gdp_all!$E:$E,nama_10_gdp_all!$A:$A,M10,nama_10_gdp_all!$B:$B,Data_gdp_all!$A$17,nama_10_gdp_all!$C:$C,Data_gdp_all!$B$8,nama_10_gdp_all!$D:$D,Data_gdp_all!$B$7)</f>
        <v>21966.7</v>
      </c>
      <c r="N17" s="184">
        <f>SUMIFS(nama_10_gdp_all!$E:$E,nama_10_gdp_all!$A:$A,N10,nama_10_gdp_all!$B:$B,Data_gdp_all!$A$17,nama_10_gdp_all!$C:$C,Data_gdp_all!$B$8,nama_10_gdp_all!$D:$D,Data_gdp_all!$B$7)</f>
        <v>24520.7</v>
      </c>
      <c r="O17" s="184">
        <f>SUMIFS(nama_10_gdp_all!$E:$E,nama_10_gdp_all!$A:$A,O10,nama_10_gdp_all!$B:$B,Data_gdp_all!$A$17,nama_10_gdp_all!$C:$C,Data_gdp_all!$B$8,nama_10_gdp_all!$D:$D,Data_gdp_all!$B$7)</f>
        <v>25591.200000000001</v>
      </c>
      <c r="P17" s="184">
        <f>SUMIFS(nama_10_gdp_all!$E:$E,nama_10_gdp_all!$A:$A,P10,nama_10_gdp_all!$B:$B,Data_gdp_all!$A$17,nama_10_gdp_all!$C:$C,Data_gdp_all!$B$8,nama_10_gdp_all!$D:$D,Data_gdp_all!$B$7)</f>
        <v>26283.1</v>
      </c>
      <c r="Q17" s="184">
        <f>SUMIFS(nama_10_gdp_all!$E:$E,nama_10_gdp_all!$A:$A,Q10,nama_10_gdp_all!$B:$B,Data_gdp_all!$A$17,nama_10_gdp_all!$C:$C,Data_gdp_all!$B$8,nama_10_gdp_all!$D:$D,Data_gdp_all!$B$7)</f>
        <v>27442.2</v>
      </c>
      <c r="R17" s="184">
        <f>SUMIFS(nama_10_gdp_all!$E:$E,nama_10_gdp_all!$A:$A,R10,nama_10_gdp_all!$B:$B,Data_gdp_all!$A$17,nama_10_gdp_all!$C:$C,Data_gdp_all!$B$8,nama_10_gdp_all!$D:$D,Data_gdp_all!$B$7)</f>
        <v>27790.7</v>
      </c>
      <c r="S17" s="184">
        <f>SUMIFS(nama_10_gdp_all!$E:$E,nama_10_gdp_all!$A:$A,S10,nama_10_gdp_all!$B:$B,Data_gdp_all!$A$17,nama_10_gdp_all!$C:$C,Data_gdp_all!$B$8,nama_10_gdp_all!$D:$D,Data_gdp_all!$B$7)</f>
        <v>28850.5</v>
      </c>
      <c r="T17" s="184">
        <f>SUMIFS(nama_10_gdp_all!$E:$E,nama_10_gdp_all!$A:$A,T10,nama_10_gdp_all!$B:$B,Data_gdp_all!$A$17,nama_10_gdp_all!$C:$C,Data_gdp_all!$B$8,nama_10_gdp_all!$D:$D,Data_gdp_all!$B$7)</f>
        <v>30628.1</v>
      </c>
      <c r="U17" s="184">
        <f>SUMIFS(nama_10_gdp_all!$E:$E,nama_10_gdp_all!$A:$A,U10,nama_10_gdp_all!$B:$B,Data_gdp_all!$A$17,nama_10_gdp_all!$C:$C,Data_gdp_all!$B$8,nama_10_gdp_all!$D:$D,Data_gdp_all!$B$7)</f>
        <v>32560.400000000001</v>
      </c>
      <c r="V17" s="184">
        <f>SUMIFS(nama_10_gdp_all!$E:$E,nama_10_gdp_all!$A:$A,V10,nama_10_gdp_all!$B:$B,Data_gdp_all!$A$17,nama_10_gdp_all!$C:$C,Data_gdp_all!$B$8,nama_10_gdp_all!$D:$D,Data_gdp_all!$B$7)</f>
        <v>34597.1</v>
      </c>
      <c r="W17" s="184">
        <f>SUMIFS(nama_10_gdp_all!$E:$E,nama_10_gdp_all!$A:$A,W10,nama_10_gdp_all!$B:$B,Data_gdp_all!$A$17,nama_10_gdp_all!$C:$C,Data_gdp_all!$B$8,nama_10_gdp_all!$D:$D,Data_gdp_all!$B$7)</f>
        <v>34143.300000000003</v>
      </c>
    </row>
    <row r="18" spans="1:23" x14ac:dyDescent="0.2">
      <c r="A18" s="189" t="s">
        <v>41</v>
      </c>
      <c r="B18" s="189" t="s">
        <v>7</v>
      </c>
      <c r="C18" s="184">
        <f>SUMIFS(nama_10_gdp_all!$E:$E,nama_10_gdp_all!$A:$A,C10,nama_10_gdp_all!$B:$B,Data_gdp_all!$A$18,nama_10_gdp_all!$C:$C,Data_gdp_all!$B$8,nama_10_gdp_all!$D:$D,Data_gdp_all!$B$7)</f>
        <v>95390.8</v>
      </c>
      <c r="D18" s="184">
        <f>SUMIFS(nama_10_gdp_all!$E:$E,nama_10_gdp_all!$A:$A,D10,nama_10_gdp_all!$B:$B,Data_gdp_all!$A$18,nama_10_gdp_all!$C:$C,Data_gdp_all!$B$8,nama_10_gdp_all!$D:$D,Data_gdp_all!$B$7)</f>
        <v>104164.5</v>
      </c>
      <c r="E18" s="184">
        <f>SUMIFS(nama_10_gdp_all!$E:$E,nama_10_gdp_all!$A:$A,E10,nama_10_gdp_all!$B:$B,Data_gdp_all!$A$18,nama_10_gdp_all!$C:$C,Data_gdp_all!$B$8,nama_10_gdp_all!$D:$D,Data_gdp_all!$B$7)</f>
        <v>113475.2</v>
      </c>
      <c r="F18" s="184">
        <f>SUMIFS(nama_10_gdp_all!$E:$E,nama_10_gdp_all!$A:$A,F10,nama_10_gdp_all!$B:$B,Data_gdp_all!$A$18,nama_10_gdp_all!$C:$C,Data_gdp_all!$B$8,nama_10_gdp_all!$D:$D,Data_gdp_all!$B$7)</f>
        <v>119008.9</v>
      </c>
      <c r="G18" s="184">
        <f>SUMIFS(nama_10_gdp_all!$E:$E,nama_10_gdp_all!$A:$A,G10,nama_10_gdp_all!$B:$B,Data_gdp_all!$A$18,nama_10_gdp_all!$C:$C,Data_gdp_all!$B$8,nama_10_gdp_all!$D:$D,Data_gdp_all!$B$7)</f>
        <v>128742.8</v>
      </c>
      <c r="H18" s="184">
        <f>SUMIFS(nama_10_gdp_all!$E:$E,nama_10_gdp_all!$A:$A,H10,nama_10_gdp_all!$B:$B,Data_gdp_all!$A$18,nama_10_gdp_all!$C:$C,Data_gdp_all!$B$8,nama_10_gdp_all!$D:$D,Data_gdp_all!$B$7)</f>
        <v>137785.20000000001</v>
      </c>
      <c r="I18" s="184">
        <f>SUMIFS(nama_10_gdp_all!$E:$E,nama_10_gdp_all!$A:$A,I10,nama_10_gdp_all!$B:$B,Data_gdp_all!$A$18,nama_10_gdp_all!$C:$C,Data_gdp_all!$B$8,nama_10_gdp_all!$D:$D,Data_gdp_all!$B$7)</f>
        <v>150246.29999999999</v>
      </c>
      <c r="J18" s="184">
        <f>SUMIFS(nama_10_gdp_all!$E:$E,nama_10_gdp_all!$A:$A,J10,nama_10_gdp_all!$B:$B,Data_gdp_all!$A$18,nama_10_gdp_all!$C:$C,Data_gdp_all!$B$8,nama_10_gdp_all!$D:$D,Data_gdp_all!$B$7)</f>
        <v>162499.29999999999</v>
      </c>
      <c r="K18" s="184">
        <f>SUMIFS(nama_10_gdp_all!$E:$E,nama_10_gdp_all!$A:$A,K10,nama_10_gdp_all!$B:$B,Data_gdp_all!$A$18,nama_10_gdp_all!$C:$C,Data_gdp_all!$B$8,nama_10_gdp_all!$D:$D,Data_gdp_all!$B$7)</f>
        <v>154136.4</v>
      </c>
      <c r="L18" s="184">
        <f>SUMIFS(nama_10_gdp_all!$E:$E,nama_10_gdp_all!$A:$A,L10,nama_10_gdp_all!$B:$B,Data_gdp_all!$A$18,nama_10_gdp_all!$C:$C,Data_gdp_all!$B$8,nama_10_gdp_all!$D:$D,Data_gdp_all!$B$7)</f>
        <v>142233.70000000001</v>
      </c>
      <c r="M18" s="184">
        <f>SUMIFS(nama_10_gdp_all!$E:$E,nama_10_gdp_all!$A:$A,M10,nama_10_gdp_all!$B:$B,Data_gdp_all!$A$18,nama_10_gdp_all!$C:$C,Data_gdp_all!$B$8,nama_10_gdp_all!$D:$D,Data_gdp_all!$B$7)</f>
        <v>149385.9</v>
      </c>
      <c r="N18" s="184">
        <f>SUMIFS(nama_10_gdp_all!$E:$E,nama_10_gdp_all!$A:$A,N10,nama_10_gdp_all!$B:$B,Data_gdp_all!$A$18,nama_10_gdp_all!$C:$C,Data_gdp_all!$B$8,nama_10_gdp_all!$D:$D,Data_gdp_all!$B$7)</f>
        <v>153250.4</v>
      </c>
      <c r="O18" s="184">
        <f>SUMIFS(nama_10_gdp_all!$E:$E,nama_10_gdp_all!$A:$A,O10,nama_10_gdp_all!$B:$B,Data_gdp_all!$A$18,nama_10_gdp_all!$C:$C,Data_gdp_all!$B$8,nama_10_gdp_all!$D:$D,Data_gdp_all!$B$7)</f>
        <v>157160.9</v>
      </c>
      <c r="P18" s="184">
        <f>SUMIFS(nama_10_gdp_all!$E:$E,nama_10_gdp_all!$A:$A,P10,nama_10_gdp_all!$B:$B,Data_gdp_all!$A$18,nama_10_gdp_all!$C:$C,Data_gdp_all!$B$8,nama_10_gdp_all!$D:$D,Data_gdp_all!$B$7)</f>
        <v>159729.9</v>
      </c>
      <c r="Q18" s="184">
        <f>SUMIFS(nama_10_gdp_all!$E:$E,nama_10_gdp_all!$A:$A,Q10,nama_10_gdp_all!$B:$B,Data_gdp_all!$A$18,nama_10_gdp_all!$C:$C,Data_gdp_all!$B$8,nama_10_gdp_all!$D:$D,Data_gdp_all!$B$7)</f>
        <v>170716.79999999999</v>
      </c>
      <c r="R18" s="184">
        <f>SUMIFS(nama_10_gdp_all!$E:$E,nama_10_gdp_all!$A:$A,R10,nama_10_gdp_all!$B:$B,Data_gdp_all!$A$18,nama_10_gdp_all!$C:$C,Data_gdp_all!$B$8,nama_10_gdp_all!$D:$D,Data_gdp_all!$B$7)</f>
        <v>233371.5</v>
      </c>
      <c r="S18" s="184">
        <f>SUMIFS(nama_10_gdp_all!$E:$E,nama_10_gdp_all!$A:$A,S10,nama_10_gdp_all!$B:$B,Data_gdp_all!$A$18,nama_10_gdp_all!$C:$C,Data_gdp_all!$B$8,nama_10_gdp_all!$D:$D,Data_gdp_all!$B$7)</f>
        <v>236744.3</v>
      </c>
      <c r="T18" s="184">
        <f>SUMIFS(nama_10_gdp_all!$E:$E,nama_10_gdp_all!$A:$A,T10,nama_10_gdp_all!$B:$B,Data_gdp_all!$A$18,nama_10_gdp_all!$C:$C,Data_gdp_all!$B$8,nama_10_gdp_all!$D:$D,Data_gdp_all!$B$7)</f>
        <v>259661.5</v>
      </c>
      <c r="U18" s="184">
        <f>SUMIFS(nama_10_gdp_all!$E:$E,nama_10_gdp_all!$A:$A,U10,nama_10_gdp_all!$B:$B,Data_gdp_all!$A$18,nama_10_gdp_all!$C:$C,Data_gdp_all!$B$8,nama_10_gdp_all!$D:$D,Data_gdp_all!$B$7)</f>
        <v>280212.90000000002</v>
      </c>
      <c r="V18" s="184">
        <f>SUMIFS(nama_10_gdp_all!$E:$E,nama_10_gdp_all!$A:$A,V10,nama_10_gdp_all!$B:$B,Data_gdp_all!$A$18,nama_10_gdp_all!$C:$C,Data_gdp_all!$B$8,nama_10_gdp_all!$D:$D,Data_gdp_all!$B$7)</f>
        <v>296395.59999999998</v>
      </c>
      <c r="W18" s="184">
        <f>SUMIFS(nama_10_gdp_all!$E:$E,nama_10_gdp_all!$A:$A,W10,nama_10_gdp_all!$B:$B,Data_gdp_all!$A$18,nama_10_gdp_all!$C:$C,Data_gdp_all!$B$8,nama_10_gdp_all!$D:$D,Data_gdp_all!$B$7)</f>
        <v>312377.3</v>
      </c>
    </row>
    <row r="19" spans="1:23" x14ac:dyDescent="0.2">
      <c r="A19" s="189" t="s">
        <v>42</v>
      </c>
      <c r="B19" s="189" t="s">
        <v>8</v>
      </c>
      <c r="C19" s="184">
        <f>SUMIFS(nama_10_gdp_all!$E:$E,nama_10_gdp_all!$A:$A,C10,nama_10_gdp_all!$B:$B,Data_gdp_all!$A$19,nama_10_gdp_all!$C:$C,Data_gdp_all!$B$8,nama_10_gdp_all!$D:$D,Data_gdp_all!$B$7)</f>
        <v>175176.7</v>
      </c>
      <c r="D19" s="184">
        <f>SUMIFS(nama_10_gdp_all!$E:$E,nama_10_gdp_all!$A:$A,D10,nama_10_gdp_all!$B:$B,Data_gdp_all!$A$19,nama_10_gdp_all!$C:$C,Data_gdp_all!$B$8,nama_10_gdp_all!$D:$D,Data_gdp_all!$B$7)</f>
        <v>188421.7</v>
      </c>
      <c r="E19" s="184">
        <f>SUMIFS(nama_10_gdp_all!$E:$E,nama_10_gdp_all!$A:$A,E10,nama_10_gdp_all!$B:$B,Data_gdp_all!$A$19,nama_10_gdp_all!$C:$C,Data_gdp_all!$B$8,nama_10_gdp_all!$D:$D,Data_gdp_all!$B$7)</f>
        <v>202085.8</v>
      </c>
      <c r="F19" s="184">
        <f>SUMIFS(nama_10_gdp_all!$E:$E,nama_10_gdp_all!$A:$A,F10,nama_10_gdp_all!$B:$B,Data_gdp_all!$A$19,nama_10_gdp_all!$C:$C,Data_gdp_all!$B$8,nama_10_gdp_all!$D:$D,Data_gdp_all!$B$7)</f>
        <v>214389.3</v>
      </c>
      <c r="G19" s="184">
        <f>SUMIFS(nama_10_gdp_all!$E:$E,nama_10_gdp_all!$A:$A,G10,nama_10_gdp_all!$B:$B,Data_gdp_all!$A$19,nama_10_gdp_all!$C:$C,Data_gdp_all!$B$8,nama_10_gdp_all!$D:$D,Data_gdp_all!$B$7)</f>
        <v>227875.20000000001</v>
      </c>
      <c r="H19" s="184">
        <f>SUMIFS(nama_10_gdp_all!$E:$E,nama_10_gdp_all!$A:$A,H10,nama_10_gdp_all!$B:$B,Data_gdp_all!$A$19,nama_10_gdp_all!$C:$C,Data_gdp_all!$B$8,nama_10_gdp_all!$D:$D,Data_gdp_all!$B$7)</f>
        <v>230128.8</v>
      </c>
      <c r="I19" s="184">
        <f>SUMIFS(nama_10_gdp_all!$E:$E,nama_10_gdp_all!$A:$A,I10,nama_10_gdp_all!$B:$B,Data_gdp_all!$A$19,nama_10_gdp_all!$C:$C,Data_gdp_all!$B$8,nama_10_gdp_all!$D:$D,Data_gdp_all!$B$7)</f>
        <v>250071</v>
      </c>
      <c r="J19" s="184">
        <f>SUMIFS(nama_10_gdp_all!$E:$E,nama_10_gdp_all!$A:$A,J10,nama_10_gdp_all!$B:$B,Data_gdp_all!$A$19,nama_10_gdp_all!$C:$C,Data_gdp_all!$B$8,nama_10_gdp_all!$D:$D,Data_gdp_all!$B$7)</f>
        <v>255765.1</v>
      </c>
      <c r="K19" s="184">
        <f>SUMIFS(nama_10_gdp_all!$E:$E,nama_10_gdp_all!$A:$A,K10,nama_10_gdp_all!$B:$B,Data_gdp_all!$A$19,nama_10_gdp_all!$C:$C,Data_gdp_all!$B$8,nama_10_gdp_all!$D:$D,Data_gdp_all!$B$7)</f>
        <v>265215</v>
      </c>
      <c r="L19" s="184">
        <f>SUMIFS(nama_10_gdp_all!$E:$E,nama_10_gdp_all!$A:$A,L10,nama_10_gdp_all!$B:$B,Data_gdp_all!$A$19,nama_10_gdp_all!$C:$C,Data_gdp_all!$B$8,nama_10_gdp_all!$D:$D,Data_gdp_all!$B$7)</f>
        <v>254594.8</v>
      </c>
      <c r="M19" s="184">
        <f>SUMIFS(nama_10_gdp_all!$E:$E,nama_10_gdp_all!$A:$A,M10,nama_10_gdp_all!$B:$B,Data_gdp_all!$A$19,nama_10_gdp_all!$C:$C,Data_gdp_all!$B$8,nama_10_gdp_all!$D:$D,Data_gdp_all!$B$7)</f>
        <v>234948.8</v>
      </c>
      <c r="N19" s="184">
        <f>SUMIFS(nama_10_gdp_all!$E:$E,nama_10_gdp_all!$A:$A,N10,nama_10_gdp_all!$B:$B,Data_gdp_all!$A$19,nama_10_gdp_all!$C:$C,Data_gdp_all!$B$8,nama_10_gdp_all!$D:$D,Data_gdp_all!$B$7)</f>
        <v>212503.2</v>
      </c>
      <c r="O19" s="184">
        <f>SUMIFS(nama_10_gdp_all!$E:$E,nama_10_gdp_all!$A:$A,O10,nama_10_gdp_all!$B:$B,Data_gdp_all!$A$19,nama_10_gdp_all!$C:$C,Data_gdp_all!$B$8,nama_10_gdp_all!$D:$D,Data_gdp_all!$B$7)</f>
        <v>203265.5</v>
      </c>
      <c r="P19" s="184">
        <f>SUMIFS(nama_10_gdp_all!$E:$E,nama_10_gdp_all!$A:$A,P10,nama_10_gdp_all!$B:$B,Data_gdp_all!$A$19,nama_10_gdp_all!$C:$C,Data_gdp_all!$B$8,nama_10_gdp_all!$D:$D,Data_gdp_all!$B$7)</f>
        <v>205259.3</v>
      </c>
      <c r="Q19" s="184">
        <f>SUMIFS(nama_10_gdp_all!$E:$E,nama_10_gdp_all!$A:$A,Q10,nama_10_gdp_all!$B:$B,Data_gdp_all!$A$19,nama_10_gdp_all!$C:$C,Data_gdp_all!$B$8,nama_10_gdp_all!$D:$D,Data_gdp_all!$B$7)</f>
        <v>207927.2</v>
      </c>
      <c r="R19" s="184">
        <f>SUMIFS(nama_10_gdp_all!$E:$E,nama_10_gdp_all!$A:$A,R10,nama_10_gdp_all!$B:$B,Data_gdp_all!$A$19,nama_10_gdp_all!$C:$C,Data_gdp_all!$B$8,nama_10_gdp_all!$D:$D,Data_gdp_all!$B$7)</f>
        <v>207858.5</v>
      </c>
      <c r="S19" s="184">
        <f>SUMIFS(nama_10_gdp_all!$E:$E,nama_10_gdp_all!$A:$A,S10,nama_10_gdp_all!$B:$B,Data_gdp_all!$A$19,nama_10_gdp_all!$C:$C,Data_gdp_all!$B$8,nama_10_gdp_all!$D:$D,Data_gdp_all!$B$7)</f>
        <v>205555.8</v>
      </c>
      <c r="T19" s="184">
        <f>SUMIFS(nama_10_gdp_all!$E:$E,nama_10_gdp_all!$A:$A,T10,nama_10_gdp_all!$B:$B,Data_gdp_all!$A$19,nama_10_gdp_all!$C:$C,Data_gdp_all!$B$8,nama_10_gdp_all!$D:$D,Data_gdp_all!$B$7)</f>
        <v>211551.4</v>
      </c>
      <c r="U19" s="184">
        <f>SUMIFS(nama_10_gdp_all!$E:$E,nama_10_gdp_all!$A:$A,U10,nama_10_gdp_all!$B:$B,Data_gdp_all!$A$19,nama_10_gdp_all!$C:$C,Data_gdp_all!$B$8,nama_10_gdp_all!$D:$D,Data_gdp_all!$B$7)</f>
        <v>215989</v>
      </c>
      <c r="V19" s="184">
        <f>SUMIFS(nama_10_gdp_all!$E:$E,nama_10_gdp_all!$A:$A,V10,nama_10_gdp_all!$B:$B,Data_gdp_all!$A$19,nama_10_gdp_all!$C:$C,Data_gdp_all!$B$8,nama_10_gdp_all!$D:$D,Data_gdp_all!$B$7)</f>
        <v>222299.2</v>
      </c>
      <c r="W19" s="184">
        <f>SUMIFS(nama_10_gdp_all!$E:$E,nama_10_gdp_all!$A:$A,W10,nama_10_gdp_all!$B:$B,Data_gdp_all!$A$19,nama_10_gdp_all!$C:$C,Data_gdp_all!$B$8,nama_10_gdp_all!$D:$D,Data_gdp_all!$B$7)</f>
        <v>203770.9</v>
      </c>
    </row>
    <row r="20" spans="1:23" x14ac:dyDescent="0.2">
      <c r="A20" s="189" t="s">
        <v>43</v>
      </c>
      <c r="B20" s="189" t="s">
        <v>9</v>
      </c>
      <c r="C20" s="184">
        <f>SUMIFS(nama_10_gdp_all!$E:$E,nama_10_gdp_all!$A:$A,C10,nama_10_gdp_all!$B:$B,Data_gdp_all!$A$20,nama_10_gdp_all!$C:$C,Data_gdp_all!$B$8,nama_10_gdp_all!$D:$D,Data_gdp_all!$B$7)</f>
        <v>727350.4</v>
      </c>
      <c r="D20" s="184">
        <f>SUMIFS(nama_10_gdp_all!$E:$E,nama_10_gdp_all!$A:$A,D10,nama_10_gdp_all!$B:$B,Data_gdp_all!$A$20,nama_10_gdp_all!$C:$C,Data_gdp_all!$B$8,nama_10_gdp_all!$D:$D,Data_gdp_all!$B$7)</f>
        <v>776061.4</v>
      </c>
      <c r="E20" s="184">
        <f>SUMIFS(nama_10_gdp_all!$E:$E,nama_10_gdp_all!$A:$A,E10,nama_10_gdp_all!$B:$B,Data_gdp_all!$A$20,nama_10_gdp_all!$C:$C,Data_gdp_all!$B$8,nama_10_gdp_all!$D:$D,Data_gdp_all!$B$7)</f>
        <v>827617.9</v>
      </c>
      <c r="F20" s="184">
        <f>SUMIFS(nama_10_gdp_all!$E:$E,nama_10_gdp_all!$A:$A,F10,nama_10_gdp_all!$B:$B,Data_gdp_all!$A$20,nama_10_gdp_all!$C:$C,Data_gdp_all!$B$8,nama_10_gdp_all!$D:$D,Data_gdp_all!$B$7)</f>
        <v>867459</v>
      </c>
      <c r="G20" s="184">
        <f>SUMIFS(nama_10_gdp_all!$E:$E,nama_10_gdp_all!$A:$A,G10,nama_10_gdp_all!$B:$B,Data_gdp_all!$A$20,nama_10_gdp_all!$C:$C,Data_gdp_all!$B$8,nama_10_gdp_all!$D:$D,Data_gdp_all!$B$7)</f>
        <v>916764.1</v>
      </c>
      <c r="H20" s="184">
        <f>SUMIFS(nama_10_gdp_all!$E:$E,nama_10_gdp_all!$A:$A,H10,nama_10_gdp_all!$B:$B,Data_gdp_all!$A$20,nama_10_gdp_all!$C:$C,Data_gdp_all!$B$8,nama_10_gdp_all!$D:$D,Data_gdp_all!$B$7)</f>
        <v>986856.6</v>
      </c>
      <c r="I20" s="184">
        <f>SUMIFS(nama_10_gdp_all!$E:$E,nama_10_gdp_all!$A:$A,I10,nama_10_gdp_all!$B:$B,Data_gdp_all!$A$20,nama_10_gdp_all!$C:$C,Data_gdp_all!$B$8,nama_10_gdp_all!$D:$D,Data_gdp_all!$B$7)</f>
        <v>1084064.3999999999</v>
      </c>
      <c r="J20" s="184">
        <f>SUMIFS(nama_10_gdp_all!$E:$E,nama_10_gdp_all!$A:$A,J10,nama_10_gdp_all!$B:$B,Data_gdp_all!$A$20,nama_10_gdp_all!$C:$C,Data_gdp_all!$B$8,nama_10_gdp_all!$D:$D,Data_gdp_all!$B$7)</f>
        <v>1159427</v>
      </c>
      <c r="K20" s="184">
        <f>SUMIFS(nama_10_gdp_all!$E:$E,nama_10_gdp_all!$A:$A,K10,nama_10_gdp_all!$B:$B,Data_gdp_all!$A$20,nama_10_gdp_all!$C:$C,Data_gdp_all!$B$8,nama_10_gdp_all!$D:$D,Data_gdp_all!$B$7)</f>
        <v>1186021.6000000001</v>
      </c>
      <c r="L20" s="184">
        <f>SUMIFS(nama_10_gdp_all!$E:$E,nama_10_gdp_all!$A:$A,L10,nama_10_gdp_all!$B:$B,Data_gdp_all!$A$20,nama_10_gdp_all!$C:$C,Data_gdp_all!$B$8,nama_10_gdp_all!$D:$D,Data_gdp_all!$B$7)</f>
        <v>1123402.5</v>
      </c>
      <c r="M20" s="184">
        <f>SUMIFS(nama_10_gdp_all!$E:$E,nama_10_gdp_all!$A:$A,M10,nama_10_gdp_all!$B:$B,Data_gdp_all!$A$20,nama_10_gdp_all!$C:$C,Data_gdp_all!$B$8,nama_10_gdp_all!$D:$D,Data_gdp_all!$B$7)</f>
        <v>1116865.3999999999</v>
      </c>
      <c r="N20" s="184">
        <f>SUMIFS(nama_10_gdp_all!$E:$E,nama_10_gdp_all!$A:$A,N10,nama_10_gdp_all!$B:$B,Data_gdp_all!$A$20,nama_10_gdp_all!$C:$C,Data_gdp_all!$B$8,nama_10_gdp_all!$D:$D,Data_gdp_all!$B$7)</f>
        <v>1110369.7</v>
      </c>
      <c r="O20" s="184">
        <f>SUMIFS(nama_10_gdp_all!$E:$E,nama_10_gdp_all!$A:$A,O10,nama_10_gdp_all!$B:$B,Data_gdp_all!$A$20,nama_10_gdp_all!$C:$C,Data_gdp_all!$B$8,nama_10_gdp_all!$D:$D,Data_gdp_all!$B$7)</f>
        <v>1096013.7</v>
      </c>
      <c r="P20" s="184">
        <f>SUMIFS(nama_10_gdp_all!$E:$E,nama_10_gdp_all!$A:$A,P10,nama_10_gdp_all!$B:$B,Data_gdp_all!$A$20,nama_10_gdp_all!$C:$C,Data_gdp_all!$B$8,nama_10_gdp_all!$D:$D,Data_gdp_all!$B$7)</f>
        <v>1090827.5</v>
      </c>
      <c r="Q20" s="184">
        <f>SUMIFS(nama_10_gdp_all!$E:$E,nama_10_gdp_all!$A:$A,Q10,nama_10_gdp_all!$B:$B,Data_gdp_all!$A$20,nama_10_gdp_all!$C:$C,Data_gdp_all!$B$8,nama_10_gdp_all!$D:$D,Data_gdp_all!$B$7)</f>
        <v>1116533.3</v>
      </c>
      <c r="R20" s="184">
        <f>SUMIFS(nama_10_gdp_all!$E:$E,nama_10_gdp_all!$A:$A,R10,nama_10_gdp_all!$B:$B,Data_gdp_all!$A$20,nama_10_gdp_all!$C:$C,Data_gdp_all!$B$8,nama_10_gdp_all!$D:$D,Data_gdp_all!$B$7)</f>
        <v>1165338.8999999999</v>
      </c>
      <c r="S20" s="184">
        <f>SUMIFS(nama_10_gdp_all!$E:$E,nama_10_gdp_all!$A:$A,S10,nama_10_gdp_all!$B:$B,Data_gdp_all!$A$20,nama_10_gdp_all!$C:$C,Data_gdp_all!$B$8,nama_10_gdp_all!$D:$D,Data_gdp_all!$B$7)</f>
        <v>1203502.1000000001</v>
      </c>
      <c r="T20" s="184">
        <f>SUMIFS(nama_10_gdp_all!$E:$E,nama_10_gdp_all!$A:$A,T10,nama_10_gdp_all!$B:$B,Data_gdp_all!$A$20,nama_10_gdp_all!$C:$C,Data_gdp_all!$B$8,nama_10_gdp_all!$D:$D,Data_gdp_all!$B$7)</f>
        <v>1264756.2</v>
      </c>
      <c r="U20" s="184">
        <f>SUMIFS(nama_10_gdp_all!$E:$E,nama_10_gdp_all!$A:$A,U10,nama_10_gdp_all!$B:$B,Data_gdp_all!$A$20,nama_10_gdp_all!$C:$C,Data_gdp_all!$B$8,nama_10_gdp_all!$D:$D,Data_gdp_all!$B$7)</f>
        <v>1292030.6000000001</v>
      </c>
      <c r="V20" s="184">
        <f>SUMIFS(nama_10_gdp_all!$E:$E,nama_10_gdp_all!$A:$A,V10,nama_10_gdp_all!$B:$B,Data_gdp_all!$A$20,nama_10_gdp_all!$C:$C,Data_gdp_all!$B$8,nama_10_gdp_all!$D:$D,Data_gdp_all!$B$7)</f>
        <v>1335512</v>
      </c>
      <c r="W20" s="184">
        <f>SUMIFS(nama_10_gdp_all!$E:$E,nama_10_gdp_all!$A:$A,W10,nama_10_gdp_all!$B:$B,Data_gdp_all!$A$20,nama_10_gdp_all!$C:$C,Data_gdp_all!$B$8,nama_10_gdp_all!$D:$D,Data_gdp_all!$B$7)</f>
        <v>1212719.8999999999</v>
      </c>
    </row>
    <row r="21" spans="1:23" x14ac:dyDescent="0.2">
      <c r="A21" s="189" t="s">
        <v>44</v>
      </c>
      <c r="B21" s="189" t="s">
        <v>10</v>
      </c>
      <c r="C21" s="184">
        <f>SUMIFS(nama_10_gdp_all!$E:$E,nama_10_gdp_all!$A:$A,C10,nama_10_gdp_all!$B:$B,Data_gdp_all!$A$21,nama_10_gdp_all!$C:$C,Data_gdp_all!$B$8,nama_10_gdp_all!$D:$D,Data_gdp_all!$B$7)</f>
        <v>1320129.8</v>
      </c>
      <c r="D21" s="184">
        <f>SUMIFS(nama_10_gdp_all!$E:$E,nama_10_gdp_all!$A:$A,D10,nama_10_gdp_all!$B:$B,Data_gdp_all!$A$21,nama_10_gdp_all!$C:$C,Data_gdp_all!$B$8,nama_10_gdp_all!$D:$D,Data_gdp_all!$B$7)</f>
        <v>1396294.6</v>
      </c>
      <c r="E21" s="184">
        <f>SUMIFS(nama_10_gdp_all!$E:$E,nama_10_gdp_all!$A:$A,E10,nama_10_gdp_all!$B:$B,Data_gdp_all!$A$21,nama_10_gdp_all!$C:$C,Data_gdp_all!$B$8,nama_10_gdp_all!$D:$D,Data_gdp_all!$B$7)</f>
        <v>1444939</v>
      </c>
      <c r="F21" s="184">
        <f>SUMIFS(nama_10_gdp_all!$E:$E,nama_10_gdp_all!$A:$A,F10,nama_10_gdp_all!$B:$B,Data_gdp_all!$A$21,nama_10_gdp_all!$C:$C,Data_gdp_all!$B$8,nama_10_gdp_all!$D:$D,Data_gdp_all!$B$7)</f>
        <v>1439640.1</v>
      </c>
      <c r="G21" s="184">
        <f>SUMIFS(nama_10_gdp_all!$E:$E,nama_10_gdp_all!$A:$A,G10,nama_10_gdp_all!$B:$B,Data_gdp_all!$A$21,nama_10_gdp_all!$C:$C,Data_gdp_all!$B$8,nama_10_gdp_all!$D:$D,Data_gdp_all!$B$7)</f>
        <v>1488733.3</v>
      </c>
      <c r="H21" s="184">
        <f>SUMIFS(nama_10_gdp_all!$E:$E,nama_10_gdp_all!$A:$A,H10,nama_10_gdp_all!$B:$B,Data_gdp_all!$A$21,nama_10_gdp_all!$C:$C,Data_gdp_all!$B$8,nama_10_gdp_all!$D:$D,Data_gdp_all!$B$7)</f>
        <v>1577884.3</v>
      </c>
      <c r="I21" s="184">
        <f>SUMIFS(nama_10_gdp_all!$E:$E,nama_10_gdp_all!$A:$A,I10,nama_10_gdp_all!$B:$B,Data_gdp_all!$A$21,nama_10_gdp_all!$C:$C,Data_gdp_all!$B$8,nama_10_gdp_all!$D:$D,Data_gdp_all!$B$7)</f>
        <v>1641881.4</v>
      </c>
      <c r="J21" s="184">
        <f>SUMIFS(nama_10_gdp_all!$E:$E,nama_10_gdp_all!$A:$A,J10,nama_10_gdp_all!$B:$B,Data_gdp_all!$A$21,nama_10_gdp_all!$C:$C,Data_gdp_all!$B$8,nama_10_gdp_all!$D:$D,Data_gdp_all!$B$7)</f>
        <v>1724595.6</v>
      </c>
      <c r="K21" s="184">
        <f>SUMIFS(nama_10_gdp_all!$E:$E,nama_10_gdp_all!$A:$A,K10,nama_10_gdp_all!$B:$B,Data_gdp_all!$A$21,nama_10_gdp_all!$C:$C,Data_gdp_all!$B$8,nama_10_gdp_all!$D:$D,Data_gdp_all!$B$7)</f>
        <v>1752945.2</v>
      </c>
      <c r="L21" s="184">
        <f>SUMIFS(nama_10_gdp_all!$E:$E,nama_10_gdp_all!$A:$A,L10,nama_10_gdp_all!$B:$B,Data_gdp_all!$A$21,nama_10_gdp_all!$C:$C,Data_gdp_all!$B$8,nama_10_gdp_all!$D:$D,Data_gdp_all!$B$7)</f>
        <v>1694216.8</v>
      </c>
      <c r="M21" s="184">
        <f>SUMIFS(nama_10_gdp_all!$E:$E,nama_10_gdp_all!$A:$A,M10,nama_10_gdp_all!$B:$B,Data_gdp_all!$A$21,nama_10_gdp_all!$C:$C,Data_gdp_all!$B$8,nama_10_gdp_all!$D:$D,Data_gdp_all!$B$7)</f>
        <v>1766993.4</v>
      </c>
      <c r="N21" s="184">
        <f>SUMIFS(nama_10_gdp_all!$E:$E,nama_10_gdp_all!$A:$A,N10,nama_10_gdp_all!$B:$B,Data_gdp_all!$A$21,nama_10_gdp_all!$C:$C,Data_gdp_all!$B$8,nama_10_gdp_all!$D:$D,Data_gdp_all!$B$7)</f>
        <v>1823647.3</v>
      </c>
      <c r="O21" s="184">
        <f>SUMIFS(nama_10_gdp_all!$E:$E,nama_10_gdp_all!$A:$A,O10,nama_10_gdp_all!$B:$B,Data_gdp_all!$A$21,nama_10_gdp_all!$C:$C,Data_gdp_all!$B$8,nama_10_gdp_all!$D:$D,Data_gdp_all!$B$7)</f>
        <v>1827619</v>
      </c>
      <c r="P21" s="184">
        <f>SUMIFS(nama_10_gdp_all!$E:$E,nama_10_gdp_all!$A:$A,P10,nama_10_gdp_all!$B:$B,Data_gdp_all!$A$21,nama_10_gdp_all!$C:$C,Data_gdp_all!$B$8,nama_10_gdp_all!$D:$D,Data_gdp_all!$B$7)</f>
        <v>1881812</v>
      </c>
      <c r="Q21" s="184">
        <f>SUMIFS(nama_10_gdp_all!$E:$E,nama_10_gdp_all!$A:$A,Q10,nama_10_gdp_all!$B:$B,Data_gdp_all!$A$21,nama_10_gdp_all!$C:$C,Data_gdp_all!$B$8,nama_10_gdp_all!$D:$D,Data_gdp_all!$B$7)</f>
        <v>1907358.8</v>
      </c>
      <c r="R21" s="184">
        <f>SUMIFS(nama_10_gdp_all!$E:$E,nama_10_gdp_all!$A:$A,R10,nama_10_gdp_all!$B:$B,Data_gdp_all!$A$21,nama_10_gdp_all!$C:$C,Data_gdp_all!$B$8,nama_10_gdp_all!$D:$D,Data_gdp_all!$B$7)</f>
        <v>1954248.6</v>
      </c>
      <c r="S21" s="184">
        <f>SUMIFS(nama_10_gdp_all!$E:$E,nama_10_gdp_all!$A:$A,S10,nama_10_gdp_all!$B:$B,Data_gdp_all!$A$21,nama_10_gdp_all!$C:$C,Data_gdp_all!$B$8,nama_10_gdp_all!$D:$D,Data_gdp_all!$B$7)</f>
        <v>1988774</v>
      </c>
      <c r="T21" s="184">
        <f>SUMIFS(nama_10_gdp_all!$E:$E,nama_10_gdp_all!$A:$A,T10,nama_10_gdp_all!$B:$B,Data_gdp_all!$A$21,nama_10_gdp_all!$C:$C,Data_gdp_all!$B$8,nama_10_gdp_all!$D:$D,Data_gdp_all!$B$7)</f>
        <v>2048438.6</v>
      </c>
      <c r="U21" s="184">
        <f>SUMIFS(nama_10_gdp_all!$E:$E,nama_10_gdp_all!$A:$A,U10,nama_10_gdp_all!$B:$B,Data_gdp_all!$A$21,nama_10_gdp_all!$C:$C,Data_gdp_all!$B$8,nama_10_gdp_all!$D:$D,Data_gdp_all!$B$7)</f>
        <v>2121059.7999999998</v>
      </c>
      <c r="V21" s="184">
        <f>SUMIFS(nama_10_gdp_all!$E:$E,nama_10_gdp_all!$A:$A,V10,nama_10_gdp_all!$B:$B,Data_gdp_all!$A$21,nama_10_gdp_all!$C:$C,Data_gdp_all!$B$8,nama_10_gdp_all!$D:$D,Data_gdp_all!$B$7)</f>
        <v>2241276.7000000002</v>
      </c>
      <c r="W21" s="184">
        <f>SUMIFS(nama_10_gdp_all!$E:$E,nama_10_gdp_all!$A:$A,W10,nama_10_gdp_all!$B:$B,Data_gdp_all!$A$21,nama_10_gdp_all!$C:$C,Data_gdp_all!$B$8,nama_10_gdp_all!$D:$D,Data_gdp_all!$B$7)</f>
        <v>2103145.2999999998</v>
      </c>
    </row>
    <row r="22" spans="1:23" x14ac:dyDescent="0.2">
      <c r="A22" s="189" t="s">
        <v>45</v>
      </c>
      <c r="B22" s="189" t="s">
        <v>31</v>
      </c>
      <c r="C22" s="184">
        <f>SUMIFS(nama_10_gdp_all!$E:$E,nama_10_gdp_all!$A:$A,C10,nama_10_gdp_all!$B:$B,Data_gdp_all!$A$22,nama_10_gdp_all!$C:$C,Data_gdp_all!$B$8,nama_10_gdp_all!$D:$D,Data_gdp_all!$B$7)</f>
        <v>39279.800000000003</v>
      </c>
      <c r="D22" s="184">
        <f>SUMIFS(nama_10_gdp_all!$E:$E,nama_10_gdp_all!$A:$A,D10,nama_10_gdp_all!$B:$B,Data_gdp_all!$A$22,nama_10_gdp_all!$C:$C,Data_gdp_all!$B$8,nama_10_gdp_all!$D:$D,Data_gdp_all!$B$7)</f>
        <v>41095.800000000003</v>
      </c>
      <c r="E22" s="184">
        <f>SUMIFS(nama_10_gdp_all!$E:$E,nama_10_gdp_all!$A:$A,E10,nama_10_gdp_all!$B:$B,Data_gdp_all!$A$22,nama_10_gdp_all!$C:$C,Data_gdp_all!$B$8,nama_10_gdp_all!$D:$D,Data_gdp_all!$B$7)</f>
        <v>44594.9</v>
      </c>
      <c r="F22" s="184">
        <f>SUMIFS(nama_10_gdp_all!$E:$E,nama_10_gdp_all!$A:$A,F10,nama_10_gdp_all!$B:$B,Data_gdp_all!$A$22,nama_10_gdp_all!$C:$C,Data_gdp_all!$B$8,nama_10_gdp_all!$D:$D,Data_gdp_all!$B$7)</f>
        <v>47919.7</v>
      </c>
      <c r="G22" s="184">
        <f>SUMIFS(nama_10_gdp_all!$E:$E,nama_10_gdp_all!$A:$A,G10,nama_10_gdp_all!$B:$B,Data_gdp_all!$A$22,nama_10_gdp_all!$C:$C,Data_gdp_all!$B$8,nama_10_gdp_all!$D:$D,Data_gdp_all!$B$7)</f>
        <v>51152.800000000003</v>
      </c>
      <c r="H22" s="184">
        <f>SUMIFS(nama_10_gdp_all!$E:$E,nama_10_gdp_all!$A:$A,H10,nama_10_gdp_all!$B:$B,Data_gdp_all!$A$22,nama_10_gdp_all!$C:$C,Data_gdp_all!$B$8,nama_10_gdp_all!$D:$D,Data_gdp_all!$B$7)</f>
        <v>54003.4</v>
      </c>
      <c r="I22" s="184">
        <f>SUMIFS(nama_10_gdp_all!$E:$E,nama_10_gdp_all!$A:$A,I10,nama_10_gdp_all!$B:$B,Data_gdp_all!$A$22,nama_10_gdp_all!$C:$C,Data_gdp_all!$B$8,nama_10_gdp_all!$D:$D,Data_gdp_all!$B$7)</f>
        <v>59775.3</v>
      </c>
      <c r="J22" s="184">
        <f>SUMIFS(nama_10_gdp_all!$E:$E,nama_10_gdp_all!$A:$A,J10,nama_10_gdp_all!$B:$B,Data_gdp_all!$A$22,nama_10_gdp_all!$C:$C,Data_gdp_all!$B$8,nama_10_gdp_all!$D:$D,Data_gdp_all!$B$7)</f>
        <v>65822.899999999994</v>
      </c>
      <c r="K22" s="184">
        <f>SUMIFS(nama_10_gdp_all!$E:$E,nama_10_gdp_all!$A:$A,K10,nama_10_gdp_all!$B:$B,Data_gdp_all!$A$22,nama_10_gdp_all!$C:$C,Data_gdp_all!$B$8,nama_10_gdp_all!$D:$D,Data_gdp_all!$B$7)</f>
        <v>69448.600000000006</v>
      </c>
      <c r="L22" s="184">
        <f>SUMIFS(nama_10_gdp_all!$E:$E,nama_10_gdp_all!$A:$A,L10,nama_10_gdp_all!$B:$B,Data_gdp_all!$A$22,nama_10_gdp_all!$C:$C,Data_gdp_all!$B$8,nama_10_gdp_all!$D:$D,Data_gdp_all!$B$7)</f>
        <v>64994.1</v>
      </c>
      <c r="M22" s="184">
        <f>SUMIFS(nama_10_gdp_all!$E:$E,nama_10_gdp_all!$A:$A,M10,nama_10_gdp_all!$B:$B,Data_gdp_all!$A$22,nama_10_gdp_all!$C:$C,Data_gdp_all!$B$8,nama_10_gdp_all!$D:$D,Data_gdp_all!$B$7)</f>
        <v>64367.7</v>
      </c>
      <c r="N22" s="184">
        <f>SUMIFS(nama_10_gdp_all!$E:$E,nama_10_gdp_all!$A:$A,N10,nama_10_gdp_all!$B:$B,Data_gdp_all!$A$22,nama_10_gdp_all!$C:$C,Data_gdp_all!$B$8,nama_10_gdp_all!$D:$D,Data_gdp_all!$B$7)</f>
        <v>66383.7</v>
      </c>
      <c r="O22" s="184">
        <f>SUMIFS(nama_10_gdp_all!$E:$E,nama_10_gdp_all!$A:$A,O10,nama_10_gdp_all!$B:$B,Data_gdp_all!$A$22,nama_10_gdp_all!$C:$C,Data_gdp_all!$B$8,nama_10_gdp_all!$D:$D,Data_gdp_all!$B$7)</f>
        <v>66736.100000000006</v>
      </c>
      <c r="P22" s="184">
        <f>SUMIFS(nama_10_gdp_all!$E:$E,nama_10_gdp_all!$A:$A,P10,nama_10_gdp_all!$B:$B,Data_gdp_all!$A$22,nama_10_gdp_all!$C:$C,Data_gdp_all!$B$8,nama_10_gdp_all!$D:$D,Data_gdp_all!$B$7)</f>
        <v>66991.3</v>
      </c>
      <c r="Q22" s="184">
        <f>SUMIFS(nama_10_gdp_all!$E:$E,nama_10_gdp_all!$A:$A,Q10,nama_10_gdp_all!$B:$B,Data_gdp_all!$A$22,nama_10_gdp_all!$C:$C,Data_gdp_all!$B$8,nama_10_gdp_all!$D:$D,Data_gdp_all!$B$7)</f>
        <v>66994.3</v>
      </c>
      <c r="R22" s="184">
        <f>SUMIFS(nama_10_gdp_all!$E:$E,nama_10_gdp_all!$A:$A,R10,nama_10_gdp_all!$B:$B,Data_gdp_all!$A$22,nama_10_gdp_all!$C:$C,Data_gdp_all!$B$8,nama_10_gdp_all!$D:$D,Data_gdp_all!$B$7)</f>
        <v>69518</v>
      </c>
      <c r="S22" s="184">
        <f>SUMIFS(nama_10_gdp_all!$E:$E,nama_10_gdp_all!$A:$A,S10,nama_10_gdp_all!$B:$B,Data_gdp_all!$A$22,nama_10_gdp_all!$C:$C,Data_gdp_all!$B$8,nama_10_gdp_all!$D:$D,Data_gdp_all!$B$7)</f>
        <v>72105.8</v>
      </c>
      <c r="T22" s="184">
        <f>SUMIFS(nama_10_gdp_all!$E:$E,nama_10_gdp_all!$A:$A,T10,nama_10_gdp_all!$B:$B,Data_gdp_all!$A$22,nama_10_gdp_all!$C:$C,Data_gdp_all!$B$8,nama_10_gdp_all!$D:$D,Data_gdp_all!$B$7)</f>
        <v>75906.899999999994</v>
      </c>
      <c r="U22" s="184">
        <f>SUMIFS(nama_10_gdp_all!$E:$E,nama_10_gdp_all!$A:$A,U10,nama_10_gdp_all!$B:$B,Data_gdp_all!$A$22,nama_10_gdp_all!$C:$C,Data_gdp_all!$B$8,nama_10_gdp_all!$D:$D,Data_gdp_all!$B$7)</f>
        <v>79141.5</v>
      </c>
      <c r="V22" s="184">
        <f>SUMIFS(nama_10_gdp_all!$E:$E,nama_10_gdp_all!$A:$A,V10,nama_10_gdp_all!$B:$B,Data_gdp_all!$A$22,nama_10_gdp_all!$C:$C,Data_gdp_all!$B$8,nama_10_gdp_all!$D:$D,Data_gdp_all!$B$7)</f>
        <v>82585.8</v>
      </c>
      <c r="W22" s="184">
        <f>SUMIFS(nama_10_gdp_all!$E:$E,nama_10_gdp_all!$A:$A,W10,nama_10_gdp_all!$B:$B,Data_gdp_all!$A$22,nama_10_gdp_all!$C:$C,Data_gdp_all!$B$8,nama_10_gdp_all!$D:$D,Data_gdp_all!$B$7)</f>
        <v>77353</v>
      </c>
    </row>
    <row r="23" spans="1:23" x14ac:dyDescent="0.2">
      <c r="A23" s="189" t="s">
        <v>46</v>
      </c>
      <c r="B23" s="189" t="s">
        <v>11</v>
      </c>
      <c r="C23" s="184">
        <f>SUMIFS(nama_10_gdp_all!$E:$E,nama_10_gdp_all!$A:$A,C10,nama_10_gdp_all!$B:$B,Data_gdp_all!$A$23,nama_10_gdp_all!$C:$C,Data_gdp_all!$B$8,nama_10_gdp_all!$D:$D,Data_gdp_all!$B$7)</f>
        <v>1280516.1000000001</v>
      </c>
      <c r="D23" s="184">
        <f>SUMIFS(nama_10_gdp_all!$E:$E,nama_10_gdp_all!$A:$A,D10,nama_10_gdp_all!$B:$B,Data_gdp_all!$A$23,nama_10_gdp_all!$C:$C,Data_gdp_all!$B$8,nama_10_gdp_all!$D:$D,Data_gdp_all!$B$7)</f>
        <v>1322180.6000000001</v>
      </c>
      <c r="E23" s="184">
        <f>SUMIFS(nama_10_gdp_all!$E:$E,nama_10_gdp_all!$A:$A,E10,nama_10_gdp_all!$B:$B,Data_gdp_all!$A$23,nama_10_gdp_all!$C:$C,Data_gdp_all!$B$8,nama_10_gdp_all!$D:$D,Data_gdp_all!$B$7)</f>
        <v>1343915.6</v>
      </c>
      <c r="F23" s="184">
        <f>SUMIFS(nama_10_gdp_all!$E:$E,nama_10_gdp_all!$A:$A,F10,nama_10_gdp_all!$B:$B,Data_gdp_all!$A$23,nama_10_gdp_all!$C:$C,Data_gdp_all!$B$8,nama_10_gdp_all!$D:$D,Data_gdp_all!$B$7)</f>
        <v>1373770.7</v>
      </c>
      <c r="G23" s="184">
        <f>SUMIFS(nama_10_gdp_all!$E:$E,nama_10_gdp_all!$A:$A,G10,nama_10_gdp_all!$B:$B,Data_gdp_all!$A$23,nama_10_gdp_all!$C:$C,Data_gdp_all!$B$8,nama_10_gdp_all!$D:$D,Data_gdp_all!$B$7)</f>
        <v>1392844.5</v>
      </c>
      <c r="H23" s="184">
        <f>SUMIFS(nama_10_gdp_all!$E:$E,nama_10_gdp_all!$A:$A,H10,nama_10_gdp_all!$B:$B,Data_gdp_all!$A$23,nama_10_gdp_all!$C:$C,Data_gdp_all!$B$8,nama_10_gdp_all!$D:$D,Data_gdp_all!$B$7)</f>
        <v>1430301.5</v>
      </c>
      <c r="I23" s="184">
        <f>SUMIFS(nama_10_gdp_all!$E:$E,nama_10_gdp_all!$A:$A,I10,nama_10_gdp_all!$B:$B,Data_gdp_all!$A$23,nama_10_gdp_all!$C:$C,Data_gdp_all!$B$8,nama_10_gdp_all!$D:$D,Data_gdp_all!$B$7)</f>
        <v>1499832.7</v>
      </c>
      <c r="J23" s="184">
        <f>SUMIFS(nama_10_gdp_all!$E:$E,nama_10_gdp_all!$A:$A,J10,nama_10_gdp_all!$B:$B,Data_gdp_all!$A$23,nama_10_gdp_all!$C:$C,Data_gdp_all!$B$8,nama_10_gdp_all!$D:$D,Data_gdp_all!$B$7)</f>
        <v>1575238.3</v>
      </c>
      <c r="K23" s="184">
        <f>SUMIFS(nama_10_gdp_all!$E:$E,nama_10_gdp_all!$A:$A,K10,nama_10_gdp_all!$B:$B,Data_gdp_all!$A$23,nama_10_gdp_all!$C:$C,Data_gdp_all!$B$8,nama_10_gdp_all!$D:$D,Data_gdp_all!$B$7)</f>
        <v>1621404.3</v>
      </c>
      <c r="L23" s="184">
        <f>SUMIFS(nama_10_gdp_all!$E:$E,nama_10_gdp_all!$A:$A,L10,nama_10_gdp_all!$B:$B,Data_gdp_all!$A$23,nama_10_gdp_all!$C:$C,Data_gdp_all!$B$8,nama_10_gdp_all!$D:$D,Data_gdp_all!$B$7)</f>
        <v>1543937.7</v>
      </c>
      <c r="M23" s="184">
        <f>SUMIFS(nama_10_gdp_all!$E:$E,nama_10_gdp_all!$A:$A,M10,nama_10_gdp_all!$B:$B,Data_gdp_all!$A$23,nama_10_gdp_all!$C:$C,Data_gdp_all!$B$8,nama_10_gdp_all!$D:$D,Data_gdp_all!$B$7)</f>
        <v>1577350.6</v>
      </c>
      <c r="N23" s="184">
        <f>SUMIFS(nama_10_gdp_all!$E:$E,nama_10_gdp_all!$A:$A,N10,nama_10_gdp_all!$B:$B,Data_gdp_all!$A$23,nama_10_gdp_all!$C:$C,Data_gdp_all!$B$8,nama_10_gdp_all!$D:$D,Data_gdp_all!$B$7)</f>
        <v>1619921.2</v>
      </c>
      <c r="O23" s="184">
        <f>SUMIFS(nama_10_gdp_all!$E:$E,nama_10_gdp_all!$A:$A,O10,nama_10_gdp_all!$B:$B,Data_gdp_all!$A$23,nama_10_gdp_all!$C:$C,Data_gdp_all!$B$8,nama_10_gdp_all!$D:$D,Data_gdp_all!$B$7)</f>
        <v>1604796.2</v>
      </c>
      <c r="P23" s="184">
        <f>SUMIFS(nama_10_gdp_all!$E:$E,nama_10_gdp_all!$A:$A,P10,nama_10_gdp_all!$B:$B,Data_gdp_all!$A$23,nama_10_gdp_all!$C:$C,Data_gdp_all!$B$8,nama_10_gdp_all!$D:$D,Data_gdp_all!$B$7)</f>
        <v>1578003.7</v>
      </c>
      <c r="Q23" s="184">
        <f>SUMIFS(nama_10_gdp_all!$E:$E,nama_10_gdp_all!$A:$A,Q10,nama_10_gdp_all!$B:$B,Data_gdp_all!$A$23,nama_10_gdp_all!$C:$C,Data_gdp_all!$B$8,nama_10_gdp_all!$D:$D,Data_gdp_all!$B$7)</f>
        <v>1576485.1</v>
      </c>
      <c r="R23" s="184">
        <f>SUMIFS(nama_10_gdp_all!$E:$E,nama_10_gdp_all!$A:$A,R10,nama_10_gdp_all!$B:$B,Data_gdp_all!$A$23,nama_10_gdp_all!$C:$C,Data_gdp_all!$B$8,nama_10_gdp_all!$D:$D,Data_gdp_all!$B$7)</f>
        <v>1610925.7</v>
      </c>
      <c r="S23" s="184">
        <f>SUMIFS(nama_10_gdp_all!$E:$E,nama_10_gdp_all!$A:$A,S10,nama_10_gdp_all!$B:$B,Data_gdp_all!$A$23,nama_10_gdp_all!$C:$C,Data_gdp_all!$B$8,nama_10_gdp_all!$D:$D,Data_gdp_all!$B$7)</f>
        <v>1680860.8</v>
      </c>
      <c r="T23" s="184">
        <f>SUMIFS(nama_10_gdp_all!$E:$E,nama_10_gdp_all!$A:$A,T10,nama_10_gdp_all!$B:$B,Data_gdp_all!$A$23,nama_10_gdp_all!$C:$C,Data_gdp_all!$B$8,nama_10_gdp_all!$D:$D,Data_gdp_all!$B$7)</f>
        <v>1728555</v>
      </c>
      <c r="U23" s="184">
        <f>SUMIFS(nama_10_gdp_all!$E:$E,nama_10_gdp_all!$A:$A,U10,nama_10_gdp_all!$B:$B,Data_gdp_all!$A$23,nama_10_gdp_all!$C:$C,Data_gdp_all!$B$8,nama_10_gdp_all!$D:$D,Data_gdp_all!$B$7)</f>
        <v>1766637</v>
      </c>
      <c r="V23" s="184">
        <f>SUMIFS(nama_10_gdp_all!$E:$E,nama_10_gdp_all!$A:$A,V10,nama_10_gdp_all!$B:$B,Data_gdp_all!$A$23,nama_10_gdp_all!$C:$C,Data_gdp_all!$B$8,nama_10_gdp_all!$D:$D,Data_gdp_all!$B$7)</f>
        <v>1799331.8</v>
      </c>
      <c r="W23" s="184">
        <f>SUMIFS(nama_10_gdp_all!$E:$E,nama_10_gdp_all!$A:$A,W10,nama_10_gdp_all!$B:$B,Data_gdp_all!$A$23,nama_10_gdp_all!$C:$C,Data_gdp_all!$B$8,nama_10_gdp_all!$D:$D,Data_gdp_all!$B$7)</f>
        <v>1664706.1</v>
      </c>
    </row>
    <row r="24" spans="1:23" x14ac:dyDescent="0.2">
      <c r="A24" s="189" t="s">
        <v>47</v>
      </c>
      <c r="B24" s="189" t="s">
        <v>12</v>
      </c>
      <c r="C24" s="184">
        <f>SUMIFS(nama_10_gdp_all!$E:$E,nama_10_gdp_all!$A:$A,C10,nama_10_gdp_all!$B:$B,Data_gdp_all!$A$24,nama_10_gdp_all!$C:$C,Data_gdp_all!$B$8,nama_10_gdp_all!$D:$D,Data_gdp_all!$B$7)</f>
        <v>12272.8</v>
      </c>
      <c r="D24" s="184">
        <f>SUMIFS(nama_10_gdp_all!$E:$E,nama_10_gdp_all!$A:$A,D10,nama_10_gdp_all!$B:$B,Data_gdp_all!$A$24,nama_10_gdp_all!$C:$C,Data_gdp_all!$B$8,nama_10_gdp_all!$D:$D,Data_gdp_all!$B$7)</f>
        <v>13277</v>
      </c>
      <c r="E24" s="184">
        <f>SUMIFS(nama_10_gdp_all!$E:$E,nama_10_gdp_all!$A:$A,E10,nama_10_gdp_all!$B:$B,Data_gdp_all!$A$24,nama_10_gdp_all!$C:$C,Data_gdp_all!$B$8,nama_10_gdp_all!$D:$D,Data_gdp_all!$B$7)</f>
        <v>13701.1</v>
      </c>
      <c r="F24" s="184">
        <f>SUMIFS(nama_10_gdp_all!$E:$E,nama_10_gdp_all!$A:$A,F10,nama_10_gdp_all!$B:$B,Data_gdp_all!$A$24,nama_10_gdp_all!$C:$C,Data_gdp_all!$B$8,nama_10_gdp_all!$D:$D,Data_gdp_all!$B$7)</f>
        <v>14317.9</v>
      </c>
      <c r="G24" s="184">
        <f>SUMIFS(nama_10_gdp_all!$E:$E,nama_10_gdp_all!$A:$A,G10,nama_10_gdp_all!$B:$B,Data_gdp_all!$A$24,nama_10_gdp_all!$C:$C,Data_gdp_all!$B$8,nama_10_gdp_all!$D:$D,Data_gdp_all!$B$7)</f>
        <v>15430.6</v>
      </c>
      <c r="H24" s="184">
        <f>SUMIFS(nama_10_gdp_all!$E:$E,nama_10_gdp_all!$A:$A,H10,nama_10_gdp_all!$B:$B,Data_gdp_all!$A$24,nama_10_gdp_all!$C:$C,Data_gdp_all!$B$8,nama_10_gdp_all!$D:$D,Data_gdp_all!$B$7)</f>
        <v>16790.5</v>
      </c>
      <c r="I24" s="184">
        <f>SUMIFS(nama_10_gdp_all!$E:$E,nama_10_gdp_all!$A:$A,I10,nama_10_gdp_all!$B:$B,Data_gdp_all!$A$24,nama_10_gdp_all!$C:$C,Data_gdp_all!$B$8,nama_10_gdp_all!$D:$D,Data_gdp_all!$B$7)</f>
        <v>17915.900000000001</v>
      </c>
      <c r="J24" s="184">
        <f>SUMIFS(nama_10_gdp_all!$E:$E,nama_10_gdp_all!$A:$A,J10,nama_10_gdp_all!$B:$B,Data_gdp_all!$A$24,nama_10_gdp_all!$C:$C,Data_gdp_all!$B$8,nama_10_gdp_all!$D:$D,Data_gdp_all!$B$7)</f>
        <v>19915.5</v>
      </c>
      <c r="K24" s="184">
        <f>SUMIFS(nama_10_gdp_all!$E:$E,nama_10_gdp_all!$A:$A,K10,nama_10_gdp_all!$B:$B,Data_gdp_all!$A$24,nama_10_gdp_all!$C:$C,Data_gdp_all!$B$8,nama_10_gdp_all!$D:$D,Data_gdp_all!$B$7)</f>
        <v>21258.400000000001</v>
      </c>
      <c r="L24" s="184">
        <f>SUMIFS(nama_10_gdp_all!$E:$E,nama_10_gdp_all!$A:$A,L10,nama_10_gdp_all!$B:$B,Data_gdp_all!$A$24,nama_10_gdp_all!$C:$C,Data_gdp_all!$B$8,nama_10_gdp_all!$D:$D,Data_gdp_all!$B$7)</f>
        <v>20672.7</v>
      </c>
      <c r="M24" s="184">
        <f>SUMIFS(nama_10_gdp_all!$E:$E,nama_10_gdp_all!$A:$A,M10,nama_10_gdp_all!$B:$B,Data_gdp_all!$A$24,nama_10_gdp_all!$C:$C,Data_gdp_all!$B$8,nama_10_gdp_all!$D:$D,Data_gdp_all!$B$7)</f>
        <v>20982.1</v>
      </c>
      <c r="N24" s="184">
        <f>SUMIFS(nama_10_gdp_all!$E:$E,nama_10_gdp_all!$A:$A,N10,nama_10_gdp_all!$B:$B,Data_gdp_all!$A$24,nama_10_gdp_all!$C:$C,Data_gdp_all!$B$8,nama_10_gdp_all!$D:$D,Data_gdp_all!$B$7)</f>
        <v>21129.5</v>
      </c>
      <c r="O24" s="184">
        <f>SUMIFS(nama_10_gdp_all!$E:$E,nama_10_gdp_all!$A:$A,O10,nama_10_gdp_all!$B:$B,Data_gdp_all!$A$24,nama_10_gdp_all!$C:$C,Data_gdp_all!$B$8,nama_10_gdp_all!$D:$D,Data_gdp_all!$B$7)</f>
        <v>20317.5</v>
      </c>
      <c r="P24" s="184">
        <f>SUMIFS(nama_10_gdp_all!$E:$E,nama_10_gdp_all!$A:$A,P10,nama_10_gdp_all!$B:$B,Data_gdp_all!$A$24,nama_10_gdp_all!$C:$C,Data_gdp_all!$B$8,nama_10_gdp_all!$D:$D,Data_gdp_all!$B$7)</f>
        <v>18887.7</v>
      </c>
      <c r="Q24" s="184">
        <f>SUMIFS(nama_10_gdp_all!$E:$E,nama_10_gdp_all!$A:$A,Q10,nama_10_gdp_all!$B:$B,Data_gdp_all!$A$24,nama_10_gdp_all!$C:$C,Data_gdp_all!$B$8,nama_10_gdp_all!$D:$D,Data_gdp_all!$B$7)</f>
        <v>18373.7</v>
      </c>
      <c r="R24" s="184">
        <f>SUMIFS(nama_10_gdp_all!$E:$E,nama_10_gdp_all!$A:$A,R10,nama_10_gdp_all!$B:$B,Data_gdp_all!$A$24,nama_10_gdp_all!$C:$C,Data_gdp_all!$B$8,nama_10_gdp_all!$D:$D,Data_gdp_all!$B$7)</f>
        <v>19386.900000000001</v>
      </c>
      <c r="S24" s="184">
        <f>SUMIFS(nama_10_gdp_all!$E:$E,nama_10_gdp_all!$A:$A,S10,nama_10_gdp_all!$B:$B,Data_gdp_all!$A$24,nama_10_gdp_all!$C:$C,Data_gdp_all!$B$8,nama_10_gdp_all!$D:$D,Data_gdp_all!$B$7)</f>
        <v>21120.799999999999</v>
      </c>
      <c r="T24" s="184">
        <f>SUMIFS(nama_10_gdp_all!$E:$E,nama_10_gdp_all!$A:$A,T10,nama_10_gdp_all!$B:$B,Data_gdp_all!$A$24,nama_10_gdp_all!$C:$C,Data_gdp_all!$B$8,nama_10_gdp_all!$D:$D,Data_gdp_all!$B$7)</f>
        <v>22459</v>
      </c>
      <c r="U24" s="184">
        <f>SUMIFS(nama_10_gdp_all!$E:$E,nama_10_gdp_all!$A:$A,U10,nama_10_gdp_all!$B:$B,Data_gdp_all!$A$24,nama_10_gdp_all!$C:$C,Data_gdp_all!$B$8,nama_10_gdp_all!$D:$D,Data_gdp_all!$B$7)</f>
        <v>23877.9</v>
      </c>
      <c r="V24" s="184">
        <f>SUMIFS(nama_10_gdp_all!$E:$E,nama_10_gdp_all!$A:$A,V10,nama_10_gdp_all!$B:$B,Data_gdp_all!$A$24,nama_10_gdp_all!$C:$C,Data_gdp_all!$B$8,nama_10_gdp_all!$D:$D,Data_gdp_all!$B$7)</f>
        <v>24592.400000000001</v>
      </c>
      <c r="W24" s="184">
        <f>SUMIFS(nama_10_gdp_all!$E:$E,nama_10_gdp_all!$A:$A,W10,nama_10_gdp_all!$B:$B,Data_gdp_all!$A$24,nama_10_gdp_all!$C:$C,Data_gdp_all!$B$8,nama_10_gdp_all!$D:$D,Data_gdp_all!$B$7)</f>
        <v>22972.7</v>
      </c>
    </row>
    <row r="25" spans="1:23" x14ac:dyDescent="0.2">
      <c r="A25" s="189" t="s">
        <v>48</v>
      </c>
      <c r="B25" s="189" t="s">
        <v>13</v>
      </c>
      <c r="C25" s="184">
        <f>SUMIFS(nama_10_gdp_all!$E:$E,nama_10_gdp_all!$A:$A,C10,nama_10_gdp_all!$B:$B,Data_gdp_all!$A$25,nama_10_gdp_all!$C:$C,Data_gdp_all!$B$8,nama_10_gdp_all!$D:$D,Data_gdp_all!$B$7)</f>
        <v>15791.7</v>
      </c>
      <c r="D25" s="184">
        <f>SUMIFS(nama_10_gdp_all!$E:$E,nama_10_gdp_all!$A:$A,D10,nama_10_gdp_all!$B:$B,Data_gdp_all!$A$25,nama_10_gdp_all!$C:$C,Data_gdp_all!$B$8,nama_10_gdp_all!$D:$D,Data_gdp_all!$B$7)</f>
        <v>17475.8</v>
      </c>
      <c r="E25" s="184">
        <f>SUMIFS(nama_10_gdp_all!$E:$E,nama_10_gdp_all!$A:$A,E10,nama_10_gdp_all!$B:$B,Data_gdp_all!$A$25,nama_10_gdp_all!$C:$C,Data_gdp_all!$B$8,nama_10_gdp_all!$D:$D,Data_gdp_all!$B$7)</f>
        <v>19064.8</v>
      </c>
      <c r="F25" s="184">
        <f>SUMIFS(nama_10_gdp_all!$E:$E,nama_10_gdp_all!$A:$A,F10,nama_10_gdp_all!$B:$B,Data_gdp_all!$A$25,nama_10_gdp_all!$C:$C,Data_gdp_all!$B$8,nama_10_gdp_all!$D:$D,Data_gdp_all!$B$7)</f>
        <v>20736.3</v>
      </c>
      <c r="G25" s="184">
        <f>SUMIFS(nama_10_gdp_all!$E:$E,nama_10_gdp_all!$A:$A,G10,nama_10_gdp_all!$B:$B,Data_gdp_all!$A$25,nama_10_gdp_all!$C:$C,Data_gdp_all!$B$8,nama_10_gdp_all!$D:$D,Data_gdp_all!$B$7)</f>
        <v>22649.200000000001</v>
      </c>
      <c r="H25" s="184">
        <f>SUMIFS(nama_10_gdp_all!$E:$E,nama_10_gdp_all!$A:$A,H10,nama_10_gdp_all!$B:$B,Data_gdp_all!$A$25,nama_10_gdp_all!$C:$C,Data_gdp_all!$B$8,nama_10_gdp_all!$D:$D,Data_gdp_all!$B$7)</f>
        <v>25442.1</v>
      </c>
      <c r="I25" s="184">
        <f>SUMIFS(nama_10_gdp_all!$E:$E,nama_10_gdp_all!$A:$A,I10,nama_10_gdp_all!$B:$B,Data_gdp_all!$A$25,nama_10_gdp_all!$C:$C,Data_gdp_all!$B$8,nama_10_gdp_all!$D:$D,Data_gdp_all!$B$7)</f>
        <v>27895.3</v>
      </c>
      <c r="J25" s="184">
        <f>SUMIFS(nama_10_gdp_all!$E:$E,nama_10_gdp_all!$A:$A,J10,nama_10_gdp_all!$B:$B,Data_gdp_all!$A$25,nama_10_gdp_all!$C:$C,Data_gdp_all!$B$8,nama_10_gdp_all!$D:$D,Data_gdp_all!$B$7)</f>
        <v>31630.7</v>
      </c>
      <c r="K25" s="184">
        <f>SUMIFS(nama_10_gdp_all!$E:$E,nama_10_gdp_all!$A:$A,K10,nama_10_gdp_all!$B:$B,Data_gdp_all!$A$25,nama_10_gdp_all!$C:$C,Data_gdp_all!$B$8,nama_10_gdp_all!$D:$D,Data_gdp_all!$B$7)</f>
        <v>32976</v>
      </c>
      <c r="L25" s="184">
        <f>SUMIFS(nama_10_gdp_all!$E:$E,nama_10_gdp_all!$A:$A,L10,nama_10_gdp_all!$B:$B,Data_gdp_all!$A$25,nama_10_gdp_all!$C:$C,Data_gdp_all!$B$8,nama_10_gdp_all!$D:$D,Data_gdp_all!$B$7)</f>
        <v>27430.1</v>
      </c>
      <c r="M25" s="184">
        <f>SUMIFS(nama_10_gdp_all!$E:$E,nama_10_gdp_all!$A:$A,M10,nama_10_gdp_all!$B:$B,Data_gdp_all!$A$25,nama_10_gdp_all!$C:$C,Data_gdp_all!$B$8,nama_10_gdp_all!$D:$D,Data_gdp_all!$B$7)</f>
        <v>28008.9</v>
      </c>
      <c r="N25" s="184">
        <f>SUMIFS(nama_10_gdp_all!$E:$E,nama_10_gdp_all!$A:$A,N10,nama_10_gdp_all!$B:$B,Data_gdp_all!$A$25,nama_10_gdp_all!$C:$C,Data_gdp_all!$B$8,nama_10_gdp_all!$D:$D,Data_gdp_all!$B$7)</f>
        <v>30521.4</v>
      </c>
      <c r="O25" s="184">
        <f>SUMIFS(nama_10_gdp_all!$E:$E,nama_10_gdp_all!$A:$A,O10,nama_10_gdp_all!$B:$B,Data_gdp_all!$A$25,nama_10_gdp_all!$C:$C,Data_gdp_all!$B$8,nama_10_gdp_all!$D:$D,Data_gdp_all!$B$7)</f>
        <v>32171.5</v>
      </c>
      <c r="P25" s="184">
        <f>SUMIFS(nama_10_gdp_all!$E:$E,nama_10_gdp_all!$A:$A,P10,nama_10_gdp_all!$B:$B,Data_gdp_all!$A$25,nama_10_gdp_all!$C:$C,Data_gdp_all!$B$8,nama_10_gdp_all!$D:$D,Data_gdp_all!$B$7)</f>
        <v>33123.1</v>
      </c>
      <c r="Q25" s="184">
        <f>SUMIFS(nama_10_gdp_all!$E:$E,nama_10_gdp_all!$A:$A,Q10,nama_10_gdp_all!$B:$B,Data_gdp_all!$A$25,nama_10_gdp_all!$C:$C,Data_gdp_all!$B$8,nama_10_gdp_all!$D:$D,Data_gdp_all!$B$7)</f>
        <v>34004.800000000003</v>
      </c>
      <c r="R25" s="184">
        <f>SUMIFS(nama_10_gdp_all!$E:$E,nama_10_gdp_all!$A:$A,R10,nama_10_gdp_all!$B:$B,Data_gdp_all!$A$25,nama_10_gdp_all!$C:$C,Data_gdp_all!$B$8,nama_10_gdp_all!$D:$D,Data_gdp_all!$B$7)</f>
        <v>35484.699999999997</v>
      </c>
      <c r="S25" s="184">
        <f>SUMIFS(nama_10_gdp_all!$E:$E,nama_10_gdp_all!$A:$A,S10,nama_10_gdp_all!$B:$B,Data_gdp_all!$A$25,nama_10_gdp_all!$C:$C,Data_gdp_all!$B$8,nama_10_gdp_all!$D:$D,Data_gdp_all!$B$7)</f>
        <v>36343.300000000003</v>
      </c>
      <c r="T25" s="184">
        <f>SUMIFS(nama_10_gdp_all!$E:$E,nama_10_gdp_all!$A:$A,T10,nama_10_gdp_all!$B:$B,Data_gdp_all!$A$25,nama_10_gdp_all!$C:$C,Data_gdp_all!$B$8,nama_10_gdp_all!$D:$D,Data_gdp_all!$B$7)</f>
        <v>38211.9</v>
      </c>
      <c r="U25" s="184">
        <f>SUMIFS(nama_10_gdp_all!$E:$E,nama_10_gdp_all!$A:$A,U10,nama_10_gdp_all!$B:$B,Data_gdp_all!$A$25,nama_10_gdp_all!$C:$C,Data_gdp_all!$B$8,nama_10_gdp_all!$D:$D,Data_gdp_all!$B$7)</f>
        <v>40244.1</v>
      </c>
      <c r="V25" s="184">
        <f>SUMIFS(nama_10_gdp_all!$E:$E,nama_10_gdp_all!$A:$A,V10,nama_10_gdp_all!$B:$B,Data_gdp_all!$A$25,nama_10_gdp_all!$C:$C,Data_gdp_all!$B$8,nama_10_gdp_all!$D:$D,Data_gdp_all!$B$7)</f>
        <v>41137.800000000003</v>
      </c>
      <c r="W25" s="184">
        <f>SUMIFS(nama_10_gdp_all!$E:$E,nama_10_gdp_all!$A:$A,W10,nama_10_gdp_all!$B:$B,Data_gdp_all!$A$25,nama_10_gdp_all!$C:$C,Data_gdp_all!$B$8,nama_10_gdp_all!$D:$D,Data_gdp_all!$B$7)</f>
        <v>40677.4</v>
      </c>
    </row>
    <row r="26" spans="1:23" x14ac:dyDescent="0.2">
      <c r="A26" s="189" t="s">
        <v>49</v>
      </c>
      <c r="B26" s="189" t="s">
        <v>14</v>
      </c>
      <c r="C26" s="184">
        <f>SUMIFS(nama_10_gdp_all!$E:$E,nama_10_gdp_all!$A:$A,C10,nama_10_gdp_all!$B:$B,Data_gdp_all!$A$26,nama_10_gdp_all!$C:$C,Data_gdp_all!$B$8,nama_10_gdp_all!$D:$D,Data_gdp_all!$B$7)</f>
        <v>24551.599999999999</v>
      </c>
      <c r="D26" s="184">
        <f>SUMIFS(nama_10_gdp_all!$E:$E,nama_10_gdp_all!$A:$A,D10,nama_10_gdp_all!$B:$B,Data_gdp_all!$A$26,nama_10_gdp_all!$C:$C,Data_gdp_all!$B$8,nama_10_gdp_all!$D:$D,Data_gdp_all!$B$7)</f>
        <v>27111.5</v>
      </c>
      <c r="E26" s="184">
        <f>SUMIFS(nama_10_gdp_all!$E:$E,nama_10_gdp_all!$A:$A,E10,nama_10_gdp_all!$B:$B,Data_gdp_all!$A$26,nama_10_gdp_all!$C:$C,Data_gdp_all!$B$8,nama_10_gdp_all!$D:$D,Data_gdp_all!$B$7)</f>
        <v>29576.9</v>
      </c>
      <c r="F26" s="184">
        <f>SUMIFS(nama_10_gdp_all!$E:$E,nama_10_gdp_all!$A:$A,F10,nama_10_gdp_all!$B:$B,Data_gdp_all!$A$26,nama_10_gdp_all!$C:$C,Data_gdp_all!$B$8,nama_10_gdp_all!$D:$D,Data_gdp_all!$B$7)</f>
        <v>33834.9</v>
      </c>
      <c r="G26" s="184">
        <f>SUMIFS(nama_10_gdp_all!$E:$E,nama_10_gdp_all!$A:$A,G10,nama_10_gdp_all!$B:$B,Data_gdp_all!$A$26,nama_10_gdp_all!$C:$C,Data_gdp_all!$B$8,nama_10_gdp_all!$D:$D,Data_gdp_all!$B$7)</f>
        <v>35951.1</v>
      </c>
      <c r="H26" s="184">
        <f>SUMIFS(nama_10_gdp_all!$E:$E,nama_10_gdp_all!$A:$A,H10,nama_10_gdp_all!$B:$B,Data_gdp_all!$A$26,nama_10_gdp_all!$C:$C,Data_gdp_all!$B$8,nama_10_gdp_all!$D:$D,Data_gdp_all!$B$7)</f>
        <v>39479.699999999997</v>
      </c>
      <c r="I26" s="184">
        <f>SUMIFS(nama_10_gdp_all!$E:$E,nama_10_gdp_all!$A:$A,I10,nama_10_gdp_all!$B:$B,Data_gdp_all!$A$26,nama_10_gdp_all!$C:$C,Data_gdp_all!$B$8,nama_10_gdp_all!$D:$D,Data_gdp_all!$B$7)</f>
        <v>42842</v>
      </c>
      <c r="J26" s="184">
        <f>SUMIFS(nama_10_gdp_all!$E:$E,nama_10_gdp_all!$A:$A,J10,nama_10_gdp_all!$B:$B,Data_gdp_all!$A$26,nama_10_gdp_all!$C:$C,Data_gdp_all!$B$8,nama_10_gdp_all!$D:$D,Data_gdp_all!$B$7)</f>
        <v>48714.5</v>
      </c>
      <c r="K26" s="184">
        <f>SUMIFS(nama_10_gdp_all!$E:$E,nama_10_gdp_all!$A:$A,K10,nama_10_gdp_all!$B:$B,Data_gdp_all!$A$26,nama_10_gdp_all!$C:$C,Data_gdp_all!$B$8,nama_10_gdp_all!$D:$D,Data_gdp_all!$B$7)</f>
        <v>51419.199999999997</v>
      </c>
      <c r="L26" s="184">
        <f>SUMIFS(nama_10_gdp_all!$E:$E,nama_10_gdp_all!$A:$A,L10,nama_10_gdp_all!$B:$B,Data_gdp_all!$A$26,nama_10_gdp_all!$C:$C,Data_gdp_all!$B$8,nama_10_gdp_all!$D:$D,Data_gdp_all!$B$7)</f>
        <v>43264.3</v>
      </c>
      <c r="M26" s="184">
        <f>SUMIFS(nama_10_gdp_all!$E:$E,nama_10_gdp_all!$A:$A,M10,nama_10_gdp_all!$B:$B,Data_gdp_all!$A$26,nama_10_gdp_all!$C:$C,Data_gdp_all!$B$8,nama_10_gdp_all!$D:$D,Data_gdp_all!$B$7)</f>
        <v>47110.400000000001</v>
      </c>
      <c r="N26" s="184">
        <f>SUMIFS(nama_10_gdp_all!$E:$E,nama_10_gdp_all!$A:$A,N10,nama_10_gdp_all!$B:$B,Data_gdp_all!$A$26,nama_10_gdp_all!$C:$C,Data_gdp_all!$B$8,nama_10_gdp_all!$D:$D,Data_gdp_all!$B$7)</f>
        <v>51655.9</v>
      </c>
      <c r="O26" s="184">
        <f>SUMIFS(nama_10_gdp_all!$E:$E,nama_10_gdp_all!$A:$A,O10,nama_10_gdp_all!$B:$B,Data_gdp_all!$A$26,nama_10_gdp_all!$C:$C,Data_gdp_all!$B$8,nama_10_gdp_all!$D:$D,Data_gdp_all!$B$7)</f>
        <v>54524.9</v>
      </c>
      <c r="P26" s="184">
        <f>SUMIFS(nama_10_gdp_all!$E:$E,nama_10_gdp_all!$A:$A,P10,nama_10_gdp_all!$B:$B,Data_gdp_all!$A$26,nama_10_gdp_all!$C:$C,Data_gdp_all!$B$8,nama_10_gdp_all!$D:$D,Data_gdp_all!$B$7)</f>
        <v>57016.1</v>
      </c>
      <c r="Q26" s="184">
        <f>SUMIFS(nama_10_gdp_all!$E:$E,nama_10_gdp_all!$A:$A,Q10,nama_10_gdp_all!$B:$B,Data_gdp_all!$A$26,nama_10_gdp_all!$C:$C,Data_gdp_all!$B$8,nama_10_gdp_all!$D:$D,Data_gdp_all!$B$7)</f>
        <v>59216.800000000003</v>
      </c>
      <c r="R26" s="184">
        <f>SUMIFS(nama_10_gdp_all!$E:$E,nama_10_gdp_all!$A:$A,R10,nama_10_gdp_all!$B:$B,Data_gdp_all!$A$26,nama_10_gdp_all!$C:$C,Data_gdp_all!$B$8,nama_10_gdp_all!$D:$D,Data_gdp_all!$B$7)</f>
        <v>60213.599999999999</v>
      </c>
      <c r="S26" s="184">
        <f>SUMIFS(nama_10_gdp_all!$E:$E,nama_10_gdp_all!$A:$A,S10,nama_10_gdp_all!$B:$B,Data_gdp_all!$A$26,nama_10_gdp_all!$C:$C,Data_gdp_all!$B$8,nama_10_gdp_all!$D:$D,Data_gdp_all!$B$7)</f>
        <v>61591.5</v>
      </c>
      <c r="T26" s="184">
        <f>SUMIFS(nama_10_gdp_all!$E:$E,nama_10_gdp_all!$A:$A,T10,nama_10_gdp_all!$B:$B,Data_gdp_all!$A$26,nama_10_gdp_all!$C:$C,Data_gdp_all!$B$8,nama_10_gdp_all!$D:$D,Data_gdp_all!$B$7)</f>
        <v>65574.899999999994</v>
      </c>
      <c r="U26" s="184">
        <f>SUMIFS(nama_10_gdp_all!$E:$E,nama_10_gdp_all!$A:$A,U10,nama_10_gdp_all!$B:$B,Data_gdp_all!$A$26,nama_10_gdp_all!$C:$C,Data_gdp_all!$B$8,nama_10_gdp_all!$D:$D,Data_gdp_all!$B$7)</f>
        <v>69039.5</v>
      </c>
      <c r="V26" s="184">
        <f>SUMIFS(nama_10_gdp_all!$E:$E,nama_10_gdp_all!$A:$A,V10,nama_10_gdp_all!$B:$B,Data_gdp_all!$A$26,nama_10_gdp_all!$C:$C,Data_gdp_all!$B$8,nama_10_gdp_all!$D:$D,Data_gdp_all!$B$7)</f>
        <v>72751.199999999997</v>
      </c>
      <c r="W26" s="184">
        <f>SUMIFS(nama_10_gdp_all!$E:$E,nama_10_gdp_all!$A:$A,W10,nama_10_gdp_all!$B:$B,Data_gdp_all!$A$26,nama_10_gdp_all!$C:$C,Data_gdp_all!$B$8,nama_10_gdp_all!$D:$D,Data_gdp_all!$B$7)</f>
        <v>72322.100000000006</v>
      </c>
    </row>
    <row r="27" spans="1:23" x14ac:dyDescent="0.2">
      <c r="A27" s="189" t="s">
        <v>50</v>
      </c>
      <c r="B27" s="189" t="s">
        <v>15</v>
      </c>
      <c r="C27" s="184">
        <f>SUMIFS(nama_10_gdp_all!$E:$E,nama_10_gdp_all!$A:$A,C10,nama_10_gdp_all!$B:$B,Data_gdp_all!$A$27,nama_10_gdp_all!$C:$C,Data_gdp_all!$B$8,nama_10_gdp_all!$D:$D,Data_gdp_all!$B$7)</f>
        <v>20056.7</v>
      </c>
      <c r="D27" s="184">
        <f>SUMIFS(nama_10_gdp_all!$E:$E,nama_10_gdp_all!$A:$A,D10,nama_10_gdp_all!$B:$B,Data_gdp_all!$A$27,nama_10_gdp_all!$C:$C,Data_gdp_all!$B$8,nama_10_gdp_all!$D:$D,Data_gdp_all!$B$7)</f>
        <v>20421</v>
      </c>
      <c r="E27" s="184">
        <f>SUMIFS(nama_10_gdp_all!$E:$E,nama_10_gdp_all!$A:$A,E10,nama_10_gdp_all!$B:$B,Data_gdp_all!$A$27,nama_10_gdp_all!$C:$C,Data_gdp_all!$B$8,nama_10_gdp_all!$D:$D,Data_gdp_all!$B$7)</f>
        <v>21492.6</v>
      </c>
      <c r="F27" s="184">
        <f>SUMIFS(nama_10_gdp_all!$E:$E,nama_10_gdp_all!$A:$A,F10,nama_10_gdp_all!$B:$B,Data_gdp_all!$A$27,nama_10_gdp_all!$C:$C,Data_gdp_all!$B$8,nama_10_gdp_all!$D:$D,Data_gdp_all!$B$7)</f>
        <v>22285.599999999999</v>
      </c>
      <c r="G27" s="184">
        <f>SUMIFS(nama_10_gdp_all!$E:$E,nama_10_gdp_all!$A:$A,G10,nama_10_gdp_all!$B:$B,Data_gdp_all!$A$27,nama_10_gdp_all!$C:$C,Data_gdp_all!$B$8,nama_10_gdp_all!$D:$D,Data_gdp_all!$B$7)</f>
        <v>23993.4</v>
      </c>
      <c r="H27" s="184">
        <f>SUMIFS(nama_10_gdp_all!$E:$E,nama_10_gdp_all!$A:$A,H10,nama_10_gdp_all!$B:$B,Data_gdp_all!$A$27,nama_10_gdp_all!$C:$C,Data_gdp_all!$B$8,nama_10_gdp_all!$D:$D,Data_gdp_all!$B$7)</f>
        <v>25985.599999999999</v>
      </c>
      <c r="I27" s="184">
        <f>SUMIFS(nama_10_gdp_all!$E:$E,nama_10_gdp_all!$A:$A,I10,nama_10_gdp_all!$B:$B,Data_gdp_all!$A$27,nama_10_gdp_all!$C:$C,Data_gdp_all!$B$8,nama_10_gdp_all!$D:$D,Data_gdp_all!$B$7)</f>
        <v>29314</v>
      </c>
      <c r="J27" s="184">
        <f>SUMIFS(nama_10_gdp_all!$E:$E,nama_10_gdp_all!$A:$A,J10,nama_10_gdp_all!$B:$B,Data_gdp_all!$A$27,nama_10_gdp_all!$C:$C,Data_gdp_all!$B$8,nama_10_gdp_all!$D:$D,Data_gdp_all!$B$7)</f>
        <v>31857.4</v>
      </c>
      <c r="K27" s="184">
        <f>SUMIFS(nama_10_gdp_all!$E:$E,nama_10_gdp_all!$A:$A,K10,nama_10_gdp_all!$B:$B,Data_gdp_all!$A$27,nama_10_gdp_all!$C:$C,Data_gdp_all!$B$8,nama_10_gdp_all!$D:$D,Data_gdp_all!$B$7)</f>
        <v>32869.199999999997</v>
      </c>
      <c r="L27" s="184">
        <f>SUMIFS(nama_10_gdp_all!$E:$E,nama_10_gdp_all!$A:$A,L10,nama_10_gdp_all!$B:$B,Data_gdp_all!$A$27,nama_10_gdp_all!$C:$C,Data_gdp_all!$B$8,nama_10_gdp_all!$D:$D,Data_gdp_all!$B$7)</f>
        <v>30917.1</v>
      </c>
      <c r="M27" s="184">
        <f>SUMIFS(nama_10_gdp_all!$E:$E,nama_10_gdp_all!$A:$A,M10,nama_10_gdp_all!$B:$B,Data_gdp_all!$A$27,nama_10_gdp_all!$C:$C,Data_gdp_all!$B$8,nama_10_gdp_all!$D:$D,Data_gdp_all!$B$7)</f>
        <v>32851.300000000003</v>
      </c>
      <c r="N27" s="184">
        <f>SUMIFS(nama_10_gdp_all!$E:$E,nama_10_gdp_all!$A:$A,N10,nama_10_gdp_all!$B:$B,Data_gdp_all!$A$27,nama_10_gdp_all!$C:$C,Data_gdp_all!$B$8,nama_10_gdp_all!$D:$D,Data_gdp_all!$B$7)</f>
        <v>35549.300000000003</v>
      </c>
      <c r="O27" s="184">
        <f>SUMIFS(nama_10_gdp_all!$E:$E,nama_10_gdp_all!$A:$A,O10,nama_10_gdp_all!$B:$B,Data_gdp_all!$A$27,nama_10_gdp_all!$C:$C,Data_gdp_all!$B$8,nama_10_gdp_all!$D:$D,Data_gdp_all!$B$7)</f>
        <v>35936.5</v>
      </c>
      <c r="P27" s="184">
        <f>SUMIFS(nama_10_gdp_all!$E:$E,nama_10_gdp_all!$A:$A,P10,nama_10_gdp_all!$B:$B,Data_gdp_all!$A$27,nama_10_gdp_all!$C:$C,Data_gdp_all!$B$8,nama_10_gdp_all!$D:$D,Data_gdp_all!$B$7)</f>
        <v>37470</v>
      </c>
      <c r="Q27" s="184">
        <f>SUMIFS(nama_10_gdp_all!$E:$E,nama_10_gdp_all!$A:$A,Q10,nama_10_gdp_all!$B:$B,Data_gdp_all!$A$27,nama_10_gdp_all!$C:$C,Data_gdp_all!$B$8,nama_10_gdp_all!$D:$D,Data_gdp_all!$B$7)</f>
        <v>40377.699999999997</v>
      </c>
      <c r="R27" s="184">
        <f>SUMIFS(nama_10_gdp_all!$E:$E,nama_10_gdp_all!$A:$A,R10,nama_10_gdp_all!$B:$B,Data_gdp_all!$A$27,nama_10_gdp_all!$C:$C,Data_gdp_all!$B$8,nama_10_gdp_all!$D:$D,Data_gdp_all!$B$7)</f>
        <v>42471.5</v>
      </c>
      <c r="S27" s="184">
        <f>SUMIFS(nama_10_gdp_all!$E:$E,nama_10_gdp_all!$A:$A,S10,nama_10_gdp_all!$B:$B,Data_gdp_all!$A$27,nama_10_gdp_all!$C:$C,Data_gdp_all!$B$8,nama_10_gdp_all!$D:$D,Data_gdp_all!$B$7)</f>
        <v>44722</v>
      </c>
      <c r="T27" s="184">
        <f>SUMIFS(nama_10_gdp_all!$E:$E,nama_10_gdp_all!$A:$A,T10,nama_10_gdp_all!$B:$B,Data_gdp_all!$A$27,nama_10_gdp_all!$C:$C,Data_gdp_all!$B$8,nama_10_gdp_all!$D:$D,Data_gdp_all!$B$7)</f>
        <v>45990.7</v>
      </c>
      <c r="U27" s="184">
        <f>SUMIFS(nama_10_gdp_all!$E:$E,nama_10_gdp_all!$A:$A,U10,nama_10_gdp_all!$B:$B,Data_gdp_all!$A$27,nama_10_gdp_all!$C:$C,Data_gdp_all!$B$8,nama_10_gdp_all!$D:$D,Data_gdp_all!$B$7)</f>
        <v>48080.9</v>
      </c>
      <c r="V27" s="184">
        <f>SUMIFS(nama_10_gdp_all!$E:$E,nama_10_gdp_all!$A:$A,V10,nama_10_gdp_all!$B:$B,Data_gdp_all!$A$27,nama_10_gdp_all!$C:$C,Data_gdp_all!$B$8,nama_10_gdp_all!$D:$D,Data_gdp_all!$B$7)</f>
        <v>50373</v>
      </c>
      <c r="W27" s="184">
        <f>SUMIFS(nama_10_gdp_all!$E:$E,nama_10_gdp_all!$A:$A,W10,nama_10_gdp_all!$B:$B,Data_gdp_all!$A$27,nama_10_gdp_all!$C:$C,Data_gdp_all!$B$8,nama_10_gdp_all!$D:$D,Data_gdp_all!$B$7)</f>
        <v>49996.9</v>
      </c>
    </row>
    <row r="28" spans="1:23" x14ac:dyDescent="0.2">
      <c r="A28" s="189" t="s">
        <v>51</v>
      </c>
      <c r="B28" s="189" t="s">
        <v>16</v>
      </c>
      <c r="C28" s="184">
        <f>SUMIFS(nama_10_gdp_all!$E:$E,nama_10_gdp_all!$A:$A,C10,nama_10_gdp_all!$B:$B,Data_gdp_all!$A$28,nama_10_gdp_all!$C:$C,Data_gdp_all!$B$8,nama_10_gdp_all!$D:$D,Data_gdp_all!$B$7)</f>
        <v>100536.9</v>
      </c>
      <c r="D28" s="184">
        <f>SUMIFS(nama_10_gdp_all!$E:$E,nama_10_gdp_all!$A:$A,D10,nama_10_gdp_all!$B:$B,Data_gdp_all!$A$28,nama_10_gdp_all!$C:$C,Data_gdp_all!$B$8,nama_10_gdp_all!$D:$D,Data_gdp_all!$B$7)</f>
        <v>111387.8</v>
      </c>
      <c r="E28" s="184">
        <f>SUMIFS(nama_10_gdp_all!$E:$E,nama_10_gdp_all!$A:$A,E10,nama_10_gdp_all!$B:$B,Data_gdp_all!$A$28,nama_10_gdp_all!$C:$C,Data_gdp_all!$B$8,nama_10_gdp_all!$D:$D,Data_gdp_all!$B$7)</f>
        <v>120950</v>
      </c>
      <c r="F28" s="184">
        <f>SUMIFS(nama_10_gdp_all!$E:$E,nama_10_gdp_all!$A:$A,F10,nama_10_gdp_all!$B:$B,Data_gdp_all!$A$28,nama_10_gdp_all!$C:$C,Data_gdp_all!$B$8,nama_10_gdp_all!$D:$D,Data_gdp_all!$B$7)</f>
        <v>128742.3</v>
      </c>
      <c r="G28" s="184">
        <f>SUMIFS(nama_10_gdp_all!$E:$E,nama_10_gdp_all!$A:$A,G10,nama_10_gdp_all!$B:$B,Data_gdp_all!$A$28,nama_10_gdp_all!$C:$C,Data_gdp_all!$B$8,nama_10_gdp_all!$D:$D,Data_gdp_all!$B$7)</f>
        <v>134130</v>
      </c>
      <c r="H28" s="184">
        <f>SUMIFS(nama_10_gdp_all!$E:$E,nama_10_gdp_all!$A:$A,H10,nama_10_gdp_all!$B:$B,Data_gdp_all!$A$28,nama_10_gdp_all!$C:$C,Data_gdp_all!$B$8,nama_10_gdp_all!$D:$D,Data_gdp_all!$B$7)</f>
        <v>141029.20000000001</v>
      </c>
      <c r="I28" s="184">
        <f>SUMIFS(nama_10_gdp_all!$E:$E,nama_10_gdp_all!$A:$A,I10,nama_10_gdp_all!$B:$B,Data_gdp_all!$A$28,nama_10_gdp_all!$C:$C,Data_gdp_all!$B$8,nama_10_gdp_all!$D:$D,Data_gdp_all!$B$7)</f>
        <v>146986.70000000001</v>
      </c>
      <c r="J28" s="184">
        <f>SUMIFS(nama_10_gdp_all!$E:$E,nama_10_gdp_all!$A:$A,J10,nama_10_gdp_all!$B:$B,Data_gdp_all!$A$28,nama_10_gdp_all!$C:$C,Data_gdp_all!$B$8,nama_10_gdp_all!$D:$D,Data_gdp_all!$B$7)</f>
        <v>151358.1</v>
      </c>
      <c r="K28" s="184">
        <f>SUMIFS(nama_10_gdp_all!$E:$E,nama_10_gdp_all!$A:$A,K10,nama_10_gdp_all!$B:$B,Data_gdp_all!$A$28,nama_10_gdp_all!$C:$C,Data_gdp_all!$B$8,nama_10_gdp_all!$D:$D,Data_gdp_all!$B$7)</f>
        <v>161198.29999999999</v>
      </c>
      <c r="L28" s="184">
        <f>SUMIFS(nama_10_gdp_all!$E:$E,nama_10_gdp_all!$A:$A,L10,nama_10_gdp_all!$B:$B,Data_gdp_all!$A$28,nama_10_gdp_all!$C:$C,Data_gdp_all!$B$8,nama_10_gdp_all!$D:$D,Data_gdp_all!$B$7)</f>
        <v>156446.70000000001</v>
      </c>
      <c r="M28" s="184">
        <f>SUMIFS(nama_10_gdp_all!$E:$E,nama_10_gdp_all!$A:$A,M10,nama_10_gdp_all!$B:$B,Data_gdp_all!$A$28,nama_10_gdp_all!$C:$C,Data_gdp_all!$B$8,nama_10_gdp_all!$D:$D,Data_gdp_all!$B$7)</f>
        <v>164236.5</v>
      </c>
      <c r="N28" s="184">
        <f>SUMIFS(nama_10_gdp_all!$E:$E,nama_10_gdp_all!$A:$A,N10,nama_10_gdp_all!$B:$B,Data_gdp_all!$A$28,nama_10_gdp_all!$C:$C,Data_gdp_all!$B$8,nama_10_gdp_all!$D:$D,Data_gdp_all!$B$7)</f>
        <v>170959.4</v>
      </c>
      <c r="O28" s="184">
        <f>SUMIFS(nama_10_gdp_all!$E:$E,nama_10_gdp_all!$A:$A,O10,nama_10_gdp_all!$B:$B,Data_gdp_all!$A$28,nama_10_gdp_all!$C:$C,Data_gdp_all!$B$8,nama_10_gdp_all!$D:$D,Data_gdp_all!$B$7)</f>
        <v>170065.8</v>
      </c>
      <c r="P28" s="184">
        <f>SUMIFS(nama_10_gdp_all!$E:$E,nama_10_gdp_all!$A:$A,P10,nama_10_gdp_all!$B:$B,Data_gdp_all!$A$28,nama_10_gdp_all!$C:$C,Data_gdp_all!$B$8,nama_10_gdp_all!$D:$D,Data_gdp_all!$B$7)</f>
        <v>174846.4</v>
      </c>
      <c r="Q28" s="184">
        <f>SUMIFS(nama_10_gdp_all!$E:$E,nama_10_gdp_all!$A:$A,Q10,nama_10_gdp_all!$B:$B,Data_gdp_all!$A$28,nama_10_gdp_all!$C:$C,Data_gdp_all!$B$8,nama_10_gdp_all!$D:$D,Data_gdp_all!$B$7)</f>
        <v>181276.6</v>
      </c>
      <c r="R28" s="184">
        <f>SUMIFS(nama_10_gdp_all!$E:$E,nama_10_gdp_all!$A:$A,R10,nama_10_gdp_all!$B:$B,Data_gdp_all!$A$28,nama_10_gdp_all!$C:$C,Data_gdp_all!$B$8,nama_10_gdp_all!$D:$D,Data_gdp_all!$B$7)</f>
        <v>189474.1</v>
      </c>
      <c r="S28" s="184">
        <f>SUMIFS(nama_10_gdp_all!$E:$E,nama_10_gdp_all!$A:$A,S10,nama_10_gdp_all!$B:$B,Data_gdp_all!$A$28,nama_10_gdp_all!$C:$C,Data_gdp_all!$B$8,nama_10_gdp_all!$D:$D,Data_gdp_all!$B$7)</f>
        <v>190207.9</v>
      </c>
      <c r="T28" s="184">
        <f>SUMIFS(nama_10_gdp_all!$E:$E,nama_10_gdp_all!$A:$A,T10,nama_10_gdp_all!$B:$B,Data_gdp_all!$A$28,nama_10_gdp_all!$C:$C,Data_gdp_all!$B$8,nama_10_gdp_all!$D:$D,Data_gdp_all!$B$7)</f>
        <v>198047.6</v>
      </c>
      <c r="U28" s="184">
        <f>SUMIFS(nama_10_gdp_all!$E:$E,nama_10_gdp_all!$A:$A,U10,nama_10_gdp_all!$B:$B,Data_gdp_all!$A$28,nama_10_gdp_all!$C:$C,Data_gdp_all!$B$8,nama_10_gdp_all!$D:$D,Data_gdp_all!$B$7)</f>
        <v>210981.4</v>
      </c>
      <c r="V28" s="184">
        <f>SUMIFS(nama_10_gdp_all!$E:$E,nama_10_gdp_all!$A:$A,V10,nama_10_gdp_all!$B:$B,Data_gdp_all!$A$28,nama_10_gdp_all!$C:$C,Data_gdp_all!$B$8,nama_10_gdp_all!$D:$D,Data_gdp_all!$B$7)</f>
        <v>222856.7</v>
      </c>
      <c r="W28" s="184">
        <f>SUMIFS(nama_10_gdp_all!$E:$E,nama_10_gdp_all!$A:$A,W10,nama_10_gdp_all!$B:$B,Data_gdp_all!$A$28,nama_10_gdp_all!$C:$C,Data_gdp_all!$B$8,nama_10_gdp_all!$D:$D,Data_gdp_all!$B$7)</f>
        <v>215500.4</v>
      </c>
    </row>
    <row r="29" spans="1:23" x14ac:dyDescent="0.2">
      <c r="A29" s="189" t="s">
        <v>52</v>
      </c>
      <c r="B29" s="189" t="s">
        <v>17</v>
      </c>
      <c r="C29" s="184">
        <f>SUMIFS(nama_10_gdp_all!$E:$E,nama_10_gdp_all!$A:$A,C10,nama_10_gdp_all!$B:$B,Data_gdp_all!$A$29,nama_10_gdp_all!$C:$C,Data_gdp_all!$B$8,nama_10_gdp_all!$D:$D,Data_gdp_all!$B$7)</f>
        <v>5947.8</v>
      </c>
      <c r="D29" s="184">
        <f>SUMIFS(nama_10_gdp_all!$E:$E,nama_10_gdp_all!$A:$A,D10,nama_10_gdp_all!$B:$B,Data_gdp_all!$A$29,nama_10_gdp_all!$C:$C,Data_gdp_all!$B$8,nama_10_gdp_all!$D:$D,Data_gdp_all!$B$7)</f>
        <v>6022.5</v>
      </c>
      <c r="E29" s="184">
        <f>SUMIFS(nama_10_gdp_all!$E:$E,nama_10_gdp_all!$A:$A,E10,nama_10_gdp_all!$B:$B,Data_gdp_all!$A$29,nama_10_gdp_all!$C:$C,Data_gdp_all!$B$8,nama_10_gdp_all!$D:$D,Data_gdp_all!$B$7)</f>
        <v>6361.1</v>
      </c>
      <c r="F29" s="184">
        <f>SUMIFS(nama_10_gdp_all!$E:$E,nama_10_gdp_all!$A:$A,F10,nama_10_gdp_all!$B:$B,Data_gdp_all!$A$29,nama_10_gdp_all!$C:$C,Data_gdp_all!$B$8,nama_10_gdp_all!$D:$D,Data_gdp_all!$B$7)</f>
        <v>6848.6</v>
      </c>
      <c r="G29" s="184">
        <f>SUMIFS(nama_10_gdp_all!$E:$E,nama_10_gdp_all!$A:$A,G10,nama_10_gdp_all!$B:$B,Data_gdp_all!$A$29,nama_10_gdp_all!$C:$C,Data_gdp_all!$B$8,nama_10_gdp_all!$D:$D,Data_gdp_all!$B$7)</f>
        <v>7063.2</v>
      </c>
      <c r="H29" s="184">
        <f>SUMIFS(nama_10_gdp_all!$E:$E,nama_10_gdp_all!$A:$A,H10,nama_10_gdp_all!$B:$B,Data_gdp_all!$A$29,nama_10_gdp_all!$C:$C,Data_gdp_all!$B$8,nama_10_gdp_all!$D:$D,Data_gdp_all!$B$7)</f>
        <v>7376.6</v>
      </c>
      <c r="I29" s="184">
        <f>SUMIFS(nama_10_gdp_all!$E:$E,nama_10_gdp_all!$A:$A,I10,nama_10_gdp_all!$B:$B,Data_gdp_all!$A$29,nama_10_gdp_all!$C:$C,Data_gdp_all!$B$8,nama_10_gdp_all!$D:$D,Data_gdp_all!$B$7)</f>
        <v>7512.9</v>
      </c>
      <c r="J29" s="184">
        <f>SUMIFS(nama_10_gdp_all!$E:$E,nama_10_gdp_all!$A:$A,J10,nama_10_gdp_all!$B:$B,Data_gdp_all!$A$29,nama_10_gdp_all!$C:$C,Data_gdp_all!$B$8,nama_10_gdp_all!$D:$D,Data_gdp_all!$B$7)</f>
        <v>8047.1</v>
      </c>
      <c r="K29" s="184">
        <f>SUMIFS(nama_10_gdp_all!$E:$E,nama_10_gdp_all!$A:$A,K10,nama_10_gdp_all!$B:$B,Data_gdp_all!$A$29,nama_10_gdp_all!$C:$C,Data_gdp_all!$B$8,nama_10_gdp_all!$D:$D,Data_gdp_all!$B$7)</f>
        <v>8424.7999999999993</v>
      </c>
      <c r="L29" s="184">
        <f>SUMIFS(nama_10_gdp_all!$E:$E,nama_10_gdp_all!$A:$A,L10,nama_10_gdp_all!$B:$B,Data_gdp_all!$A$29,nama_10_gdp_all!$C:$C,Data_gdp_all!$B$8,nama_10_gdp_all!$D:$D,Data_gdp_all!$B$7)</f>
        <v>8299.5</v>
      </c>
      <c r="M29" s="184">
        <f>SUMIFS(nama_10_gdp_all!$E:$E,nama_10_gdp_all!$A:$A,M10,nama_10_gdp_all!$B:$B,Data_gdp_all!$A$29,nama_10_gdp_all!$C:$C,Data_gdp_all!$B$8,nama_10_gdp_all!$D:$D,Data_gdp_all!$B$7)</f>
        <v>9010.9</v>
      </c>
      <c r="N29" s="184">
        <f>SUMIFS(nama_10_gdp_all!$E:$E,nama_10_gdp_all!$A:$A,N10,nama_10_gdp_all!$B:$B,Data_gdp_all!$A$29,nama_10_gdp_all!$C:$C,Data_gdp_all!$B$8,nama_10_gdp_all!$D:$D,Data_gdp_all!$B$7)</f>
        <v>8990.2000000000007</v>
      </c>
      <c r="O29" s="184">
        <f>SUMIFS(nama_10_gdp_all!$E:$E,nama_10_gdp_all!$A:$A,O10,nama_10_gdp_all!$B:$B,Data_gdp_all!$A$29,nama_10_gdp_all!$C:$C,Data_gdp_all!$B$8,nama_10_gdp_all!$D:$D,Data_gdp_all!$B$7)</f>
        <v>9384.2999999999993</v>
      </c>
      <c r="P29" s="184">
        <f>SUMIFS(nama_10_gdp_all!$E:$E,nama_10_gdp_all!$A:$A,P10,nama_10_gdp_all!$B:$B,Data_gdp_all!$A$29,nama_10_gdp_all!$C:$C,Data_gdp_all!$B$8,nama_10_gdp_all!$D:$D,Data_gdp_all!$B$7)</f>
        <v>9924.5</v>
      </c>
      <c r="Q29" s="184">
        <f>SUMIFS(nama_10_gdp_all!$E:$E,nama_10_gdp_all!$A:$A,Q10,nama_10_gdp_all!$B:$B,Data_gdp_all!$A$29,nama_10_gdp_all!$C:$C,Data_gdp_all!$B$8,nama_10_gdp_all!$D:$D,Data_gdp_all!$B$7)</f>
        <v>10693.4</v>
      </c>
      <c r="R29" s="184">
        <f>SUMIFS(nama_10_gdp_all!$E:$E,nama_10_gdp_all!$A:$A,R10,nama_10_gdp_all!$B:$B,Data_gdp_all!$A$29,nama_10_gdp_all!$C:$C,Data_gdp_all!$B$8,nama_10_gdp_all!$D:$D,Data_gdp_all!$B$7)</f>
        <v>11983.2</v>
      </c>
      <c r="S29" s="184">
        <f>SUMIFS(nama_10_gdp_all!$E:$E,nama_10_gdp_all!$A:$A,S10,nama_10_gdp_all!$B:$B,Data_gdp_all!$A$29,nama_10_gdp_all!$C:$C,Data_gdp_all!$B$8,nama_10_gdp_all!$D:$D,Data_gdp_all!$B$7)</f>
        <v>12585.8</v>
      </c>
      <c r="T29" s="184">
        <f>SUMIFS(nama_10_gdp_all!$E:$E,nama_10_gdp_all!$A:$A,T10,nama_10_gdp_all!$B:$B,Data_gdp_all!$A$29,nama_10_gdp_all!$C:$C,Data_gdp_all!$B$8,nama_10_gdp_all!$D:$D,Data_gdp_all!$B$7)</f>
        <v>13720.1</v>
      </c>
      <c r="U29" s="184">
        <f>SUMIFS(nama_10_gdp_all!$E:$E,nama_10_gdp_all!$A:$A,U10,nama_10_gdp_all!$B:$B,Data_gdp_all!$A$29,nama_10_gdp_all!$C:$C,Data_gdp_all!$B$8,nama_10_gdp_all!$D:$D,Data_gdp_all!$B$7)</f>
        <v>14624.8</v>
      </c>
      <c r="V29" s="184">
        <f>SUMIFS(nama_10_gdp_all!$E:$E,nama_10_gdp_all!$A:$A,V10,nama_10_gdp_all!$B:$B,Data_gdp_all!$A$29,nama_10_gdp_all!$C:$C,Data_gdp_all!$B$8,nama_10_gdp_all!$D:$D,Data_gdp_all!$B$7)</f>
        <v>15830.5</v>
      </c>
      <c r="W29" s="184">
        <f>SUMIFS(nama_10_gdp_all!$E:$E,nama_10_gdp_all!$A:$A,W10,nama_10_gdp_all!$B:$B,Data_gdp_all!$A$29,nama_10_gdp_all!$C:$C,Data_gdp_all!$B$8,nama_10_gdp_all!$D:$D,Data_gdp_all!$B$7)</f>
        <v>14821.2</v>
      </c>
    </row>
    <row r="30" spans="1:23" x14ac:dyDescent="0.2">
      <c r="A30" s="189" t="s">
        <v>53</v>
      </c>
      <c r="B30" s="189" t="s">
        <v>18</v>
      </c>
      <c r="C30" s="184">
        <f>SUMIFS(nama_10_gdp_all!$E:$E,nama_10_gdp_all!$A:$A,C10,nama_10_gdp_all!$B:$B,Data_gdp_all!$A$30,nama_10_gdp_all!$C:$C,Data_gdp_all!$B$8,nama_10_gdp_all!$D:$D,Data_gdp_all!$B$7)</f>
        <v>421609</v>
      </c>
      <c r="D30" s="184">
        <f>SUMIFS(nama_10_gdp_all!$E:$E,nama_10_gdp_all!$A:$A,D10,nama_10_gdp_all!$B:$B,Data_gdp_all!$A$30,nama_10_gdp_all!$C:$C,Data_gdp_all!$B$8,nama_10_gdp_all!$D:$D,Data_gdp_all!$B$7)</f>
        <v>440742.1</v>
      </c>
      <c r="E30" s="184">
        <f>SUMIFS(nama_10_gdp_all!$E:$E,nama_10_gdp_all!$A:$A,E10,nama_10_gdp_all!$B:$B,Data_gdp_all!$A$30,nama_10_gdp_all!$C:$C,Data_gdp_all!$B$8,nama_10_gdp_all!$D:$D,Data_gdp_all!$B$7)</f>
        <v>455943.8</v>
      </c>
      <c r="F30" s="184">
        <f>SUMIFS(nama_10_gdp_all!$E:$E,nama_10_gdp_all!$A:$A,F10,nama_10_gdp_all!$B:$B,Data_gdp_all!$A$30,nama_10_gdp_all!$C:$C,Data_gdp_all!$B$8,nama_10_gdp_all!$D:$D,Data_gdp_all!$B$7)</f>
        <v>454885</v>
      </c>
      <c r="G30" s="184">
        <f>SUMIFS(nama_10_gdp_all!$E:$E,nama_10_gdp_all!$A:$A,G10,nama_10_gdp_all!$B:$B,Data_gdp_all!$A$30,nama_10_gdp_all!$C:$C,Data_gdp_all!$B$8,nama_10_gdp_all!$D:$D,Data_gdp_all!$B$7)</f>
        <v>476340.7</v>
      </c>
      <c r="H30" s="184">
        <f>SUMIFS(nama_10_gdp_all!$E:$E,nama_10_gdp_all!$A:$A,H10,nama_10_gdp_all!$B:$B,Data_gdp_all!$A$30,nama_10_gdp_all!$C:$C,Data_gdp_all!$B$8,nama_10_gdp_all!$D:$D,Data_gdp_all!$B$7)</f>
        <v>502827.8</v>
      </c>
      <c r="I30" s="184">
        <f>SUMIFS(nama_10_gdp_all!$E:$E,nama_10_gdp_all!$A:$A,I10,nama_10_gdp_all!$B:$B,Data_gdp_all!$A$30,nama_10_gdp_all!$C:$C,Data_gdp_all!$B$8,nama_10_gdp_all!$D:$D,Data_gdp_all!$B$7)</f>
        <v>532868.4</v>
      </c>
      <c r="J30" s="184">
        <f>SUMIFS(nama_10_gdp_all!$E:$E,nama_10_gdp_all!$A:$A,J10,nama_10_gdp_all!$B:$B,Data_gdp_all!$A$30,nama_10_gdp_all!$C:$C,Data_gdp_all!$B$8,nama_10_gdp_all!$D:$D,Data_gdp_all!$B$7)</f>
        <v>568306.6</v>
      </c>
      <c r="K30" s="184">
        <f>SUMIFS(nama_10_gdp_all!$E:$E,nama_10_gdp_all!$A:$A,K10,nama_10_gdp_all!$B:$B,Data_gdp_all!$A$30,nama_10_gdp_all!$C:$C,Data_gdp_all!$B$8,nama_10_gdp_all!$D:$D,Data_gdp_all!$B$7)</f>
        <v>592325</v>
      </c>
      <c r="L30" s="184">
        <f>SUMIFS(nama_10_gdp_all!$E:$E,nama_10_gdp_all!$A:$A,L10,nama_10_gdp_all!$B:$B,Data_gdp_all!$A$30,nama_10_gdp_all!$C:$C,Data_gdp_all!$B$8,nama_10_gdp_all!$D:$D,Data_gdp_all!$B$7)</f>
        <v>556112.1</v>
      </c>
      <c r="M30" s="184">
        <f>SUMIFS(nama_10_gdp_all!$E:$E,nama_10_gdp_all!$A:$A,M10,nama_10_gdp_all!$B:$B,Data_gdp_all!$A$30,nama_10_gdp_all!$C:$C,Data_gdp_all!$B$8,nama_10_gdp_all!$D:$D,Data_gdp_all!$B$7)</f>
        <v>566439.19999999995</v>
      </c>
      <c r="N30" s="184">
        <f>SUMIFS(nama_10_gdp_all!$E:$E,nama_10_gdp_all!$A:$A,N10,nama_10_gdp_all!$B:$B,Data_gdp_all!$A$30,nama_10_gdp_all!$C:$C,Data_gdp_all!$B$8,nama_10_gdp_all!$D:$D,Data_gdp_all!$B$7)</f>
        <v>579844.19999999995</v>
      </c>
      <c r="O30" s="184">
        <f>SUMIFS(nama_10_gdp_all!$E:$E,nama_10_gdp_all!$A:$A,O10,nama_10_gdp_all!$B:$B,Data_gdp_all!$A$30,nama_10_gdp_all!$C:$C,Data_gdp_all!$B$8,nama_10_gdp_all!$D:$D,Data_gdp_all!$B$7)</f>
        <v>585105.5</v>
      </c>
      <c r="P30" s="184">
        <f>SUMIFS(nama_10_gdp_all!$E:$E,nama_10_gdp_all!$A:$A,P10,nama_10_gdp_all!$B:$B,Data_gdp_all!$A$30,nama_10_gdp_all!$C:$C,Data_gdp_all!$B$8,nama_10_gdp_all!$D:$D,Data_gdp_all!$B$7)</f>
        <v>596947.80000000005</v>
      </c>
      <c r="Q30" s="184">
        <f>SUMIFS(nama_10_gdp_all!$E:$E,nama_10_gdp_all!$A:$A,Q10,nama_10_gdp_all!$B:$B,Data_gdp_all!$A$30,nama_10_gdp_all!$C:$C,Data_gdp_all!$B$8,nama_10_gdp_all!$D:$D,Data_gdp_all!$B$7)</f>
        <v>594927.4</v>
      </c>
      <c r="R30" s="184">
        <f>SUMIFS(nama_10_gdp_all!$E:$E,nama_10_gdp_all!$A:$A,R10,nama_10_gdp_all!$B:$B,Data_gdp_all!$A$30,nama_10_gdp_all!$C:$C,Data_gdp_all!$B$8,nama_10_gdp_all!$D:$D,Data_gdp_all!$B$7)</f>
        <v>612393.30000000005</v>
      </c>
      <c r="S30" s="184">
        <f>SUMIFS(nama_10_gdp_all!$E:$E,nama_10_gdp_all!$A:$A,S10,nama_10_gdp_all!$B:$B,Data_gdp_all!$A$30,nama_10_gdp_all!$C:$C,Data_gdp_all!$B$8,nama_10_gdp_all!$D:$D,Data_gdp_all!$B$7)</f>
        <v>618332.5</v>
      </c>
      <c r="T30" s="184">
        <f>SUMIFS(nama_10_gdp_all!$E:$E,nama_10_gdp_all!$A:$A,T10,nama_10_gdp_all!$B:$B,Data_gdp_all!$A$30,nama_10_gdp_all!$C:$C,Data_gdp_all!$B$8,nama_10_gdp_all!$D:$D,Data_gdp_all!$B$7)</f>
        <v>648070.69999999995</v>
      </c>
      <c r="U30" s="184">
        <f>SUMIFS(nama_10_gdp_all!$E:$E,nama_10_gdp_all!$A:$A,U10,nama_10_gdp_all!$B:$B,Data_gdp_all!$A$30,nama_10_gdp_all!$C:$C,Data_gdp_all!$B$8,nama_10_gdp_all!$D:$D,Data_gdp_all!$B$7)</f>
        <v>676473.4</v>
      </c>
      <c r="V30" s="184">
        <f>SUMIFS(nama_10_gdp_all!$E:$E,nama_10_gdp_all!$A:$A,V10,nama_10_gdp_all!$B:$B,Data_gdp_all!$A$30,nama_10_gdp_all!$C:$C,Data_gdp_all!$B$8,nama_10_gdp_all!$D:$D,Data_gdp_all!$B$7)</f>
        <v>695215.9</v>
      </c>
      <c r="W30" s="184">
        <f>SUMIFS(nama_10_gdp_all!$E:$E,nama_10_gdp_all!$A:$A,W10,nama_10_gdp_all!$B:$B,Data_gdp_all!$A$30,nama_10_gdp_all!$C:$C,Data_gdp_all!$B$8,nama_10_gdp_all!$D:$D,Data_gdp_all!$B$7)</f>
        <v>691376.1</v>
      </c>
    </row>
    <row r="31" spans="1:23" x14ac:dyDescent="0.2">
      <c r="A31" s="189" t="s">
        <v>54</v>
      </c>
      <c r="B31" s="189" t="s">
        <v>19</v>
      </c>
      <c r="C31" s="184">
        <f>SUMIFS(nama_10_gdp_all!$E:$E,nama_10_gdp_all!$A:$A,C10,nama_10_gdp_all!$B:$B,Data_gdp_all!$A$31,nama_10_gdp_all!$C:$C,Data_gdp_all!$B$8,nama_10_gdp_all!$D:$D,Data_gdp_all!$B$7)</f>
        <v>195494</v>
      </c>
      <c r="D31" s="184">
        <f>SUMIFS(nama_10_gdp_all!$E:$E,nama_10_gdp_all!$A:$A,D10,nama_10_gdp_all!$B:$B,Data_gdp_all!$A$31,nama_10_gdp_all!$C:$C,Data_gdp_all!$B$8,nama_10_gdp_all!$D:$D,Data_gdp_all!$B$7)</f>
        <v>197746.6</v>
      </c>
      <c r="E31" s="184">
        <f>SUMIFS(nama_10_gdp_all!$E:$E,nama_10_gdp_all!$A:$A,E10,nama_10_gdp_all!$B:$B,Data_gdp_all!$A$31,nama_10_gdp_all!$C:$C,Data_gdp_all!$B$8,nama_10_gdp_all!$D:$D,Data_gdp_all!$B$7)</f>
        <v>206532.2</v>
      </c>
      <c r="F31" s="184">
        <f>SUMIFS(nama_10_gdp_all!$E:$E,nama_10_gdp_all!$A:$A,F10,nama_10_gdp_all!$B:$B,Data_gdp_all!$A$31,nama_10_gdp_all!$C:$C,Data_gdp_all!$B$8,nama_10_gdp_all!$D:$D,Data_gdp_all!$B$7)</f>
        <v>214318.4</v>
      </c>
      <c r="G31" s="184">
        <f>SUMIFS(nama_10_gdp_all!$E:$E,nama_10_gdp_all!$A:$A,G10,nama_10_gdp_all!$B:$B,Data_gdp_all!$A$31,nama_10_gdp_all!$C:$C,Data_gdp_all!$B$8,nama_10_gdp_all!$D:$D,Data_gdp_all!$B$7)</f>
        <v>225486.4</v>
      </c>
      <c r="H31" s="184">
        <f>SUMIFS(nama_10_gdp_all!$E:$E,nama_10_gdp_all!$A:$A,H10,nama_10_gdp_all!$B:$B,Data_gdp_all!$A$31,nama_10_gdp_all!$C:$C,Data_gdp_all!$B$8,nama_10_gdp_all!$D:$D,Data_gdp_all!$B$7)</f>
        <v>235907.8</v>
      </c>
      <c r="I31" s="184">
        <f>SUMIFS(nama_10_gdp_all!$E:$E,nama_10_gdp_all!$A:$A,I10,nama_10_gdp_all!$B:$B,Data_gdp_all!$A$31,nama_10_gdp_all!$C:$C,Data_gdp_all!$B$8,nama_10_gdp_all!$D:$D,Data_gdp_all!$B$7)</f>
        <v>247522.6</v>
      </c>
      <c r="J31" s="184">
        <f>SUMIFS(nama_10_gdp_all!$E:$E,nama_10_gdp_all!$A:$A,J10,nama_10_gdp_all!$B:$B,Data_gdp_all!$A$31,nama_10_gdp_all!$C:$C,Data_gdp_all!$B$8,nama_10_gdp_all!$D:$D,Data_gdp_all!$B$7)</f>
        <v>258253.4</v>
      </c>
      <c r="K31" s="184">
        <f>SUMIFS(nama_10_gdp_all!$E:$E,nama_10_gdp_all!$A:$A,K10,nama_10_gdp_all!$B:$B,Data_gdp_all!$A$31,nama_10_gdp_all!$C:$C,Data_gdp_all!$B$8,nama_10_gdp_all!$D:$D,Data_gdp_all!$B$7)</f>
        <v>266762.8</v>
      </c>
      <c r="L31" s="184">
        <f>SUMIFS(nama_10_gdp_all!$E:$E,nama_10_gdp_all!$A:$A,L10,nama_10_gdp_all!$B:$B,Data_gdp_all!$A$31,nama_10_gdp_all!$C:$C,Data_gdp_all!$B$8,nama_10_gdp_all!$D:$D,Data_gdp_all!$B$7)</f>
        <v>257762.1</v>
      </c>
      <c r="M31" s="184">
        <f>SUMIFS(nama_10_gdp_all!$E:$E,nama_10_gdp_all!$A:$A,M10,nama_10_gdp_all!$B:$B,Data_gdp_all!$A$31,nama_10_gdp_all!$C:$C,Data_gdp_all!$B$8,nama_10_gdp_all!$D:$D,Data_gdp_all!$B$7)</f>
        <v>265912.40000000002</v>
      </c>
      <c r="N31" s="184">
        <f>SUMIFS(nama_10_gdp_all!$E:$E,nama_10_gdp_all!$A:$A,N10,nama_10_gdp_all!$B:$B,Data_gdp_all!$A$31,nama_10_gdp_all!$C:$C,Data_gdp_all!$B$8,nama_10_gdp_all!$D:$D,Data_gdp_all!$B$7)</f>
        <v>278065</v>
      </c>
      <c r="O31" s="184">
        <f>SUMIFS(nama_10_gdp_all!$E:$E,nama_10_gdp_all!$A:$A,O10,nama_10_gdp_all!$B:$B,Data_gdp_all!$A$31,nama_10_gdp_all!$C:$C,Data_gdp_all!$B$8,nama_10_gdp_all!$D:$D,Data_gdp_all!$B$7)</f>
        <v>289313.7</v>
      </c>
      <c r="P31" s="184">
        <f>SUMIFS(nama_10_gdp_all!$E:$E,nama_10_gdp_all!$A:$A,P10,nama_10_gdp_all!$B:$B,Data_gdp_all!$A$31,nama_10_gdp_all!$C:$C,Data_gdp_all!$B$8,nama_10_gdp_all!$D:$D,Data_gdp_all!$B$7)</f>
        <v>293160.59999999998</v>
      </c>
      <c r="Q31" s="184">
        <f>SUMIFS(nama_10_gdp_all!$E:$E,nama_10_gdp_all!$A:$A,Q10,nama_10_gdp_all!$B:$B,Data_gdp_all!$A$31,nama_10_gdp_all!$C:$C,Data_gdp_all!$B$8,nama_10_gdp_all!$D:$D,Data_gdp_all!$B$7)</f>
        <v>298825.90000000002</v>
      </c>
      <c r="R31" s="184">
        <f>SUMIFS(nama_10_gdp_all!$E:$E,nama_10_gdp_all!$A:$A,R10,nama_10_gdp_all!$B:$B,Data_gdp_all!$A$31,nama_10_gdp_all!$C:$C,Data_gdp_all!$B$8,nama_10_gdp_all!$D:$D,Data_gdp_all!$B$7)</f>
        <v>309814.7</v>
      </c>
      <c r="S31" s="184">
        <f>SUMIFS(nama_10_gdp_all!$E:$E,nama_10_gdp_all!$A:$A,S10,nama_10_gdp_all!$B:$B,Data_gdp_all!$A$31,nama_10_gdp_all!$C:$C,Data_gdp_all!$B$8,nama_10_gdp_all!$D:$D,Data_gdp_all!$B$7)</f>
        <v>319609.59999999998</v>
      </c>
      <c r="T31" s="184">
        <f>SUMIFS(nama_10_gdp_all!$E:$E,nama_10_gdp_all!$A:$A,T10,nama_10_gdp_all!$B:$B,Data_gdp_all!$A$31,nama_10_gdp_all!$C:$C,Data_gdp_all!$B$8,nama_10_gdp_all!$D:$D,Data_gdp_all!$B$7)</f>
        <v>327259</v>
      </c>
      <c r="U31" s="184">
        <f>SUMIFS(nama_10_gdp_all!$E:$E,nama_10_gdp_all!$A:$A,U10,nama_10_gdp_all!$B:$B,Data_gdp_all!$A$31,nama_10_gdp_all!$C:$C,Data_gdp_all!$B$8,nama_10_gdp_all!$D:$D,Data_gdp_all!$B$7)</f>
        <v>341960.3</v>
      </c>
      <c r="V31" s="184">
        <f>SUMIFS(nama_10_gdp_all!$E:$E,nama_10_gdp_all!$A:$A,V10,nama_10_gdp_all!$B:$B,Data_gdp_all!$A$31,nama_10_gdp_all!$C:$C,Data_gdp_all!$B$8,nama_10_gdp_all!$D:$D,Data_gdp_all!$B$7)</f>
        <v>349805.8</v>
      </c>
      <c r="W31" s="184">
        <f>SUMIFS(nama_10_gdp_all!$E:$E,nama_10_gdp_all!$A:$A,W10,nama_10_gdp_all!$B:$B,Data_gdp_all!$A$31,nama_10_gdp_all!$C:$C,Data_gdp_all!$B$8,nama_10_gdp_all!$D:$D,Data_gdp_all!$B$7)</f>
        <v>329759.09999999998</v>
      </c>
    </row>
    <row r="32" spans="1:23" x14ac:dyDescent="0.2">
      <c r="A32" s="189" t="s">
        <v>64</v>
      </c>
      <c r="B32" s="189" t="s">
        <v>20</v>
      </c>
      <c r="C32" s="184">
        <f>SUMIFS(nama_10_gdp_all!$E:$E,nama_10_gdp_all!$A:$A,C10,nama_10_gdp_all!$B:$B,Data_gdp_all!$A$32,nama_10_gdp_all!$C:$C,Data_gdp_all!$B$8,nama_10_gdp_all!$D:$D,Data_gdp_all!$B$7)</f>
        <v>339160.4</v>
      </c>
      <c r="D32" s="184">
        <f>SUMIFS(nama_10_gdp_all!$E:$E,nama_10_gdp_all!$A:$A,D10,nama_10_gdp_all!$B:$B,Data_gdp_all!$A$32,nama_10_gdp_all!$C:$C,Data_gdp_all!$B$8,nama_10_gdp_all!$D:$D,Data_gdp_all!$B$7)</f>
        <v>352075.6</v>
      </c>
      <c r="E32" s="184">
        <f>SUMIFS(nama_10_gdp_all!$E:$E,nama_10_gdp_all!$A:$A,E10,nama_10_gdp_all!$B:$B,Data_gdp_all!$A$32,nama_10_gdp_all!$C:$C,Data_gdp_all!$B$8,nama_10_gdp_all!$D:$D,Data_gdp_all!$B$7)</f>
        <v>369880.9</v>
      </c>
      <c r="F32" s="184">
        <f>SUMIFS(nama_10_gdp_all!$E:$E,nama_10_gdp_all!$A:$A,F10,nama_10_gdp_all!$B:$B,Data_gdp_all!$A$32,nama_10_gdp_all!$C:$C,Data_gdp_all!$B$8,nama_10_gdp_all!$D:$D,Data_gdp_all!$B$7)</f>
        <v>385421.2</v>
      </c>
      <c r="G32" s="184">
        <f>SUMIFS(nama_10_gdp_all!$E:$E,nama_10_gdp_all!$A:$A,G10,nama_10_gdp_all!$B:$B,Data_gdp_all!$A$32,nama_10_gdp_all!$C:$C,Data_gdp_all!$B$8,nama_10_gdp_all!$D:$D,Data_gdp_all!$B$7)</f>
        <v>416556.6</v>
      </c>
      <c r="H32" s="184">
        <f>SUMIFS(nama_10_gdp_all!$E:$E,nama_10_gdp_all!$A:$A,H10,nama_10_gdp_all!$B:$B,Data_gdp_all!$A$32,nama_10_gdp_all!$C:$C,Data_gdp_all!$B$8,nama_10_gdp_all!$D:$D,Data_gdp_all!$B$7)</f>
        <v>434315.4</v>
      </c>
      <c r="I32" s="184">
        <f>SUMIFS(nama_10_gdp_all!$E:$E,nama_10_gdp_all!$A:$A,I10,nama_10_gdp_all!$B:$B,Data_gdp_all!$A$32,nama_10_gdp_all!$C:$C,Data_gdp_all!$B$8,nama_10_gdp_all!$D:$D,Data_gdp_all!$B$7)</f>
        <v>459355.9</v>
      </c>
      <c r="J32" s="184">
        <f>SUMIFS(nama_10_gdp_all!$E:$E,nama_10_gdp_all!$A:$A,J10,nama_10_gdp_all!$B:$B,Data_gdp_all!$A$32,nama_10_gdp_all!$C:$C,Data_gdp_all!$B$8,nama_10_gdp_all!$D:$D,Data_gdp_all!$B$7)</f>
        <v>505722.8</v>
      </c>
      <c r="K32" s="184">
        <f>SUMIFS(nama_10_gdp_all!$E:$E,nama_10_gdp_all!$A:$A,K10,nama_10_gdp_all!$B:$B,Data_gdp_all!$A$32,nama_10_gdp_all!$C:$C,Data_gdp_all!$B$8,nama_10_gdp_all!$D:$D,Data_gdp_all!$B$7)</f>
        <v>541443.5</v>
      </c>
      <c r="L32" s="184">
        <f>SUMIFS(nama_10_gdp_all!$E:$E,nama_10_gdp_all!$A:$A,L10,nama_10_gdp_all!$B:$B,Data_gdp_all!$A$32,nama_10_gdp_all!$C:$C,Data_gdp_all!$B$8,nama_10_gdp_all!$D:$D,Data_gdp_all!$B$7)</f>
        <v>554214.69999999995</v>
      </c>
      <c r="M32" s="184">
        <f>SUMIFS(nama_10_gdp_all!$E:$E,nama_10_gdp_all!$A:$A,M10,nama_10_gdp_all!$B:$B,Data_gdp_all!$A$32,nama_10_gdp_all!$C:$C,Data_gdp_all!$B$8,nama_10_gdp_all!$D:$D,Data_gdp_all!$B$7)</f>
        <v>606732.19999999995</v>
      </c>
      <c r="N32" s="184">
        <f>SUMIFS(nama_10_gdp_all!$E:$E,nama_10_gdp_all!$A:$A,N10,nama_10_gdp_all!$B:$B,Data_gdp_all!$A$32,nama_10_gdp_all!$C:$C,Data_gdp_all!$B$8,nama_10_gdp_all!$D:$D,Data_gdp_all!$B$7)</f>
        <v>647689.19999999995</v>
      </c>
      <c r="O32" s="184">
        <f>SUMIFS(nama_10_gdp_all!$E:$E,nama_10_gdp_all!$A:$A,O10,nama_10_gdp_all!$B:$B,Data_gdp_all!$A$32,nama_10_gdp_all!$C:$C,Data_gdp_all!$B$8,nama_10_gdp_all!$D:$D,Data_gdp_all!$B$7)</f>
        <v>667690.19999999995</v>
      </c>
      <c r="P32" s="184">
        <f>SUMIFS(nama_10_gdp_all!$E:$E,nama_10_gdp_all!$A:$A,P10,nama_10_gdp_all!$B:$B,Data_gdp_all!$A$32,nama_10_gdp_all!$C:$C,Data_gdp_all!$B$8,nama_10_gdp_all!$D:$D,Data_gdp_all!$B$7)</f>
        <v>674196.1</v>
      </c>
      <c r="Q32" s="184">
        <f>SUMIFS(nama_10_gdp_all!$E:$E,nama_10_gdp_all!$A:$A,Q10,nama_10_gdp_all!$B:$B,Data_gdp_all!$A$32,nama_10_gdp_all!$C:$C,Data_gdp_all!$B$8,nama_10_gdp_all!$D:$D,Data_gdp_all!$B$7)</f>
        <v>693839.5</v>
      </c>
      <c r="R32" s="184">
        <f>SUMIFS(nama_10_gdp_all!$E:$E,nama_10_gdp_all!$A:$A,R10,nama_10_gdp_all!$B:$B,Data_gdp_all!$A$32,nama_10_gdp_all!$C:$C,Data_gdp_all!$B$8,nama_10_gdp_all!$D:$D,Data_gdp_all!$B$7)</f>
        <v>733531</v>
      </c>
      <c r="S32" s="184">
        <f>SUMIFS(nama_10_gdp_all!$E:$E,nama_10_gdp_all!$A:$A,S10,nama_10_gdp_all!$B:$B,Data_gdp_all!$A$32,nama_10_gdp_all!$C:$C,Data_gdp_all!$B$8,nama_10_gdp_all!$D:$D,Data_gdp_all!$B$7)</f>
        <v>746727</v>
      </c>
      <c r="T32" s="184">
        <f>SUMIFS(nama_10_gdp_all!$E:$E,nama_10_gdp_all!$A:$A,T10,nama_10_gdp_all!$B:$B,Data_gdp_all!$A$32,nama_10_gdp_all!$C:$C,Data_gdp_all!$B$8,nama_10_gdp_all!$D:$D,Data_gdp_all!$B$7)</f>
        <v>784004.6</v>
      </c>
      <c r="U32" s="184">
        <f>SUMIFS(nama_10_gdp_all!$E:$E,nama_10_gdp_all!$A:$A,U10,nama_10_gdp_all!$B:$B,Data_gdp_all!$A$32,nama_10_gdp_all!$C:$C,Data_gdp_all!$B$8,nama_10_gdp_all!$D:$D,Data_gdp_all!$B$7)</f>
        <v>823361.3</v>
      </c>
      <c r="V32" s="184">
        <f>SUMIFS(nama_10_gdp_all!$E:$E,nama_10_gdp_all!$A:$A,V10,nama_10_gdp_all!$B:$B,Data_gdp_all!$A$32,nama_10_gdp_all!$C:$C,Data_gdp_all!$B$8,nama_10_gdp_all!$D:$D,Data_gdp_all!$B$7)</f>
        <v>872954.5</v>
      </c>
      <c r="W32" s="184">
        <f>SUMIFS(nama_10_gdp_all!$E:$E,nama_10_gdp_all!$A:$A,W10,nama_10_gdp_all!$B:$B,Data_gdp_all!$A$32,nama_10_gdp_all!$C:$C,Data_gdp_all!$B$8,nama_10_gdp_all!$D:$D,Data_gdp_all!$B$7)</f>
        <v>871305.5</v>
      </c>
    </row>
    <row r="33" spans="1:23" x14ac:dyDescent="0.2">
      <c r="A33" s="189" t="s">
        <v>55</v>
      </c>
      <c r="B33" s="189" t="s">
        <v>21</v>
      </c>
      <c r="C33" s="184">
        <f>SUMIFS(nama_10_gdp_all!$E:$E,nama_10_gdp_all!$A:$A,C10,nama_10_gdp_all!$B:$B,Data_gdp_all!$A$33,nama_10_gdp_all!$C:$C,Data_gdp_all!$B$8,nama_10_gdp_all!$D:$D,Data_gdp_all!$B$7)</f>
        <v>161347</v>
      </c>
      <c r="D33" s="184">
        <f>SUMIFS(nama_10_gdp_all!$E:$E,nama_10_gdp_all!$A:$A,D10,nama_10_gdp_all!$B:$B,Data_gdp_all!$A$33,nama_10_gdp_all!$C:$C,Data_gdp_all!$B$8,nama_10_gdp_all!$D:$D,Data_gdp_all!$B$7)</f>
        <v>167492.4</v>
      </c>
      <c r="E33" s="184">
        <f>SUMIFS(nama_10_gdp_all!$E:$E,nama_10_gdp_all!$A:$A,E10,nama_10_gdp_all!$B:$B,Data_gdp_all!$A$33,nama_10_gdp_all!$C:$C,Data_gdp_all!$B$8,nama_10_gdp_all!$D:$D,Data_gdp_all!$B$7)</f>
        <v>173849.60000000001</v>
      </c>
      <c r="F33" s="184">
        <f>SUMIFS(nama_10_gdp_all!$E:$E,nama_10_gdp_all!$A:$A,F10,nama_10_gdp_all!$B:$B,Data_gdp_all!$A$33,nama_10_gdp_all!$C:$C,Data_gdp_all!$B$8,nama_10_gdp_all!$D:$D,Data_gdp_all!$B$7)</f>
        <v>179033.7</v>
      </c>
      <c r="G33" s="184">
        <f>SUMIFS(nama_10_gdp_all!$E:$E,nama_10_gdp_all!$A:$A,G10,nama_10_gdp_all!$B:$B,Data_gdp_all!$A$33,nama_10_gdp_all!$C:$C,Data_gdp_all!$B$8,nama_10_gdp_all!$D:$D,Data_gdp_all!$B$7)</f>
        <v>183960.4</v>
      </c>
      <c r="H33" s="184">
        <f>SUMIFS(nama_10_gdp_all!$E:$E,nama_10_gdp_all!$A:$A,H10,nama_10_gdp_all!$B:$B,Data_gdp_all!$A$33,nama_10_gdp_all!$C:$C,Data_gdp_all!$B$8,nama_10_gdp_all!$D:$D,Data_gdp_all!$B$7)</f>
        <v>195459.6</v>
      </c>
      <c r="I33" s="184">
        <f>SUMIFS(nama_10_gdp_all!$E:$E,nama_10_gdp_all!$A:$A,I10,nama_10_gdp_all!$B:$B,Data_gdp_all!$A$33,nama_10_gdp_all!$C:$C,Data_gdp_all!$B$8,nama_10_gdp_all!$D:$D,Data_gdp_all!$B$7)</f>
        <v>206432.2</v>
      </c>
      <c r="J33" s="184">
        <f>SUMIFS(nama_10_gdp_all!$E:$E,nama_10_gdp_all!$A:$A,J10,nama_10_gdp_all!$B:$B,Data_gdp_all!$A$33,nama_10_gdp_all!$C:$C,Data_gdp_all!$B$8,nama_10_gdp_all!$D:$D,Data_gdp_all!$B$7)</f>
        <v>214203.5</v>
      </c>
      <c r="K33" s="184">
        <f>SUMIFS(nama_10_gdp_all!$E:$E,nama_10_gdp_all!$A:$A,K10,nama_10_gdp_all!$B:$B,Data_gdp_all!$A$33,nama_10_gdp_all!$C:$C,Data_gdp_all!$B$8,nama_10_gdp_all!$D:$D,Data_gdp_all!$B$7)</f>
        <v>218447.6</v>
      </c>
      <c r="L33" s="184">
        <f>SUMIFS(nama_10_gdp_all!$E:$E,nama_10_gdp_all!$A:$A,L10,nama_10_gdp_all!$B:$B,Data_gdp_all!$A$33,nama_10_gdp_all!$C:$C,Data_gdp_all!$B$8,nama_10_gdp_all!$D:$D,Data_gdp_all!$B$7)</f>
        <v>211123.8</v>
      </c>
      <c r="M33" s="184">
        <f>SUMIFS(nama_10_gdp_all!$E:$E,nama_10_gdp_all!$A:$A,M10,nama_10_gdp_all!$B:$B,Data_gdp_all!$A$33,nama_10_gdp_all!$C:$C,Data_gdp_all!$B$8,nama_10_gdp_all!$D:$D,Data_gdp_all!$B$7)</f>
        <v>218156.1</v>
      </c>
      <c r="N33" s="184">
        <f>SUMIFS(nama_10_gdp_all!$E:$E,nama_10_gdp_all!$A:$A,N10,nama_10_gdp_all!$B:$B,Data_gdp_all!$A$33,nama_10_gdp_all!$C:$C,Data_gdp_all!$B$8,nama_10_gdp_all!$D:$D,Data_gdp_all!$B$7)</f>
        <v>210670.3</v>
      </c>
      <c r="O33" s="184">
        <f>SUMIFS(nama_10_gdp_all!$E:$E,nama_10_gdp_all!$A:$A,O10,nama_10_gdp_all!$B:$B,Data_gdp_all!$A$33,nama_10_gdp_all!$C:$C,Data_gdp_all!$B$8,nama_10_gdp_all!$D:$D,Data_gdp_all!$B$7)</f>
        <v>205360.7</v>
      </c>
      <c r="P33" s="184">
        <f>SUMIFS(nama_10_gdp_all!$E:$E,nama_10_gdp_all!$A:$A,P10,nama_10_gdp_all!$B:$B,Data_gdp_all!$A$33,nama_10_gdp_all!$C:$C,Data_gdp_all!$B$8,nama_10_gdp_all!$D:$D,Data_gdp_all!$B$7)</f>
        <v>210749.7</v>
      </c>
      <c r="Q33" s="184">
        <f>SUMIFS(nama_10_gdp_all!$E:$E,nama_10_gdp_all!$A:$A,Q10,nama_10_gdp_all!$B:$B,Data_gdp_all!$A$33,nama_10_gdp_all!$C:$C,Data_gdp_all!$B$8,nama_10_gdp_all!$D:$D,Data_gdp_all!$B$7)</f>
        <v>214200</v>
      </c>
      <c r="R33" s="184">
        <f>SUMIFS(nama_10_gdp_all!$E:$E,nama_10_gdp_all!$A:$A,R10,nama_10_gdp_all!$B:$B,Data_gdp_all!$A$33,nama_10_gdp_all!$C:$C,Data_gdp_all!$B$8,nama_10_gdp_all!$D:$D,Data_gdp_all!$B$7)</f>
        <v>220858.7</v>
      </c>
      <c r="S33" s="184">
        <f>SUMIFS(nama_10_gdp_all!$E:$E,nama_10_gdp_all!$A:$A,S10,nama_10_gdp_all!$B:$B,Data_gdp_all!$A$33,nama_10_gdp_all!$C:$C,Data_gdp_all!$B$8,nama_10_gdp_all!$D:$D,Data_gdp_all!$B$7)</f>
        <v>226619.6</v>
      </c>
      <c r="T33" s="184">
        <f>SUMIFS(nama_10_gdp_all!$E:$E,nama_10_gdp_all!$A:$A,T10,nama_10_gdp_all!$B:$B,Data_gdp_all!$A$33,nama_10_gdp_all!$C:$C,Data_gdp_all!$B$8,nama_10_gdp_all!$D:$D,Data_gdp_all!$B$7)</f>
        <v>233733.5</v>
      </c>
      <c r="U33" s="184">
        <f>SUMIFS(nama_10_gdp_all!$E:$E,nama_10_gdp_all!$A:$A,U10,nama_10_gdp_all!$B:$B,Data_gdp_all!$A$33,nama_10_gdp_all!$C:$C,Data_gdp_all!$B$8,nama_10_gdp_all!$D:$D,Data_gdp_all!$B$7)</f>
        <v>243564</v>
      </c>
      <c r="V33" s="184">
        <f>SUMIFS(nama_10_gdp_all!$E:$E,nama_10_gdp_all!$A:$A,V10,nama_10_gdp_all!$B:$B,Data_gdp_all!$A$33,nama_10_gdp_all!$C:$C,Data_gdp_all!$B$8,nama_10_gdp_all!$D:$D,Data_gdp_all!$B$7)</f>
        <v>254745.5</v>
      </c>
      <c r="W33" s="184">
        <f>SUMIFS(nama_10_gdp_all!$E:$E,nama_10_gdp_all!$A:$A,W10,nama_10_gdp_all!$B:$B,Data_gdp_all!$A$33,nama_10_gdp_all!$C:$C,Data_gdp_all!$B$8,nama_10_gdp_all!$D:$D,Data_gdp_all!$B$7)</f>
        <v>237476</v>
      </c>
    </row>
    <row r="34" spans="1:23" x14ac:dyDescent="0.2">
      <c r="A34" s="189" t="s">
        <v>56</v>
      </c>
      <c r="B34" s="189" t="s">
        <v>22</v>
      </c>
      <c r="C34" s="184">
        <f>SUMIFS(nama_10_gdp_all!$E:$E,nama_10_gdp_all!$A:$A,C10,nama_10_gdp_all!$B:$B,Data_gdp_all!$A$34,nama_10_gdp_all!$C:$C,Data_gdp_all!$B$8,nama_10_gdp_all!$D:$D,Data_gdp_all!$B$7)</f>
        <v>109023.2</v>
      </c>
      <c r="D34" s="184">
        <f>SUMIFS(nama_10_gdp_all!$E:$E,nama_10_gdp_all!$A:$A,D10,nama_10_gdp_all!$B:$B,Data_gdp_all!$A$34,nama_10_gdp_all!$C:$C,Data_gdp_all!$B$8,nama_10_gdp_all!$D:$D,Data_gdp_all!$B$7)</f>
        <v>119429.6</v>
      </c>
      <c r="E34" s="184">
        <f>SUMIFS(nama_10_gdp_all!$E:$E,nama_10_gdp_all!$A:$A,E10,nama_10_gdp_all!$B:$B,Data_gdp_all!$A$34,nama_10_gdp_all!$C:$C,Data_gdp_all!$B$8,nama_10_gdp_all!$D:$D,Data_gdp_all!$B$7)</f>
        <v>127566.9</v>
      </c>
      <c r="F34" s="184">
        <f>SUMIFS(nama_10_gdp_all!$E:$E,nama_10_gdp_all!$A:$A,F10,nama_10_gdp_all!$B:$B,Data_gdp_all!$A$34,nama_10_gdp_all!$C:$C,Data_gdp_all!$B$8,nama_10_gdp_all!$D:$D,Data_gdp_all!$B$7)</f>
        <v>133900</v>
      </c>
      <c r="G34" s="184">
        <f>SUMIFS(nama_10_gdp_all!$E:$E,nama_10_gdp_all!$A:$A,G10,nama_10_gdp_all!$B:$B,Data_gdp_all!$A$34,nama_10_gdp_all!$C:$C,Data_gdp_all!$B$8,nama_10_gdp_all!$D:$D,Data_gdp_all!$B$7)</f>
        <v>157561.5</v>
      </c>
      <c r="H34" s="184">
        <f>SUMIFS(nama_10_gdp_all!$E:$E,nama_10_gdp_all!$A:$A,H10,nama_10_gdp_all!$B:$B,Data_gdp_all!$A$34,nama_10_gdp_all!$C:$C,Data_gdp_all!$B$8,nama_10_gdp_all!$D:$D,Data_gdp_all!$B$7)</f>
        <v>167636.9</v>
      </c>
      <c r="I34" s="184">
        <f>SUMIFS(nama_10_gdp_all!$E:$E,nama_10_gdp_all!$A:$A,I10,nama_10_gdp_all!$B:$B,Data_gdp_all!$A$34,nama_10_gdp_all!$C:$C,Data_gdp_all!$B$8,nama_10_gdp_all!$D:$D,Data_gdp_all!$B$7)</f>
        <v>194677.4</v>
      </c>
      <c r="J34" s="184">
        <f>SUMIFS(nama_10_gdp_all!$E:$E,nama_10_gdp_all!$A:$A,J10,nama_10_gdp_all!$B:$B,Data_gdp_all!$A$34,nama_10_gdp_all!$C:$C,Data_gdp_all!$B$8,nama_10_gdp_all!$D:$D,Data_gdp_all!$B$7)</f>
        <v>225884.7</v>
      </c>
      <c r="K34" s="184">
        <f>SUMIFS(nama_10_gdp_all!$E:$E,nama_10_gdp_all!$A:$A,K10,nama_10_gdp_all!$B:$B,Data_gdp_all!$A$34,nama_10_gdp_all!$C:$C,Data_gdp_all!$B$8,nama_10_gdp_all!$D:$D,Data_gdp_all!$B$7)</f>
        <v>267427.5</v>
      </c>
      <c r="L34" s="184">
        <f>SUMIFS(nama_10_gdp_all!$E:$E,nama_10_gdp_all!$A:$A,L10,nama_10_gdp_all!$B:$B,Data_gdp_all!$A$34,nama_10_gdp_all!$C:$C,Data_gdp_all!$B$8,nama_10_gdp_all!$D:$D,Data_gdp_all!$B$7)</f>
        <v>255764</v>
      </c>
      <c r="M34" s="184">
        <f>SUMIFS(nama_10_gdp_all!$E:$E,nama_10_gdp_all!$A:$A,M10,nama_10_gdp_all!$B:$B,Data_gdp_all!$A$34,nama_10_gdp_all!$C:$C,Data_gdp_all!$B$8,nama_10_gdp_all!$D:$D,Data_gdp_all!$B$7)</f>
        <v>260141.8</v>
      </c>
      <c r="N34" s="184">
        <f>SUMIFS(nama_10_gdp_all!$E:$E,nama_10_gdp_all!$A:$A,N10,nama_10_gdp_all!$B:$B,Data_gdp_all!$A$34,nama_10_gdp_all!$C:$C,Data_gdp_all!$B$8,nama_10_gdp_all!$D:$D,Data_gdp_all!$B$7)</f>
        <v>268772</v>
      </c>
      <c r="O34" s="184">
        <f>SUMIFS(nama_10_gdp_all!$E:$E,nama_10_gdp_all!$A:$A,O10,nama_10_gdp_all!$B:$B,Data_gdp_all!$A$34,nama_10_gdp_all!$C:$C,Data_gdp_all!$B$8,nama_10_gdp_all!$D:$D,Data_gdp_all!$B$7)</f>
        <v>279598.90000000002</v>
      </c>
      <c r="P34" s="184">
        <f>SUMIFS(nama_10_gdp_all!$E:$E,nama_10_gdp_all!$A:$A,P10,nama_10_gdp_all!$B:$B,Data_gdp_all!$A$34,nama_10_gdp_all!$C:$C,Data_gdp_all!$B$8,nama_10_gdp_all!$D:$D,Data_gdp_all!$B$7)</f>
        <v>285186.5</v>
      </c>
      <c r="Q34" s="184">
        <f>SUMIFS(nama_10_gdp_all!$E:$E,nama_10_gdp_all!$A:$A,Q10,nama_10_gdp_all!$B:$B,Data_gdp_all!$A$34,nama_10_gdp_all!$C:$C,Data_gdp_all!$B$8,nama_10_gdp_all!$D:$D,Data_gdp_all!$B$7)</f>
        <v>294678.40000000002</v>
      </c>
      <c r="R34" s="184">
        <f>SUMIFS(nama_10_gdp_all!$E:$E,nama_10_gdp_all!$A:$A,R10,nama_10_gdp_all!$B:$B,Data_gdp_all!$A$34,nama_10_gdp_all!$C:$C,Data_gdp_all!$B$8,nama_10_gdp_all!$D:$D,Data_gdp_all!$B$7)</f>
        <v>307772.40000000002</v>
      </c>
      <c r="S34" s="184">
        <f>SUMIFS(nama_10_gdp_all!$E:$E,nama_10_gdp_all!$A:$A,S10,nama_10_gdp_all!$B:$B,Data_gdp_all!$A$34,nama_10_gdp_all!$C:$C,Data_gdp_all!$B$8,nama_10_gdp_all!$D:$D,Data_gdp_all!$B$7)</f>
        <v>332051.7</v>
      </c>
      <c r="T34" s="184">
        <f>SUMIFS(nama_10_gdp_all!$E:$E,nama_10_gdp_all!$A:$A,T10,nama_10_gdp_all!$B:$B,Data_gdp_all!$A$34,nama_10_gdp_all!$C:$C,Data_gdp_all!$B$8,nama_10_gdp_all!$D:$D,Data_gdp_all!$B$7)</f>
        <v>365103.9</v>
      </c>
      <c r="U34" s="184">
        <f>SUMIFS(nama_10_gdp_all!$E:$E,nama_10_gdp_all!$A:$A,U10,nama_10_gdp_all!$B:$B,Data_gdp_all!$A$34,nama_10_gdp_all!$C:$C,Data_gdp_all!$B$8,nama_10_gdp_all!$D:$D,Data_gdp_all!$B$7)</f>
        <v>386189.2</v>
      </c>
      <c r="V34" s="184">
        <f>SUMIFS(nama_10_gdp_all!$E:$E,nama_10_gdp_all!$A:$A,V10,nama_10_gdp_all!$B:$B,Data_gdp_all!$A$34,nama_10_gdp_all!$C:$C,Data_gdp_all!$B$8,nama_10_gdp_all!$D:$D,Data_gdp_all!$B$7)</f>
        <v>420265.3</v>
      </c>
      <c r="W34" s="184">
        <f>SUMIFS(nama_10_gdp_all!$E:$E,nama_10_gdp_all!$A:$A,W10,nama_10_gdp_all!$B:$B,Data_gdp_all!$A$34,nama_10_gdp_all!$C:$C,Data_gdp_all!$B$8,nama_10_gdp_all!$D:$D,Data_gdp_all!$B$7)</f>
        <v>411617.9</v>
      </c>
    </row>
    <row r="35" spans="1:23" x14ac:dyDescent="0.2">
      <c r="A35" s="189" t="s">
        <v>57</v>
      </c>
      <c r="B35" s="189" t="s">
        <v>23</v>
      </c>
      <c r="C35" s="184">
        <f>SUMIFS(nama_10_gdp_all!$E:$E,nama_10_gdp_all!$A:$A,C10,nama_10_gdp_all!$B:$B,Data_gdp_all!$A$35,nama_10_gdp_all!$C:$C,Data_gdp_all!$B$8,nama_10_gdp_all!$D:$D,Data_gdp_all!$B$7)</f>
        <v>29740.3</v>
      </c>
      <c r="D35" s="184">
        <f>SUMIFS(nama_10_gdp_all!$E:$E,nama_10_gdp_all!$A:$A,D10,nama_10_gdp_all!$B:$B,Data_gdp_all!$A$35,nama_10_gdp_all!$C:$C,Data_gdp_all!$B$8,nama_10_gdp_all!$D:$D,Data_gdp_all!$B$7)</f>
        <v>31246.6</v>
      </c>
      <c r="E35" s="184">
        <f>SUMIFS(nama_10_gdp_all!$E:$E,nama_10_gdp_all!$A:$A,E10,nama_10_gdp_all!$B:$B,Data_gdp_all!$A$35,nama_10_gdp_all!$C:$C,Data_gdp_all!$B$8,nama_10_gdp_all!$D:$D,Data_gdp_all!$B$7)</f>
        <v>33090.1</v>
      </c>
      <c r="F35" s="184">
        <f>SUMIFS(nama_10_gdp_all!$E:$E,nama_10_gdp_all!$A:$A,F10,nama_10_gdp_all!$B:$B,Data_gdp_all!$A$35,nama_10_gdp_all!$C:$C,Data_gdp_all!$B$8,nama_10_gdp_all!$D:$D,Data_gdp_all!$B$7)</f>
        <v>34590.9</v>
      </c>
      <c r="G35" s="184">
        <f>SUMIFS(nama_10_gdp_all!$E:$E,nama_10_gdp_all!$A:$A,G10,nama_10_gdp_all!$B:$B,Data_gdp_all!$A$35,nama_10_gdp_all!$C:$C,Data_gdp_all!$B$8,nama_10_gdp_all!$D:$D,Data_gdp_all!$B$7)</f>
        <v>37135</v>
      </c>
      <c r="H35" s="184">
        <f>SUMIFS(nama_10_gdp_all!$E:$E,nama_10_gdp_all!$A:$A,H10,nama_10_gdp_all!$B:$B,Data_gdp_all!$A$35,nama_10_gdp_all!$C:$C,Data_gdp_all!$B$8,nama_10_gdp_all!$D:$D,Data_gdp_all!$B$7)</f>
        <v>39074.199999999997</v>
      </c>
      <c r="I35" s="184">
        <f>SUMIFS(nama_10_gdp_all!$E:$E,nama_10_gdp_all!$A:$A,I10,nama_10_gdp_all!$B:$B,Data_gdp_all!$A$35,nama_10_gdp_all!$C:$C,Data_gdp_all!$B$8,nama_10_gdp_all!$D:$D,Data_gdp_all!$B$7)</f>
        <v>41027.1</v>
      </c>
      <c r="J35" s="184">
        <f>SUMIFS(nama_10_gdp_all!$E:$E,nama_10_gdp_all!$A:$A,J10,nama_10_gdp_all!$B:$B,Data_gdp_all!$A$35,nama_10_gdp_all!$C:$C,Data_gdp_all!$B$8,nama_10_gdp_all!$D:$D,Data_gdp_all!$B$7)</f>
        <v>43929.599999999999</v>
      </c>
      <c r="K35" s="184">
        <f>SUMIFS(nama_10_gdp_all!$E:$E,nama_10_gdp_all!$A:$A,K10,nama_10_gdp_all!$B:$B,Data_gdp_all!$A$35,nama_10_gdp_all!$C:$C,Data_gdp_all!$B$8,nama_10_gdp_all!$D:$D,Data_gdp_all!$B$7)</f>
        <v>46429.3</v>
      </c>
      <c r="L35" s="184">
        <f>SUMIFS(nama_10_gdp_all!$E:$E,nama_10_gdp_all!$A:$A,L10,nama_10_gdp_all!$B:$B,Data_gdp_all!$A$35,nama_10_gdp_all!$C:$C,Data_gdp_all!$B$8,nama_10_gdp_all!$D:$D,Data_gdp_all!$B$7)</f>
        <v>42408.3</v>
      </c>
      <c r="M35" s="184">
        <f>SUMIFS(nama_10_gdp_all!$E:$E,nama_10_gdp_all!$A:$A,M10,nama_10_gdp_all!$B:$B,Data_gdp_all!$A$35,nama_10_gdp_all!$C:$C,Data_gdp_all!$B$8,nama_10_gdp_all!$D:$D,Data_gdp_all!$B$7)</f>
        <v>43144.6</v>
      </c>
      <c r="N35" s="184">
        <f>SUMIFS(nama_10_gdp_all!$E:$E,nama_10_gdp_all!$A:$A,N10,nama_10_gdp_all!$B:$B,Data_gdp_all!$A$35,nama_10_gdp_all!$C:$C,Data_gdp_all!$B$8,nama_10_gdp_all!$D:$D,Data_gdp_all!$B$7)</f>
        <v>44271.5</v>
      </c>
      <c r="O35" s="184">
        <f>SUMIFS(nama_10_gdp_all!$E:$E,nama_10_gdp_all!$A:$A,O10,nama_10_gdp_all!$B:$B,Data_gdp_all!$A$35,nama_10_gdp_all!$C:$C,Data_gdp_all!$B$8,nama_10_gdp_all!$D:$D,Data_gdp_all!$B$7)</f>
        <v>44135.9</v>
      </c>
      <c r="P35" s="184">
        <f>SUMIFS(nama_10_gdp_all!$E:$E,nama_10_gdp_all!$A:$A,P10,nama_10_gdp_all!$B:$B,Data_gdp_all!$A$35,nama_10_gdp_all!$C:$C,Data_gdp_all!$B$8,nama_10_gdp_all!$D:$D,Data_gdp_all!$B$7)</f>
        <v>44543.1</v>
      </c>
      <c r="Q35" s="184">
        <f>SUMIFS(nama_10_gdp_all!$E:$E,nama_10_gdp_all!$A:$A,Q10,nama_10_gdp_all!$B:$B,Data_gdp_all!$A$35,nama_10_gdp_all!$C:$C,Data_gdp_all!$B$8,nama_10_gdp_all!$D:$D,Data_gdp_all!$B$7)</f>
        <v>45607.9</v>
      </c>
      <c r="R35" s="184">
        <f>SUMIFS(nama_10_gdp_all!$E:$E,nama_10_gdp_all!$A:$A,R10,nama_10_gdp_all!$B:$B,Data_gdp_all!$A$35,nama_10_gdp_all!$C:$C,Data_gdp_all!$B$8,nama_10_gdp_all!$D:$D,Data_gdp_all!$B$7)</f>
        <v>46917.8</v>
      </c>
      <c r="S35" s="184">
        <f>SUMIFS(nama_10_gdp_all!$E:$E,nama_10_gdp_all!$A:$A,S10,nama_10_gdp_all!$B:$B,Data_gdp_all!$A$35,nama_10_gdp_all!$C:$C,Data_gdp_all!$B$8,nama_10_gdp_all!$D:$D,Data_gdp_all!$B$7)</f>
        <v>48661.5</v>
      </c>
      <c r="T35" s="184">
        <f>SUMIFS(nama_10_gdp_all!$E:$E,nama_10_gdp_all!$A:$A,T10,nama_10_gdp_all!$B:$B,Data_gdp_all!$A$35,nama_10_gdp_all!$C:$C,Data_gdp_all!$B$8,nama_10_gdp_all!$D:$D,Data_gdp_all!$B$7)</f>
        <v>51801.4</v>
      </c>
      <c r="U35" s="184">
        <f>SUMIFS(nama_10_gdp_all!$E:$E,nama_10_gdp_all!$A:$A,U10,nama_10_gdp_all!$B:$B,Data_gdp_all!$A$35,nama_10_gdp_all!$C:$C,Data_gdp_all!$B$8,nama_10_gdp_all!$D:$D,Data_gdp_all!$B$7)</f>
        <v>54720.3</v>
      </c>
      <c r="V35" s="184">
        <f>SUMIFS(nama_10_gdp_all!$E:$E,nama_10_gdp_all!$A:$A,V10,nama_10_gdp_all!$B:$B,Data_gdp_all!$A$35,nama_10_gdp_all!$C:$C,Data_gdp_all!$B$8,nama_10_gdp_all!$D:$D,Data_gdp_all!$B$7)</f>
        <v>57782.6</v>
      </c>
      <c r="W35" s="184">
        <f>SUMIFS(nama_10_gdp_all!$E:$E,nama_10_gdp_all!$A:$A,W10,nama_10_gdp_all!$B:$B,Data_gdp_all!$A$35,nama_10_gdp_all!$C:$C,Data_gdp_all!$B$8,nama_10_gdp_all!$D:$D,Data_gdp_all!$B$7)</f>
        <v>55552.3</v>
      </c>
    </row>
    <row r="36" spans="1:23" x14ac:dyDescent="0.2">
      <c r="A36" s="189" t="s">
        <v>65</v>
      </c>
      <c r="B36" s="189" t="s">
        <v>24</v>
      </c>
      <c r="C36" s="184">
        <f>SUMIFS(nama_10_gdp_all!$E:$E,nama_10_gdp_all!$A:$A,C10,nama_10_gdp_all!$B:$B,Data_gdp_all!$A$36,nama_10_gdp_all!$C:$C,Data_gdp_all!$B$8,nama_10_gdp_all!$D:$D,Data_gdp_all!$B$7)</f>
        <v>50923.8</v>
      </c>
      <c r="D36" s="184">
        <f>SUMIFS(nama_10_gdp_all!$E:$E,nama_10_gdp_all!$A:$A,D10,nama_10_gdp_all!$B:$B,Data_gdp_all!$A$36,nama_10_gdp_all!$C:$C,Data_gdp_all!$B$8,nama_10_gdp_all!$D:$D,Data_gdp_all!$B$7)</f>
        <v>55151</v>
      </c>
      <c r="E36" s="184">
        <f>SUMIFS(nama_10_gdp_all!$E:$E,nama_10_gdp_all!$A:$A,E10,nama_10_gdp_all!$B:$B,Data_gdp_all!$A$36,nama_10_gdp_all!$C:$C,Data_gdp_all!$B$8,nama_10_gdp_all!$D:$D,Data_gdp_all!$B$7)</f>
        <v>58667.5</v>
      </c>
      <c r="F36" s="184">
        <f>SUMIFS(nama_10_gdp_all!$E:$E,nama_10_gdp_all!$A:$A,F10,nama_10_gdp_all!$B:$B,Data_gdp_all!$A$36,nama_10_gdp_all!$C:$C,Data_gdp_all!$B$8,nama_10_gdp_all!$D:$D,Data_gdp_all!$B$7)</f>
        <v>62557.7</v>
      </c>
      <c r="G36" s="184">
        <f>SUMIFS(nama_10_gdp_all!$E:$E,nama_10_gdp_all!$A:$A,G10,nama_10_gdp_all!$B:$B,Data_gdp_all!$A$36,nama_10_gdp_all!$C:$C,Data_gdp_all!$B$8,nama_10_gdp_all!$D:$D,Data_gdp_all!$B$7)</f>
        <v>66829.3</v>
      </c>
      <c r="H36" s="184">
        <f>SUMIFS(nama_10_gdp_all!$E:$E,nama_10_gdp_all!$A:$A,H10,nama_10_gdp_all!$B:$B,Data_gdp_all!$A$36,nama_10_gdp_all!$C:$C,Data_gdp_all!$B$8,nama_10_gdp_all!$D:$D,Data_gdp_all!$B$7)</f>
        <v>73208.2</v>
      </c>
      <c r="I36" s="184">
        <f>SUMIFS(nama_10_gdp_all!$E:$E,nama_10_gdp_all!$A:$A,I10,nama_10_gdp_all!$B:$B,Data_gdp_all!$A$36,nama_10_gdp_all!$C:$C,Data_gdp_all!$B$8,nama_10_gdp_all!$D:$D,Data_gdp_all!$B$7)</f>
        <v>80775.5</v>
      </c>
      <c r="J36" s="184">
        <f>SUMIFS(nama_10_gdp_all!$E:$E,nama_10_gdp_all!$A:$A,J10,nama_10_gdp_all!$B:$B,Data_gdp_all!$A$36,nama_10_gdp_all!$C:$C,Data_gdp_all!$B$8,nama_10_gdp_all!$D:$D,Data_gdp_all!$B$7)</f>
        <v>90056.1</v>
      </c>
      <c r="K36" s="184">
        <f>SUMIFS(nama_10_gdp_all!$E:$E,nama_10_gdp_all!$A:$A,K10,nama_10_gdp_all!$B:$B,Data_gdp_all!$A$36,nama_10_gdp_all!$C:$C,Data_gdp_all!$B$8,nama_10_gdp_all!$D:$D,Data_gdp_all!$B$7)</f>
        <v>99025.1</v>
      </c>
      <c r="L36" s="184">
        <f>SUMIFS(nama_10_gdp_all!$E:$E,nama_10_gdp_all!$A:$A,L10,nama_10_gdp_all!$B:$B,Data_gdp_all!$A$36,nama_10_gdp_all!$C:$C,Data_gdp_all!$B$8,nama_10_gdp_all!$D:$D,Data_gdp_all!$B$7)</f>
        <v>93866.1</v>
      </c>
      <c r="M36" s="184">
        <f>SUMIFS(nama_10_gdp_all!$E:$E,nama_10_gdp_all!$A:$A,M10,nama_10_gdp_all!$B:$B,Data_gdp_all!$A$36,nama_10_gdp_all!$C:$C,Data_gdp_all!$B$8,nama_10_gdp_all!$D:$D,Data_gdp_all!$B$7)</f>
        <v>102788</v>
      </c>
      <c r="N36" s="184">
        <f>SUMIFS(nama_10_gdp_all!$E:$E,nama_10_gdp_all!$A:$A,N10,nama_10_gdp_all!$B:$B,Data_gdp_all!$A$36,nama_10_gdp_all!$C:$C,Data_gdp_all!$B$8,nama_10_gdp_all!$D:$D,Data_gdp_all!$B$7)</f>
        <v>104958.39999999999</v>
      </c>
      <c r="O36" s="184">
        <f>SUMIFS(nama_10_gdp_all!$E:$E,nama_10_gdp_all!$A:$A,O10,nama_10_gdp_all!$B:$B,Data_gdp_all!$A$36,nama_10_gdp_all!$C:$C,Data_gdp_all!$B$8,nama_10_gdp_all!$D:$D,Data_gdp_all!$B$7)</f>
        <v>107726.6</v>
      </c>
      <c r="P36" s="184">
        <f>SUMIFS(nama_10_gdp_all!$E:$E,nama_10_gdp_all!$A:$A,P10,nama_10_gdp_all!$B:$B,Data_gdp_all!$A$36,nama_10_gdp_all!$C:$C,Data_gdp_all!$B$8,nama_10_gdp_all!$D:$D,Data_gdp_all!$B$7)</f>
        <v>109357.7</v>
      </c>
      <c r="Q36" s="184">
        <f>SUMIFS(nama_10_gdp_all!$E:$E,nama_10_gdp_all!$A:$A,Q10,nama_10_gdp_all!$B:$B,Data_gdp_all!$A$36,nama_10_gdp_all!$C:$C,Data_gdp_all!$B$8,nama_10_gdp_all!$D:$D,Data_gdp_all!$B$7)</f>
        <v>112580</v>
      </c>
      <c r="R36" s="184">
        <f>SUMIFS(nama_10_gdp_all!$E:$E,nama_10_gdp_all!$A:$A,R10,nama_10_gdp_all!$B:$B,Data_gdp_all!$A$36,nama_10_gdp_all!$C:$C,Data_gdp_all!$B$8,nama_10_gdp_all!$D:$D,Data_gdp_all!$B$7)</f>
        <v>116656.9</v>
      </c>
      <c r="S36" s="184">
        <f>SUMIFS(nama_10_gdp_all!$E:$E,nama_10_gdp_all!$A:$A,S10,nama_10_gdp_all!$B:$B,Data_gdp_all!$A$36,nama_10_gdp_all!$C:$C,Data_gdp_all!$B$8,nama_10_gdp_all!$D:$D,Data_gdp_all!$B$7)</f>
        <v>111845.9</v>
      </c>
      <c r="T36" s="184">
        <f>SUMIFS(nama_10_gdp_all!$E:$E,nama_10_gdp_all!$A:$A,T10,nama_10_gdp_all!$B:$B,Data_gdp_all!$A$36,nama_10_gdp_all!$C:$C,Data_gdp_all!$B$8,nama_10_gdp_all!$D:$D,Data_gdp_all!$B$7)</f>
        <v>112344.9</v>
      </c>
      <c r="U36" s="184">
        <f>SUMIFS(nama_10_gdp_all!$E:$E,nama_10_gdp_all!$A:$A,U10,nama_10_gdp_all!$B:$B,Data_gdp_all!$A$36,nama_10_gdp_all!$C:$C,Data_gdp_all!$B$8,nama_10_gdp_all!$D:$D,Data_gdp_all!$B$7)</f>
        <v>116347.4</v>
      </c>
      <c r="V36" s="184">
        <f>SUMIFS(nama_10_gdp_all!$E:$E,nama_10_gdp_all!$A:$A,V10,nama_10_gdp_all!$B:$B,Data_gdp_all!$A$36,nama_10_gdp_all!$C:$C,Data_gdp_all!$B$8,nama_10_gdp_all!$D:$D,Data_gdp_all!$B$7)</f>
        <v>119269</v>
      </c>
      <c r="W36" s="184">
        <f>SUMIFS(nama_10_gdp_all!$E:$E,nama_10_gdp_all!$A:$A,W10,nama_10_gdp_all!$B:$B,Data_gdp_all!$A$36,nama_10_gdp_all!$C:$C,Data_gdp_all!$B$8,nama_10_gdp_all!$D:$D,Data_gdp_all!$B$7)</f>
        <v>116092.2</v>
      </c>
    </row>
    <row r="37" spans="1:23" x14ac:dyDescent="0.2">
      <c r="A37" s="189" t="s">
        <v>58</v>
      </c>
      <c r="B37" s="189" t="s">
        <v>25</v>
      </c>
      <c r="C37" s="184">
        <f>SUMIFS(nama_10_gdp_all!$E:$E,nama_10_gdp_all!$A:$A,C10,nama_10_gdp_all!$B:$B,Data_gdp_all!$A$37,nama_10_gdp_all!$C:$C,Data_gdp_all!$B$8,nama_10_gdp_all!$D:$D,Data_gdp_all!$B$7)</f>
        <v>115165.2</v>
      </c>
      <c r="D37" s="184">
        <f>SUMIFS(nama_10_gdp_all!$E:$E,nama_10_gdp_all!$A:$A,D10,nama_10_gdp_all!$B:$B,Data_gdp_all!$A$37,nama_10_gdp_all!$C:$C,Data_gdp_all!$B$8,nama_10_gdp_all!$D:$D,Data_gdp_all!$B$7)</f>
        <v>119374.39999999999</v>
      </c>
      <c r="E37" s="184">
        <f>SUMIFS(nama_10_gdp_all!$E:$E,nama_10_gdp_all!$A:$A,E10,nama_10_gdp_all!$B:$B,Data_gdp_all!$A$37,nama_10_gdp_all!$C:$C,Data_gdp_all!$B$8,nama_10_gdp_all!$D:$D,Data_gdp_all!$B$7)</f>
        <v>121930.7</v>
      </c>
      <c r="F37" s="184">
        <f>SUMIFS(nama_10_gdp_all!$E:$E,nama_10_gdp_all!$A:$A,F10,nama_10_gdp_all!$B:$B,Data_gdp_all!$A$37,nama_10_gdp_all!$C:$C,Data_gdp_all!$B$8,nama_10_gdp_all!$D:$D,Data_gdp_all!$B$7)</f>
        <v>124331.4</v>
      </c>
      <c r="G37" s="184">
        <f>SUMIFS(nama_10_gdp_all!$E:$E,nama_10_gdp_all!$A:$A,G10,nama_10_gdp_all!$B:$B,Data_gdp_all!$A$37,nama_10_gdp_all!$C:$C,Data_gdp_all!$B$8,nama_10_gdp_all!$D:$D,Data_gdp_all!$B$7)</f>
        <v>133272.29999999999</v>
      </c>
      <c r="H37" s="184">
        <f>SUMIFS(nama_10_gdp_all!$E:$E,nama_10_gdp_all!$A:$A,H10,nama_10_gdp_all!$B:$B,Data_gdp_all!$A$37,nama_10_gdp_all!$C:$C,Data_gdp_all!$B$8,nama_10_gdp_all!$D:$D,Data_gdp_all!$B$7)</f>
        <v>137692.4</v>
      </c>
      <c r="I37" s="184">
        <f>SUMIFS(nama_10_gdp_all!$E:$E,nama_10_gdp_all!$A:$A,I10,nama_10_gdp_all!$B:$B,Data_gdp_all!$A$37,nama_10_gdp_all!$C:$C,Data_gdp_all!$B$8,nama_10_gdp_all!$D:$D,Data_gdp_all!$B$7)</f>
        <v>144221.4</v>
      </c>
      <c r="J37" s="184">
        <f>SUMIFS(nama_10_gdp_all!$E:$E,nama_10_gdp_all!$A:$A,J10,nama_10_gdp_all!$B:$B,Data_gdp_all!$A$37,nama_10_gdp_all!$C:$C,Data_gdp_all!$B$8,nama_10_gdp_all!$D:$D,Data_gdp_all!$B$7)</f>
        <v>157998.70000000001</v>
      </c>
      <c r="K37" s="184">
        <f>SUMIFS(nama_10_gdp_all!$E:$E,nama_10_gdp_all!$A:$A,K10,nama_10_gdp_all!$B:$B,Data_gdp_all!$A$37,nama_10_gdp_all!$C:$C,Data_gdp_all!$B$8,nama_10_gdp_all!$D:$D,Data_gdp_all!$B$7)</f>
        <v>165250.29999999999</v>
      </c>
      <c r="L37" s="184">
        <f>SUMIFS(nama_10_gdp_all!$E:$E,nama_10_gdp_all!$A:$A,L10,nama_10_gdp_all!$B:$B,Data_gdp_all!$A$37,nama_10_gdp_all!$C:$C,Data_gdp_all!$B$8,nama_10_gdp_all!$D:$D,Data_gdp_all!$B$7)</f>
        <v>153065.60000000001</v>
      </c>
      <c r="M37" s="184">
        <f>SUMIFS(nama_10_gdp_all!$E:$E,nama_10_gdp_all!$A:$A,M10,nama_10_gdp_all!$B:$B,Data_gdp_all!$A$37,nama_10_gdp_all!$C:$C,Data_gdp_all!$B$8,nama_10_gdp_all!$D:$D,Data_gdp_all!$B$7)</f>
        <v>158133.9</v>
      </c>
      <c r="N37" s="184">
        <f>SUMIFS(nama_10_gdp_all!$E:$E,nama_10_gdp_all!$A:$A,N10,nama_10_gdp_all!$B:$B,Data_gdp_all!$A$37,nama_10_gdp_all!$C:$C,Data_gdp_all!$B$8,nama_10_gdp_all!$D:$D,Data_gdp_all!$B$7)</f>
        <v>164342.29999999999</v>
      </c>
      <c r="O37" s="184">
        <f>SUMIFS(nama_10_gdp_all!$E:$E,nama_10_gdp_all!$A:$A,O10,nama_10_gdp_all!$B:$B,Data_gdp_all!$A$37,nama_10_gdp_all!$C:$C,Data_gdp_all!$B$8,nama_10_gdp_all!$D:$D,Data_gdp_all!$B$7)</f>
        <v>163470</v>
      </c>
      <c r="P37" s="184">
        <f>SUMIFS(nama_10_gdp_all!$E:$E,nama_10_gdp_all!$A:$A,P10,nama_10_gdp_all!$B:$B,Data_gdp_all!$A$37,nama_10_gdp_all!$C:$C,Data_gdp_all!$B$8,nama_10_gdp_all!$D:$D,Data_gdp_all!$B$7)</f>
        <v>162808.20000000001</v>
      </c>
      <c r="Q37" s="184">
        <f>SUMIFS(nama_10_gdp_all!$E:$E,nama_10_gdp_all!$A:$A,Q10,nama_10_gdp_all!$B:$B,Data_gdp_all!$A$37,nama_10_gdp_all!$C:$C,Data_gdp_all!$B$8,nama_10_gdp_all!$D:$D,Data_gdp_all!$B$7)</f>
        <v>163405.1</v>
      </c>
      <c r="R37" s="184">
        <f>SUMIFS(nama_10_gdp_all!$E:$E,nama_10_gdp_all!$A:$A,R10,nama_10_gdp_all!$B:$B,Data_gdp_all!$A$37,nama_10_gdp_all!$C:$C,Data_gdp_all!$B$8,nama_10_gdp_all!$D:$D,Data_gdp_all!$B$7)</f>
        <v>167401.79999999999</v>
      </c>
      <c r="S37" s="184">
        <f>SUMIFS(nama_10_gdp_all!$E:$E,nama_10_gdp_all!$A:$A,S10,nama_10_gdp_all!$B:$B,Data_gdp_all!$A$37,nama_10_gdp_all!$C:$C,Data_gdp_all!$B$8,nama_10_gdp_all!$D:$D,Data_gdp_all!$B$7)</f>
        <v>171461.7</v>
      </c>
      <c r="T37" s="184">
        <f>SUMIFS(nama_10_gdp_all!$E:$E,nama_10_gdp_all!$A:$A,T10,nama_10_gdp_all!$B:$B,Data_gdp_all!$A$37,nama_10_gdp_all!$C:$C,Data_gdp_all!$B$8,nama_10_gdp_all!$D:$D,Data_gdp_all!$B$7)</f>
        <v>179935.3</v>
      </c>
      <c r="U37" s="184">
        <f>SUMIFS(nama_10_gdp_all!$E:$E,nama_10_gdp_all!$A:$A,U10,nama_10_gdp_all!$B:$B,Data_gdp_all!$A$37,nama_10_gdp_all!$C:$C,Data_gdp_all!$B$8,nama_10_gdp_all!$D:$D,Data_gdp_all!$B$7)</f>
        <v>186063.7</v>
      </c>
      <c r="V37" s="184">
        <f>SUMIFS(nama_10_gdp_all!$E:$E,nama_10_gdp_all!$A:$A,V10,nama_10_gdp_all!$B:$B,Data_gdp_all!$A$37,nama_10_gdp_all!$C:$C,Data_gdp_all!$B$8,nama_10_gdp_all!$D:$D,Data_gdp_all!$B$7)</f>
        <v>191206.9</v>
      </c>
      <c r="W37" s="184">
        <f>SUMIFS(nama_10_gdp_all!$E:$E,nama_10_gdp_all!$A:$A,W10,nama_10_gdp_all!$B:$B,Data_gdp_all!$A$37,nama_10_gdp_all!$C:$C,Data_gdp_all!$B$8,nama_10_gdp_all!$D:$D,Data_gdp_all!$B$7)</f>
        <v>188777.5</v>
      </c>
    </row>
    <row r="38" spans="1:23" x14ac:dyDescent="0.2">
      <c r="A38" s="189" t="s">
        <v>59</v>
      </c>
      <c r="B38" s="189" t="s">
        <v>26</v>
      </c>
      <c r="C38" s="184">
        <f>SUMIFS(nama_10_gdp_all!$E:$E,nama_10_gdp_all!$A:$A,C10,nama_10_gdp_all!$B:$B,Data_gdp_all!$A$38,nama_10_gdp_all!$C:$C,Data_gdp_all!$B$8,nama_10_gdp_all!$D:$D,Data_gdp_all!$B$7)</f>
        <v>218277.9</v>
      </c>
      <c r="D38" s="184">
        <f>SUMIFS(nama_10_gdp_all!$E:$E,nama_10_gdp_all!$A:$A,D10,nama_10_gdp_all!$B:$B,Data_gdp_all!$A$38,nama_10_gdp_all!$C:$C,Data_gdp_all!$B$8,nama_10_gdp_all!$D:$D,Data_gdp_all!$B$7)</f>
        <v>220393</v>
      </c>
      <c r="E38" s="184">
        <f>SUMIFS(nama_10_gdp_all!$E:$E,nama_10_gdp_all!$A:$A,E10,nama_10_gdp_all!$B:$B,Data_gdp_all!$A$38,nama_10_gdp_all!$C:$C,Data_gdp_all!$B$8,nama_10_gdp_all!$D:$D,Data_gdp_all!$B$7)</f>
        <v>226231.4</v>
      </c>
      <c r="F38" s="184">
        <f>SUMIFS(nama_10_gdp_all!$E:$E,nama_10_gdp_all!$A:$A,F10,nama_10_gdp_all!$B:$B,Data_gdp_all!$A$38,nama_10_gdp_all!$C:$C,Data_gdp_all!$B$8,nama_10_gdp_all!$D:$D,Data_gdp_all!$B$7)</f>
        <v>233978.5</v>
      </c>
      <c r="G38" s="184">
        <f>SUMIFS(nama_10_gdp_all!$E:$E,nama_10_gdp_all!$A:$A,G10,nama_10_gdp_all!$B:$B,Data_gdp_all!$A$38,nama_10_gdp_all!$C:$C,Data_gdp_all!$B$8,nama_10_gdp_all!$D:$D,Data_gdp_all!$B$7)</f>
        <v>248777.60000000001</v>
      </c>
      <c r="H38" s="184">
        <f>SUMIFS(nama_10_gdp_all!$E:$E,nama_10_gdp_all!$A:$A,H10,nama_10_gdp_all!$B:$B,Data_gdp_all!$A$38,nama_10_gdp_all!$C:$C,Data_gdp_all!$B$8,nama_10_gdp_all!$D:$D,Data_gdp_all!$B$7)</f>
        <v>253208</v>
      </c>
      <c r="I38" s="184">
        <f>SUMIFS(nama_10_gdp_all!$E:$E,nama_10_gdp_all!$A:$A,I10,nama_10_gdp_all!$B:$B,Data_gdp_all!$A$38,nama_10_gdp_all!$C:$C,Data_gdp_all!$B$8,nama_10_gdp_all!$D:$D,Data_gdp_all!$B$7)</f>
        <v>272316.09999999998</v>
      </c>
      <c r="J38" s="184">
        <f>SUMIFS(nama_10_gdp_all!$E:$E,nama_10_gdp_all!$A:$A,J10,nama_10_gdp_all!$B:$B,Data_gdp_all!$A$38,nama_10_gdp_all!$C:$C,Data_gdp_all!$B$8,nama_10_gdp_all!$D:$D,Data_gdp_all!$B$7)</f>
        <v>295448.3</v>
      </c>
      <c r="K38" s="184">
        <f>SUMIFS(nama_10_gdp_all!$E:$E,nama_10_gdp_all!$A:$A,K10,nama_10_gdp_all!$B:$B,Data_gdp_all!$A$38,nama_10_gdp_all!$C:$C,Data_gdp_all!$B$8,nama_10_gdp_all!$D:$D,Data_gdp_all!$B$7)</f>
        <v>301577</v>
      </c>
      <c r="L38" s="184">
        <f>SUMIFS(nama_10_gdp_all!$E:$E,nama_10_gdp_all!$A:$A,L10,nama_10_gdp_all!$B:$B,Data_gdp_all!$A$38,nama_10_gdp_all!$C:$C,Data_gdp_all!$B$8,nama_10_gdp_all!$D:$D,Data_gdp_all!$B$7)</f>
        <v>282787.90000000002</v>
      </c>
      <c r="M38" s="184">
        <f>SUMIFS(nama_10_gdp_all!$E:$E,nama_10_gdp_all!$A:$A,M10,nama_10_gdp_all!$B:$B,Data_gdp_all!$A$38,nama_10_gdp_all!$C:$C,Data_gdp_all!$B$8,nama_10_gdp_all!$D:$D,Data_gdp_all!$B$7)</f>
        <v>299696.5</v>
      </c>
      <c r="N38" s="184">
        <f>SUMIFS(nama_10_gdp_all!$E:$E,nama_10_gdp_all!$A:$A,N10,nama_10_gdp_all!$B:$B,Data_gdp_all!$A$38,nama_10_gdp_all!$C:$C,Data_gdp_all!$B$8,nama_10_gdp_all!$D:$D,Data_gdp_all!$B$7)</f>
        <v>314204</v>
      </c>
      <c r="O38" s="184">
        <f>SUMIFS(nama_10_gdp_all!$E:$E,nama_10_gdp_all!$A:$A,O10,nama_10_gdp_all!$B:$B,Data_gdp_all!$A$38,nama_10_gdp_all!$C:$C,Data_gdp_all!$B$8,nama_10_gdp_all!$D:$D,Data_gdp_all!$B$7)</f>
        <v>319493.2</v>
      </c>
      <c r="P38" s="184">
        <f>SUMIFS(nama_10_gdp_all!$E:$E,nama_10_gdp_all!$A:$A,P10,nama_10_gdp_all!$B:$B,Data_gdp_all!$A$38,nama_10_gdp_all!$C:$C,Data_gdp_all!$B$8,nama_10_gdp_all!$D:$D,Data_gdp_all!$B$7)</f>
        <v>320750.40000000002</v>
      </c>
      <c r="Q38" s="184">
        <f>SUMIFS(nama_10_gdp_all!$E:$E,nama_10_gdp_all!$A:$A,Q10,nama_10_gdp_all!$B:$B,Data_gdp_all!$A$38,nama_10_gdp_all!$C:$C,Data_gdp_all!$B$8,nama_10_gdp_all!$D:$D,Data_gdp_all!$B$7)</f>
        <v>327805</v>
      </c>
      <c r="R38" s="184">
        <f>SUMIFS(nama_10_gdp_all!$E:$E,nama_10_gdp_all!$A:$A,R10,nama_10_gdp_all!$B:$B,Data_gdp_all!$A$38,nama_10_gdp_all!$C:$C,Data_gdp_all!$B$8,nama_10_gdp_all!$D:$D,Data_gdp_all!$B$7)</f>
        <v>345898.8</v>
      </c>
      <c r="S38" s="184">
        <f>SUMIFS(nama_10_gdp_all!$E:$E,nama_10_gdp_all!$A:$A,S10,nama_10_gdp_all!$B:$B,Data_gdp_all!$A$38,nama_10_gdp_all!$C:$C,Data_gdp_all!$B$8,nama_10_gdp_all!$D:$D,Data_gdp_all!$B$7)</f>
        <v>347481.5</v>
      </c>
      <c r="T38" s="184">
        <f>SUMIFS(nama_10_gdp_all!$E:$E,nama_10_gdp_all!$A:$A,T10,nama_10_gdp_all!$B:$B,Data_gdp_all!$A$38,nama_10_gdp_all!$C:$C,Data_gdp_all!$B$8,nama_10_gdp_all!$D:$D,Data_gdp_all!$B$7)</f>
        <v>358787.5</v>
      </c>
      <c r="U38" s="184">
        <f>SUMIFS(nama_10_gdp_all!$E:$E,nama_10_gdp_all!$A:$A,U10,nama_10_gdp_all!$B:$B,Data_gdp_all!$A$38,nama_10_gdp_all!$C:$C,Data_gdp_all!$B$8,nama_10_gdp_all!$D:$D,Data_gdp_all!$B$7)</f>
        <v>369461.4</v>
      </c>
      <c r="V38" s="184">
        <f>SUMIFS(nama_10_gdp_all!$E:$E,nama_10_gdp_all!$A:$A,V10,nama_10_gdp_all!$B:$B,Data_gdp_all!$A$38,nama_10_gdp_all!$C:$C,Data_gdp_all!$B$8,nama_10_gdp_all!$D:$D,Data_gdp_all!$B$7)</f>
        <v>382052</v>
      </c>
      <c r="W38" s="184">
        <f>SUMIFS(nama_10_gdp_all!$E:$E,nama_10_gdp_all!$A:$A,W10,nama_10_gdp_all!$B:$B,Data_gdp_all!$A$38,nama_10_gdp_all!$C:$C,Data_gdp_all!$B$8,nama_10_gdp_all!$D:$D,Data_gdp_all!$B$7)</f>
        <v>379382.9</v>
      </c>
    </row>
    <row r="39" spans="1:23" x14ac:dyDescent="0.2">
      <c r="A39" s="165" t="s">
        <v>156</v>
      </c>
      <c r="B39" s="169" t="s">
        <v>157</v>
      </c>
      <c r="C39" s="184">
        <f>SUMIFS(nama_10_gdp_all!$E:$E,nama_10_gdp_all!$A:$A,C10,nama_10_gdp_all!$B:$B,Data_gdp_all!$A$39,nama_10_gdp_all!$C:$C,Data_gdp_all!$B$8,nama_10_gdp_all!$D:$D,Data_gdp_all!$B$7)</f>
        <v>6956</v>
      </c>
      <c r="D39" s="184">
        <f>SUMIFS(nama_10_gdp_all!$E:$E,nama_10_gdp_all!$A:$A,D10,nama_10_gdp_all!$B:$B,Data_gdp_all!$A$39,nama_10_gdp_all!$C:$C,Data_gdp_all!$B$8,nama_10_gdp_all!$D:$D,Data_gdp_all!$B$7)</f>
        <v>7519.6</v>
      </c>
      <c r="E39" s="184">
        <f>SUMIFS(nama_10_gdp_all!$E:$E,nama_10_gdp_all!$A:$A,E10,nama_10_gdp_all!$B:$B,Data_gdp_all!$A$39,nama_10_gdp_all!$C:$C,Data_gdp_all!$B$8,nama_10_gdp_all!$D:$D,Data_gdp_all!$B$7)</f>
        <v>7684.2</v>
      </c>
      <c r="F39" s="184">
        <f>SUMIFS(nama_10_gdp_all!$E:$E,nama_10_gdp_all!$A:$A,F10,nama_10_gdp_all!$B:$B,Data_gdp_all!$A$39,nama_10_gdp_all!$C:$C,Data_gdp_all!$B$8,nama_10_gdp_all!$D:$D,Data_gdp_all!$B$7)</f>
        <v>7772.2</v>
      </c>
      <c r="G39" s="184">
        <f>SUMIFS(nama_10_gdp_all!$E:$E,nama_10_gdp_all!$A:$A,G10,nama_10_gdp_all!$B:$B,Data_gdp_all!$A$39,nama_10_gdp_all!$C:$C,Data_gdp_all!$B$8,nama_10_gdp_all!$D:$D,Data_gdp_all!$B$7)</f>
        <v>8498.7000000000007</v>
      </c>
      <c r="H39" s="184">
        <f>SUMIFS(nama_10_gdp_all!$E:$E,nama_10_gdp_all!$A:$A,H10,nama_10_gdp_all!$B:$B,Data_gdp_all!$A$39,nama_10_gdp_all!$C:$C,Data_gdp_all!$B$8,nama_10_gdp_all!$D:$D,Data_gdp_all!$B$7)</f>
        <v>9069</v>
      </c>
      <c r="I39" s="184">
        <f>SUMIFS(nama_10_gdp_all!$E:$E,nama_10_gdp_all!$A:$A,I10,nama_10_gdp_all!$B:$B,Data_gdp_all!$A$39,nama_10_gdp_all!$C:$C,Data_gdp_all!$B$8,nama_10_gdp_all!$D:$D,Data_gdp_all!$B$7)</f>
        <v>9585.9</v>
      </c>
      <c r="J39" s="184">
        <f>SUMIFS(nama_10_gdp_all!$E:$E,nama_10_gdp_all!$A:$A,J10,nama_10_gdp_all!$B:$B,Data_gdp_all!$A$39,nama_10_gdp_all!$C:$C,Data_gdp_all!$B$8,nama_10_gdp_all!$D:$D,Data_gdp_all!$B$7)</f>
        <v>10199.700000000001</v>
      </c>
      <c r="K39" s="184">
        <f>SUMIFS(nama_10_gdp_all!$E:$E,nama_10_gdp_all!$A:$A,K10,nama_10_gdp_all!$B:$B,Data_gdp_all!$A$39,nama_10_gdp_all!$C:$C,Data_gdp_all!$B$8,nama_10_gdp_all!$D:$D,Data_gdp_all!$B$7)</f>
        <v>10769.4</v>
      </c>
      <c r="L39" s="184">
        <f>SUMIFS(nama_10_gdp_all!$E:$E,nama_10_gdp_all!$A:$A,L10,nama_10_gdp_all!$B:$B,Data_gdp_all!$A$39,nama_10_gdp_all!$C:$C,Data_gdp_all!$B$8,nama_10_gdp_all!$D:$D,Data_gdp_all!$B$7)</f>
        <v>10067.299999999999</v>
      </c>
      <c r="M39" s="184">
        <f>SUMIFS(nama_10_gdp_all!$E:$E,nama_10_gdp_all!$A:$A,M10,nama_10_gdp_all!$B:$B,Data_gdp_all!$A$39,nama_10_gdp_all!$C:$C,Data_gdp_all!$B$8,nama_10_gdp_all!$D:$D,Data_gdp_all!$B$7)</f>
        <v>9574.2000000000007</v>
      </c>
      <c r="N39" s="184">
        <f>SUMIFS(nama_10_gdp_all!$E:$E,nama_10_gdp_all!$A:$A,N10,nama_10_gdp_all!$B:$B,Data_gdp_all!$A$39,nama_10_gdp_all!$C:$C,Data_gdp_all!$B$8,nama_10_gdp_all!$D:$D,Data_gdp_all!$B$7)</f>
        <v>9734.7000000000007</v>
      </c>
      <c r="O39" s="184">
        <f>SUMIFS(nama_10_gdp_all!$E:$E,nama_10_gdp_all!$A:$A,O10,nama_10_gdp_all!$B:$B,Data_gdp_all!$A$39,nama_10_gdp_all!$C:$C,Data_gdp_all!$B$8,nama_10_gdp_all!$D:$D,Data_gdp_all!$B$7)</f>
        <v>9951.7999999999993</v>
      </c>
      <c r="P39" s="184">
        <f>SUMIFS(nama_10_gdp_all!$E:$E,nama_10_gdp_all!$A:$A,P10,nama_10_gdp_all!$B:$B,Data_gdp_all!$A$39,nama_10_gdp_all!$C:$C,Data_gdp_all!$B$8,nama_10_gdp_all!$D:$D,Data_gdp_all!$B$7)</f>
        <v>10372.6</v>
      </c>
      <c r="Q39" s="184">
        <f>SUMIFS(nama_10_gdp_all!$E:$E,nama_10_gdp_all!$A:$A,Q10,nama_10_gdp_all!$B:$B,Data_gdp_all!$A$39,nama_10_gdp_all!$C:$C,Data_gdp_all!$B$8,nama_10_gdp_all!$D:$D,Data_gdp_all!$B$7)</f>
        <v>10789.6</v>
      </c>
      <c r="R39" s="184">
        <f>SUMIFS(nama_10_gdp_all!$E:$E,nama_10_gdp_all!$A:$A,R10,nama_10_gdp_all!$B:$B,Data_gdp_all!$A$39,nama_10_gdp_all!$C:$C,Data_gdp_all!$B$8,nama_10_gdp_all!$D:$D,Data_gdp_all!$B$7)</f>
        <v>11700.7</v>
      </c>
      <c r="S39" s="184">
        <f>SUMIFS(nama_10_gdp_all!$E:$E,nama_10_gdp_all!$A:$A,S10,nama_10_gdp_all!$B:$B,Data_gdp_all!$A$39,nama_10_gdp_all!$C:$C,Data_gdp_all!$B$8,nama_10_gdp_all!$D:$D,Data_gdp_all!$B$7)</f>
        <v>12456.7</v>
      </c>
      <c r="T39" s="184">
        <f>SUMIFS(nama_10_gdp_all!$E:$E,nama_10_gdp_all!$A:$A,T10,nama_10_gdp_all!$B:$B,Data_gdp_all!$A$39,nama_10_gdp_all!$C:$C,Data_gdp_all!$B$8,nama_10_gdp_all!$D:$D,Data_gdp_all!$B$7)</f>
        <v>13120.3</v>
      </c>
      <c r="U39" s="184">
        <f>SUMIFS(nama_10_gdp_all!$E:$E,nama_10_gdp_all!$A:$A,U10,nama_10_gdp_all!$B:$B,Data_gdp_all!$A$39,nama_10_gdp_all!$C:$C,Data_gdp_all!$B$8,nama_10_gdp_all!$D:$D,Data_gdp_all!$B$7)</f>
        <v>13923.8</v>
      </c>
      <c r="V39" s="184">
        <f>SUMIFS(nama_10_gdp_all!$E:$E,nama_10_gdp_all!$A:$A,V10,nama_10_gdp_all!$B:$B,Data_gdp_all!$A$39,nama_10_gdp_all!$C:$C,Data_gdp_all!$B$8,nama_10_gdp_all!$D:$D,Data_gdp_all!$B$7)</f>
        <v>14550.5</v>
      </c>
      <c r="W39" s="184">
        <f>SUMIFS(nama_10_gdp_all!$E:$E,nama_10_gdp_all!$A:$A,W10,nama_10_gdp_all!$B:$B,Data_gdp_all!$A$39,nama_10_gdp_all!$C:$C,Data_gdp_all!$B$8,nama_10_gdp_all!$D:$D,Data_gdp_all!$B$7)</f>
        <v>13517.1</v>
      </c>
    </row>
    <row r="40" spans="1:23" x14ac:dyDescent="0.2">
      <c r="A40" s="189" t="s">
        <v>67</v>
      </c>
      <c r="B40" s="189" t="s">
        <v>75</v>
      </c>
      <c r="C40" s="184">
        <f>SUMIFS(nama_10_gdp_all!$E:$E,nama_10_gdp_all!$A:$A,C10,nama_10_gdp_all!$B:$B,Data_gdp_all!$A$40,nama_10_gdp_all!$C:$C,Data_gdp_all!$B$8,nama_10_gdp_all!$D:$D,Data_gdp_all!$B$7)</f>
        <v>137791.1</v>
      </c>
      <c r="D40" s="184">
        <f>SUMIFS(nama_10_gdp_all!$E:$E,nama_10_gdp_all!$A:$A,D10,nama_10_gdp_all!$B:$B,Data_gdp_all!$A$40,nama_10_gdp_all!$C:$C,Data_gdp_all!$B$8,nama_10_gdp_all!$D:$D,Data_gdp_all!$B$7)</f>
        <v>141107.70000000001</v>
      </c>
      <c r="E40" s="184">
        <f>SUMIFS(nama_10_gdp_all!$E:$E,nama_10_gdp_all!$A:$A,E10,nama_10_gdp_all!$B:$B,Data_gdp_all!$A$40,nama_10_gdp_all!$C:$C,Data_gdp_all!$B$8,nama_10_gdp_all!$D:$D,Data_gdp_all!$B$7)</f>
        <v>141270.6</v>
      </c>
      <c r="F40" s="184">
        <f>SUMIFS(nama_10_gdp_all!$E:$E,nama_10_gdp_all!$A:$A,F10,nama_10_gdp_all!$B:$B,Data_gdp_all!$A$40,nama_10_gdp_all!$C:$C,Data_gdp_all!$B$8,nama_10_gdp_all!$D:$D,Data_gdp_all!$B$7)</f>
        <v>144632.70000000001</v>
      </c>
      <c r="G40" s="184">
        <f>SUMIFS(nama_10_gdp_all!$E:$E,nama_10_gdp_all!$A:$A,G10,nama_10_gdp_all!$B:$B,Data_gdp_all!$A$40,nama_10_gdp_all!$C:$C,Data_gdp_all!$B$8,nama_10_gdp_all!$D:$D,Data_gdp_all!$B$7)</f>
        <v>159625.79999999999</v>
      </c>
      <c r="H40" s="184">
        <f>SUMIFS(nama_10_gdp_all!$E:$E,nama_10_gdp_all!$A:$A,H10,nama_10_gdp_all!$B:$B,Data_gdp_all!$A$40,nama_10_gdp_all!$C:$C,Data_gdp_all!$B$8,nama_10_gdp_all!$D:$D,Data_gdp_all!$B$7)</f>
        <v>180957.3</v>
      </c>
      <c r="I40" s="184">
        <f>SUMIFS(nama_10_gdp_all!$E:$E,nama_10_gdp_all!$A:$A,I10,nama_10_gdp_all!$B:$B,Data_gdp_all!$A$40,nama_10_gdp_all!$C:$C,Data_gdp_all!$B$8,nama_10_gdp_all!$D:$D,Data_gdp_all!$B$7)</f>
        <v>200635.2</v>
      </c>
      <c r="J40" s="184">
        <f>SUMIFS(nama_10_gdp_all!$E:$E,nama_10_gdp_all!$A:$A,J10,nama_10_gdp_all!$B:$B,Data_gdp_all!$A$40,nama_10_gdp_all!$C:$C,Data_gdp_all!$B$8,nama_10_gdp_all!$D:$D,Data_gdp_all!$B$7)</f>
        <v>207952.3</v>
      </c>
      <c r="K40" s="184">
        <f>SUMIFS(nama_10_gdp_all!$E:$E,nama_10_gdp_all!$A:$A,K10,nama_10_gdp_all!$B:$B,Data_gdp_all!$A$40,nama_10_gdp_all!$C:$C,Data_gdp_all!$B$8,nama_10_gdp_all!$D:$D,Data_gdp_all!$B$7)</f>
        <v>228329.60000000001</v>
      </c>
      <c r="L40" s="184">
        <f>SUMIFS(nama_10_gdp_all!$E:$E,nama_10_gdp_all!$A:$A,L10,nama_10_gdp_all!$B:$B,Data_gdp_all!$A$40,nama_10_gdp_all!$C:$C,Data_gdp_all!$B$8,nama_10_gdp_all!$D:$D,Data_gdp_all!$B$7)</f>
        <v>201848.6</v>
      </c>
      <c r="M40" s="184">
        <f>SUMIFS(nama_10_gdp_all!$E:$E,nama_10_gdp_all!$A:$A,M10,nama_10_gdp_all!$B:$B,Data_gdp_all!$A$40,nama_10_gdp_all!$C:$C,Data_gdp_all!$B$8,nama_10_gdp_all!$D:$D,Data_gdp_all!$B$7)</f>
        <v>214325.9</v>
      </c>
      <c r="N40" s="184">
        <f>SUMIFS(nama_10_gdp_all!$E:$E,nama_10_gdp_all!$A:$A,N10,nama_10_gdp_all!$B:$B,Data_gdp_all!$A$40,nama_10_gdp_all!$C:$C,Data_gdp_all!$B$8,nama_10_gdp_all!$D:$D,Data_gdp_all!$B$7)</f>
        <v>229194</v>
      </c>
      <c r="O40" s="184">
        <f>SUMIFS(nama_10_gdp_all!$E:$E,nama_10_gdp_all!$A:$A,O10,nama_10_gdp_all!$B:$B,Data_gdp_all!$A$40,nama_10_gdp_all!$C:$C,Data_gdp_all!$B$8,nama_10_gdp_all!$D:$D,Data_gdp_all!$B$7)</f>
        <v>242293.8</v>
      </c>
      <c r="P40" s="184">
        <f>SUMIFS(nama_10_gdp_all!$E:$E,nama_10_gdp_all!$A:$A,P10,nama_10_gdp_all!$B:$B,Data_gdp_all!$A$40,nama_10_gdp_all!$C:$C,Data_gdp_all!$B$8,nama_10_gdp_all!$D:$D,Data_gdp_all!$B$7)</f>
        <v>245379.9</v>
      </c>
      <c r="Q40" s="184">
        <f>SUMIFS(nama_10_gdp_all!$E:$E,nama_10_gdp_all!$A:$A,Q10,nama_10_gdp_all!$B:$B,Data_gdp_all!$A$40,nama_10_gdp_all!$C:$C,Data_gdp_all!$B$8,nama_10_gdp_all!$D:$D,Data_gdp_all!$B$7)</f>
        <v>242541.4</v>
      </c>
      <c r="R40" s="184">
        <f>SUMIFS(nama_10_gdp_all!$E:$E,nama_10_gdp_all!$A:$A,R10,nama_10_gdp_all!$B:$B,Data_gdp_all!$A$40,nama_10_gdp_all!$C:$C,Data_gdp_all!$B$8,nama_10_gdp_all!$D:$D,Data_gdp_all!$B$7)</f>
        <v>225172.8</v>
      </c>
      <c r="S40" s="184">
        <f>SUMIFS(nama_10_gdp_all!$E:$E,nama_10_gdp_all!$A:$A,S10,nama_10_gdp_all!$B:$B,Data_gdp_all!$A$40,nama_10_gdp_all!$C:$C,Data_gdp_all!$B$8,nama_10_gdp_all!$D:$D,Data_gdp_all!$B$7)</f>
        <v>214229.8</v>
      </c>
      <c r="T40" s="184">
        <f>SUMIFS(nama_10_gdp_all!$E:$E,nama_10_gdp_all!$A:$A,T10,nama_10_gdp_all!$B:$B,Data_gdp_all!$A$40,nama_10_gdp_all!$C:$C,Data_gdp_all!$B$8,nama_10_gdp_all!$D:$D,Data_gdp_all!$B$7)</f>
        <v>232101.8</v>
      </c>
      <c r="U40" s="184">
        <f>SUMIFS(nama_10_gdp_all!$E:$E,nama_10_gdp_all!$A:$A,U10,nama_10_gdp_all!$B:$B,Data_gdp_all!$A$40,nama_10_gdp_all!$C:$C,Data_gdp_all!$B$8,nama_10_gdp_all!$D:$D,Data_gdp_all!$B$7)</f>
        <v>251065</v>
      </c>
      <c r="V40" s="184">
        <f>SUMIFS(nama_10_gdp_all!$E:$E,nama_10_gdp_all!$A:$A,V10,nama_10_gdp_all!$B:$B,Data_gdp_all!$A$40,nama_10_gdp_all!$C:$C,Data_gdp_all!$B$8,nama_10_gdp_all!$D:$D,Data_gdp_all!$B$7)</f>
        <v>245496.5</v>
      </c>
      <c r="W40" s="184">
        <f>SUMIFS(nama_10_gdp_all!$E:$E,nama_10_gdp_all!$A:$A,W10,nama_10_gdp_all!$B:$B,Data_gdp_all!$A$40,nama_10_gdp_all!$C:$C,Data_gdp_all!$B$8,nama_10_gdp_all!$D:$D,Data_gdp_all!$B$7)</f>
        <v>227454.2</v>
      </c>
    </row>
    <row r="41" spans="1:23" x14ac:dyDescent="0.2">
      <c r="A41" s="189" t="s">
        <v>68</v>
      </c>
      <c r="B41" s="189" t="s">
        <v>76</v>
      </c>
      <c r="C41" s="184">
        <f>SUMIFS(nama_10_gdp_all!$E:$E,nama_10_gdp_all!$A:$A,C10,nama_10_gdp_all!$B:$B,Data_gdp_all!$A$41,nama_10_gdp_all!$C:$C,Data_gdp_all!$B$8,nama_10_gdp_all!$D:$D,Data_gdp_all!$B$7)</f>
        <v>219447.6</v>
      </c>
      <c r="D41" s="184">
        <f>SUMIFS(nama_10_gdp_all!$E:$E,nama_10_gdp_all!$A:$A,D10,nama_10_gdp_all!$B:$B,Data_gdp_all!$A$41,nama_10_gdp_all!$C:$C,Data_gdp_all!$B$8,nama_10_gdp_all!$D:$D,Data_gdp_all!$B$7)</f>
        <v>226810.5</v>
      </c>
      <c r="E41" s="184">
        <f>SUMIFS(nama_10_gdp_all!$E:$E,nama_10_gdp_all!$A:$A,E10,nama_10_gdp_all!$B:$B,Data_gdp_all!$A$41,nama_10_gdp_all!$C:$C,Data_gdp_all!$B$8,nama_10_gdp_all!$D:$D,Data_gdp_all!$B$7)</f>
        <v>231751.2</v>
      </c>
      <c r="F41" s="184">
        <f>SUMIFS(nama_10_gdp_all!$E:$E,nama_10_gdp_all!$A:$A,F10,nama_10_gdp_all!$B:$B,Data_gdp_all!$A$41,nama_10_gdp_all!$C:$C,Data_gdp_all!$B$8,nama_10_gdp_all!$D:$D,Data_gdp_all!$B$7)</f>
        <v>234018.6</v>
      </c>
      <c r="G41" s="184">
        <f>SUMIFS(nama_10_gdp_all!$E:$E,nama_10_gdp_all!$A:$A,G10,nama_10_gdp_all!$B:$B,Data_gdp_all!$A$41,nama_10_gdp_all!$C:$C,Data_gdp_all!$B$8,nama_10_gdp_all!$D:$D,Data_gdp_all!$B$7)</f>
        <v>243518.5</v>
      </c>
      <c r="H41" s="184">
        <f>SUMIFS(nama_10_gdp_all!$E:$E,nama_10_gdp_all!$A:$A,H10,nama_10_gdp_all!$B:$B,Data_gdp_all!$A$41,nama_10_gdp_all!$C:$C,Data_gdp_all!$B$8,nama_10_gdp_all!$D:$D,Data_gdp_all!$B$7)</f>
        <v>254257</v>
      </c>
      <c r="I41" s="184">
        <f>SUMIFS(nama_10_gdp_all!$E:$E,nama_10_gdp_all!$A:$A,I10,nama_10_gdp_all!$B:$B,Data_gdp_all!$A$41,nama_10_gdp_all!$C:$C,Data_gdp_all!$B$8,nama_10_gdp_all!$D:$D,Data_gdp_all!$B$7)</f>
        <v>276620.5</v>
      </c>
      <c r="J41" s="184">
        <f>SUMIFS(nama_10_gdp_all!$E:$E,nama_10_gdp_all!$A:$A,J10,nama_10_gdp_all!$B:$B,Data_gdp_all!$A$41,nama_10_gdp_all!$C:$C,Data_gdp_all!$B$8,nama_10_gdp_all!$D:$D,Data_gdp_all!$B$7)</f>
        <v>305296.09999999998</v>
      </c>
      <c r="K41" s="184">
        <f>SUMIFS(nama_10_gdp_all!$E:$E,nama_10_gdp_all!$A:$A,K10,nama_10_gdp_all!$B:$B,Data_gdp_all!$A$41,nama_10_gdp_all!$C:$C,Data_gdp_all!$B$8,nama_10_gdp_all!$D:$D,Data_gdp_all!$B$7)</f>
        <v>320999.7</v>
      </c>
      <c r="L41" s="184">
        <f>SUMIFS(nama_10_gdp_all!$E:$E,nama_10_gdp_all!$A:$A,L10,nama_10_gdp_all!$B:$B,Data_gdp_all!$A$41,nama_10_gdp_all!$C:$C,Data_gdp_all!$B$8,nama_10_gdp_all!$D:$D,Data_gdp_all!$B$7)</f>
        <v>311950.7</v>
      </c>
      <c r="M41" s="184">
        <f>SUMIFS(nama_10_gdp_all!$E:$E,nama_10_gdp_all!$A:$A,M10,nama_10_gdp_all!$B:$B,Data_gdp_all!$A$41,nama_10_gdp_all!$C:$C,Data_gdp_all!$B$8,nama_10_gdp_all!$D:$D,Data_gdp_all!$B$7)</f>
        <v>324885.09999999998</v>
      </c>
      <c r="N41" s="184">
        <f>SUMIFS(nama_10_gdp_all!$E:$E,nama_10_gdp_all!$A:$A,N10,nama_10_gdp_all!$B:$B,Data_gdp_all!$A$41,nama_10_gdp_all!$C:$C,Data_gdp_all!$B$8,nama_10_gdp_all!$D:$D,Data_gdp_all!$B$7)</f>
        <v>342011.8</v>
      </c>
      <c r="O41" s="184">
        <f>SUMIFS(nama_10_gdp_all!$E:$E,nama_10_gdp_all!$A:$A,O10,nama_10_gdp_all!$B:$B,Data_gdp_all!$A$41,nama_10_gdp_all!$C:$C,Data_gdp_all!$B$8,nama_10_gdp_all!$D:$D,Data_gdp_all!$B$7)</f>
        <v>354059.5</v>
      </c>
      <c r="P41" s="184">
        <f>SUMIFS(nama_10_gdp_all!$E:$E,nama_10_gdp_all!$A:$A,P10,nama_10_gdp_all!$B:$B,Data_gdp_all!$A$41,nama_10_gdp_all!$C:$C,Data_gdp_all!$B$8,nama_10_gdp_all!$D:$D,Data_gdp_all!$B$7)</f>
        <v>363129.5</v>
      </c>
      <c r="Q41" s="184">
        <f>SUMIFS(nama_10_gdp_all!$E:$E,nama_10_gdp_all!$A:$A,Q10,nama_10_gdp_all!$B:$B,Data_gdp_all!$A$41,nama_10_gdp_all!$C:$C,Data_gdp_all!$B$8,nama_10_gdp_all!$D:$D,Data_gdp_all!$B$7)</f>
        <v>376105.1</v>
      </c>
      <c r="R41" s="184">
        <f>SUMIFS(nama_10_gdp_all!$E:$E,nama_10_gdp_all!$A:$A,R10,nama_10_gdp_all!$B:$B,Data_gdp_all!$A$41,nama_10_gdp_all!$C:$C,Data_gdp_all!$B$8,nama_10_gdp_all!$D:$D,Data_gdp_all!$B$7)</f>
        <v>393082.1</v>
      </c>
      <c r="S41" s="184">
        <f>SUMIFS(nama_10_gdp_all!$E:$E,nama_10_gdp_all!$A:$A,S10,nama_10_gdp_all!$B:$B,Data_gdp_all!$A$41,nama_10_gdp_all!$C:$C,Data_gdp_all!$B$8,nama_10_gdp_all!$D:$D,Data_gdp_all!$B$7)</f>
        <v>395979.8</v>
      </c>
      <c r="T41" s="184">
        <f>SUMIFS(nama_10_gdp_all!$E:$E,nama_10_gdp_all!$A:$A,T10,nama_10_gdp_all!$B:$B,Data_gdp_all!$A$41,nama_10_gdp_all!$C:$C,Data_gdp_all!$B$8,nama_10_gdp_all!$D:$D,Data_gdp_all!$B$7)</f>
        <v>401069.7</v>
      </c>
      <c r="U41" s="184">
        <f>SUMIFS(nama_10_gdp_all!$E:$E,nama_10_gdp_all!$A:$A,U10,nama_10_gdp_all!$B:$B,Data_gdp_all!$A$41,nama_10_gdp_all!$C:$C,Data_gdp_all!$B$8,nama_10_gdp_all!$D:$D,Data_gdp_all!$B$7)</f>
        <v>413944.6</v>
      </c>
      <c r="V41" s="184">
        <f>SUMIFS(nama_10_gdp_all!$E:$E,nama_10_gdp_all!$A:$A,V10,nama_10_gdp_all!$B:$B,Data_gdp_all!$A$41,nama_10_gdp_all!$C:$C,Data_gdp_all!$B$8,nama_10_gdp_all!$D:$D,Data_gdp_all!$B$7)</f>
        <v>421120.3</v>
      </c>
      <c r="W41" s="184">
        <f>SUMIFS(nama_10_gdp_all!$E:$E,nama_10_gdp_all!$A:$A,W10,nama_10_gdp_all!$B:$B,Data_gdp_all!$A$41,nama_10_gdp_all!$C:$C,Data_gdp_all!$B$8,nama_10_gdp_all!$D:$D,Data_gdp_all!$B$7)</f>
        <v>411719.2</v>
      </c>
    </row>
    <row r="42" spans="1:23" x14ac:dyDescent="0.2">
      <c r="A42" s="189" t="s">
        <v>60</v>
      </c>
      <c r="B42" s="189" t="s">
        <v>27</v>
      </c>
      <c r="C42" s="184">
        <f>SUMIFS(nama_10_gdp_all!$E:$E,nama_10_gdp_all!$A:$A,C10,nama_10_gdp_all!$B:$B,Data_gdp_all!$A$42,nama_10_gdp_all!$C:$C,Data_gdp_all!$B$8,nama_10_gdp_all!$D:$D,Data_gdp_all!$B$7)</f>
        <v>1291947.8999999999</v>
      </c>
      <c r="D42" s="184">
        <f>SUMIFS(nama_10_gdp_all!$E:$E,nama_10_gdp_all!$A:$A,D10,nama_10_gdp_all!$B:$B,Data_gdp_all!$A$42,nama_10_gdp_all!$C:$C,Data_gdp_all!$B$8,nama_10_gdp_all!$D:$D,Data_gdp_all!$B$7)</f>
        <v>1356537.4</v>
      </c>
      <c r="E42" s="184">
        <f>SUMIFS(nama_10_gdp_all!$E:$E,nama_10_gdp_all!$A:$A,E10,nama_10_gdp_all!$B:$B,Data_gdp_all!$A$42,nama_10_gdp_all!$C:$C,Data_gdp_all!$B$8,nama_10_gdp_all!$D:$D,Data_gdp_all!$B$7)</f>
        <v>1411040.1</v>
      </c>
      <c r="F42" s="184">
        <f>SUMIFS(nama_10_gdp_all!$E:$E,nama_10_gdp_all!$A:$A,F10,nama_10_gdp_all!$B:$B,Data_gdp_all!$A$42,nama_10_gdp_all!$C:$C,Data_gdp_all!$B$8,nama_10_gdp_all!$D:$D,Data_gdp_all!$B$7)</f>
        <v>1481988.2</v>
      </c>
      <c r="G42" s="184">
        <f>SUMIFS(nama_10_gdp_all!$E:$E,nama_10_gdp_all!$A:$A,G10,nama_10_gdp_all!$B:$B,Data_gdp_all!$A$42,nama_10_gdp_all!$C:$C,Data_gdp_all!$B$8,nama_10_gdp_all!$D:$D,Data_gdp_all!$B$7)</f>
        <v>1564813.8</v>
      </c>
      <c r="H42" s="184">
        <f>SUMIFS(nama_10_gdp_all!$E:$E,nama_10_gdp_all!$A:$A,H10,nama_10_gdp_all!$B:$B,Data_gdp_all!$A$42,nama_10_gdp_all!$C:$C,Data_gdp_all!$B$8,nama_10_gdp_all!$D:$D,Data_gdp_all!$B$7)</f>
        <v>1612069.9</v>
      </c>
      <c r="I42" s="184">
        <f>SUMIFS(nama_10_gdp_all!$E:$E,nama_10_gdp_all!$A:$A,I10,nama_10_gdp_all!$B:$B,Data_gdp_all!$A$42,nama_10_gdp_all!$C:$C,Data_gdp_all!$B$8,nama_10_gdp_all!$D:$D,Data_gdp_all!$B$7)</f>
        <v>1678381.8</v>
      </c>
      <c r="J42" s="184">
        <f>SUMIFS(nama_10_gdp_all!$E:$E,nama_10_gdp_all!$A:$A,J10,nama_10_gdp_all!$B:$B,Data_gdp_all!$A$42,nama_10_gdp_all!$C:$C,Data_gdp_all!$B$8,nama_10_gdp_all!$D:$D,Data_gdp_all!$B$7)</f>
        <v>1721125.1</v>
      </c>
      <c r="K42" s="184">
        <f>SUMIFS(nama_10_gdp_all!$E:$E,nama_10_gdp_all!$A:$A,K10,nama_10_gdp_all!$B:$B,Data_gdp_all!$A$42,nama_10_gdp_all!$C:$C,Data_gdp_all!$B$8,nama_10_gdp_all!$D:$D,Data_gdp_all!$B$7)</f>
        <v>1757324.2</v>
      </c>
      <c r="L42" s="184">
        <f>SUMIFS(nama_10_gdp_all!$E:$E,nama_10_gdp_all!$A:$A,L10,nama_10_gdp_all!$B:$B,Data_gdp_all!$A$42,nama_10_gdp_all!$C:$C,Data_gdp_all!$B$8,nama_10_gdp_all!$D:$D,Data_gdp_all!$B$7)</f>
        <v>1646546.7</v>
      </c>
      <c r="M42" s="184">
        <f>SUMIFS(nama_10_gdp_all!$E:$E,nama_10_gdp_all!$A:$A,M10,nama_10_gdp_all!$B:$B,Data_gdp_all!$A$42,nama_10_gdp_all!$C:$C,Data_gdp_all!$B$8,nama_10_gdp_all!$D:$D,Data_gdp_all!$B$7)</f>
        <v>1730906.7</v>
      </c>
      <c r="N42" s="184">
        <f>SUMIFS(nama_10_gdp_all!$E:$E,nama_10_gdp_all!$A:$A,N10,nama_10_gdp_all!$B:$B,Data_gdp_all!$A$42,nama_10_gdp_all!$C:$C,Data_gdp_all!$B$8,nama_10_gdp_all!$D:$D,Data_gdp_all!$B$7)</f>
        <v>1752699.3</v>
      </c>
      <c r="O42" s="184">
        <f>SUMIFS(nama_10_gdp_all!$E:$E,nama_10_gdp_all!$A:$A,O10,nama_10_gdp_all!$B:$B,Data_gdp_all!$A$42,nama_10_gdp_all!$C:$C,Data_gdp_all!$B$8,nama_10_gdp_all!$D:$D,Data_gdp_all!$B$7)</f>
        <v>1802272.9</v>
      </c>
      <c r="P42" s="184">
        <f>SUMIFS(nama_10_gdp_all!$E:$E,nama_10_gdp_all!$A:$A,P10,nama_10_gdp_all!$B:$B,Data_gdp_all!$A$42,nama_10_gdp_all!$C:$C,Data_gdp_all!$B$8,nama_10_gdp_all!$D:$D,Data_gdp_all!$B$7)</f>
        <v>1847333.2</v>
      </c>
      <c r="Q42" s="184">
        <f>SUMIFS(nama_10_gdp_all!$E:$E,nama_10_gdp_all!$A:$A,Q10,nama_10_gdp_all!$B:$B,Data_gdp_all!$A$42,nama_10_gdp_all!$C:$C,Data_gdp_all!$B$8,nama_10_gdp_all!$D:$D,Data_gdp_all!$B$7)</f>
        <v>1911181.2</v>
      </c>
      <c r="R42" s="184">
        <f>SUMIFS(nama_10_gdp_all!$E:$E,nama_10_gdp_all!$A:$A,R10,nama_10_gdp_all!$B:$B,Data_gdp_all!$A$42,nama_10_gdp_all!$C:$C,Data_gdp_all!$B$8,nama_10_gdp_all!$D:$D,Data_gdp_all!$B$7)</f>
        <v>1992593.8</v>
      </c>
      <c r="S42" s="184">
        <f>SUMIFS(nama_10_gdp_all!$E:$E,nama_10_gdp_all!$A:$A,S10,nama_10_gdp_all!$B:$B,Data_gdp_all!$A$42,nama_10_gdp_all!$C:$C,Data_gdp_all!$B$8,nama_10_gdp_all!$D:$D,Data_gdp_all!$B$7)</f>
        <v>2011435.1</v>
      </c>
      <c r="T42" s="184">
        <f>SUMIFS(nama_10_gdp_all!$E:$E,nama_10_gdp_all!$A:$A,T10,nama_10_gdp_all!$B:$B,Data_gdp_all!$A$42,nama_10_gdp_all!$C:$C,Data_gdp_all!$B$8,nama_10_gdp_all!$D:$D,Data_gdp_all!$B$7)</f>
        <v>2075096.4</v>
      </c>
      <c r="U42" s="184">
        <f>SUMIFS(nama_10_gdp_all!$E:$E,nama_10_gdp_all!$A:$A,U10,nama_10_gdp_all!$B:$B,Data_gdp_all!$A$42,nama_10_gdp_all!$C:$C,Data_gdp_all!$B$8,nama_10_gdp_all!$D:$D,Data_gdp_all!$B$7)</f>
        <v>2124393.2000000002</v>
      </c>
      <c r="V42" s="184">
        <f>SUMIFS(nama_10_gdp_all!$E:$E,nama_10_gdp_all!$A:$A,V10,nama_10_gdp_all!$B:$B,Data_gdp_all!$A$42,nama_10_gdp_all!$C:$C,Data_gdp_all!$B$8,nama_10_gdp_all!$D:$D,Data_gdp_all!$B$7)</f>
        <v>2177738.4</v>
      </c>
      <c r="W42" s="184" t="s">
        <v>72</v>
      </c>
    </row>
    <row r="43" spans="1:23" x14ac:dyDescent="0.2">
      <c r="A43" s="189" t="s">
        <v>69</v>
      </c>
      <c r="B43" s="189" t="s">
        <v>140</v>
      </c>
      <c r="C43" s="184">
        <f>SUMIFS(nama_10_gdp_all!$E:$E,nama_10_gdp_all!$A:$A,C10,nama_10_gdp_all!$B:$B,Data_gdp_all!$A$43,nama_10_gdp_all!$C:$C,Data_gdp_all!$B$8,nama_10_gdp_all!$D:$D,Data_gdp_all!$B$7)</f>
        <v>10354.799999999999</v>
      </c>
      <c r="D43" s="184">
        <f>SUMIFS(nama_10_gdp_all!$E:$E,nama_10_gdp_all!$A:$A,D10,nama_10_gdp_all!$B:$B,Data_gdp_all!$A$43,nama_10_gdp_all!$C:$C,Data_gdp_all!$B$8,nama_10_gdp_all!$D:$D,Data_gdp_all!$B$7)</f>
        <v>10191.1</v>
      </c>
      <c r="E43" s="184">
        <f>SUMIFS(nama_10_gdp_all!$E:$E,nama_10_gdp_all!$A:$A,E10,nama_10_gdp_all!$B:$B,Data_gdp_all!$A$43,nama_10_gdp_all!$C:$C,Data_gdp_all!$B$8,nama_10_gdp_all!$D:$D,Data_gdp_all!$B$7)</f>
        <v>10589</v>
      </c>
      <c r="F43" s="184">
        <f>SUMIFS(nama_10_gdp_all!$E:$E,nama_10_gdp_all!$A:$A,F10,nama_10_gdp_all!$B:$B,Data_gdp_all!$A$43,nama_10_gdp_all!$C:$C,Data_gdp_all!$B$8,nama_10_gdp_all!$D:$D,Data_gdp_all!$B$7)</f>
        <v>10974.2</v>
      </c>
      <c r="G43" s="184">
        <f>SUMIFS(nama_10_gdp_all!$E:$E,nama_10_gdp_all!$A:$A,G10,nama_10_gdp_all!$B:$B,Data_gdp_all!$A$43,nama_10_gdp_all!$C:$C,Data_gdp_all!$B$8,nama_10_gdp_all!$D:$D,Data_gdp_all!$B$7)</f>
        <v>11909.5</v>
      </c>
      <c r="H43" s="184">
        <f>SUMIFS(nama_10_gdp_all!$E:$E,nama_10_gdp_all!$A:$A,H10,nama_10_gdp_all!$B:$B,Data_gdp_all!$A$43,nama_10_gdp_all!$C:$C,Data_gdp_all!$B$8,nama_10_gdp_all!$D:$D,Data_gdp_all!$B$7)</f>
        <v>13091.5</v>
      </c>
      <c r="I43" s="184">
        <f>SUMIFS(nama_10_gdp_all!$E:$E,nama_10_gdp_all!$A:$A,I10,nama_10_gdp_all!$B:$B,Data_gdp_all!$A$43,nama_10_gdp_all!$C:$C,Data_gdp_all!$B$8,nama_10_gdp_all!$D:$D,Data_gdp_all!$B$7)</f>
        <v>14092.4</v>
      </c>
      <c r="J43" s="184">
        <f>SUMIFS(nama_10_gdp_all!$E:$E,nama_10_gdp_all!$A:$A,J10,nama_10_gdp_all!$B:$B,Data_gdp_all!$A$43,nama_10_gdp_all!$C:$C,Data_gdp_all!$B$8,nama_10_gdp_all!$D:$D,Data_gdp_all!$B$7)</f>
        <v>15087.4</v>
      </c>
      <c r="K43" s="184">
        <f>SUMIFS(nama_10_gdp_all!$E:$E,nama_10_gdp_all!$A:$A,K10,nama_10_gdp_all!$B:$B,Data_gdp_all!$A$43,nama_10_gdp_all!$C:$C,Data_gdp_all!$B$8,nama_10_gdp_all!$D:$D,Data_gdp_all!$B$7)</f>
        <v>16710.599999999999</v>
      </c>
      <c r="L43" s="184">
        <f>SUMIFS(nama_10_gdp_all!$E:$E,nama_10_gdp_all!$A:$A,L10,nama_10_gdp_all!$B:$B,Data_gdp_all!$A$43,nama_10_gdp_all!$C:$C,Data_gdp_all!$B$8,nama_10_gdp_all!$D:$D,Data_gdp_all!$B$7)</f>
        <v>17046.8</v>
      </c>
      <c r="M43" s="184">
        <f>SUMIFS(nama_10_gdp_all!$E:$E,nama_10_gdp_all!$A:$A,M10,nama_10_gdp_all!$B:$B,Data_gdp_all!$A$43,nama_10_gdp_all!$C:$C,Data_gdp_all!$B$8,nama_10_gdp_all!$D:$D,Data_gdp_all!$B$7)</f>
        <v>17670.099999999999</v>
      </c>
      <c r="N43" s="184">
        <f>SUMIFS(nama_10_gdp_all!$E:$E,nama_10_gdp_all!$A:$A,N10,nama_10_gdp_all!$B:$B,Data_gdp_all!$A$43,nama_10_gdp_all!$C:$C,Data_gdp_all!$B$8,nama_10_gdp_all!$D:$D,Data_gdp_all!$B$7)</f>
        <v>17937.8</v>
      </c>
      <c r="O43" s="184">
        <f>SUMIFS(nama_10_gdp_all!$E:$E,nama_10_gdp_all!$A:$A,O10,nama_10_gdp_all!$B:$B,Data_gdp_all!$A$43,nama_10_gdp_all!$C:$C,Data_gdp_all!$B$8,nama_10_gdp_all!$D:$D,Data_gdp_all!$B$7)</f>
        <v>18142.3</v>
      </c>
      <c r="P43" s="184">
        <f>SUMIFS(nama_10_gdp_all!$E:$E,nama_10_gdp_all!$A:$A,P10,nama_10_gdp_all!$B:$B,Data_gdp_all!$A$43,nama_10_gdp_all!$C:$C,Data_gdp_all!$B$8,nama_10_gdp_all!$D:$D,Data_gdp_all!$B$7)</f>
        <v>18951.2</v>
      </c>
      <c r="Q43" s="184">
        <f>SUMIFS(nama_10_gdp_all!$E:$E,nama_10_gdp_all!$A:$A,Q10,nama_10_gdp_all!$B:$B,Data_gdp_all!$A$43,nama_10_gdp_all!$C:$C,Data_gdp_all!$B$8,nama_10_gdp_all!$D:$D,Data_gdp_all!$B$7)</f>
        <v>19901.7</v>
      </c>
      <c r="R43" s="184">
        <f>SUMIFS(nama_10_gdp_all!$E:$E,nama_10_gdp_all!$A:$A,R10,nama_10_gdp_all!$B:$B,Data_gdp_all!$A$43,nama_10_gdp_all!$C:$C,Data_gdp_all!$B$8,nama_10_gdp_all!$D:$D,Data_gdp_all!$B$7)</f>
        <v>20668.8</v>
      </c>
      <c r="S43" s="184">
        <f>SUMIFS(nama_10_gdp_all!$E:$E,nama_10_gdp_all!$A:$A,S10,nama_10_gdp_all!$B:$B,Data_gdp_all!$A$43,nama_10_gdp_all!$C:$C,Data_gdp_all!$B$8,nama_10_gdp_all!$D:$D,Data_gdp_all!$B$7)</f>
        <v>21784.9</v>
      </c>
      <c r="T43" s="184">
        <f>SUMIFS(nama_10_gdp_all!$E:$E,nama_10_gdp_all!$A:$A,T10,nama_10_gdp_all!$B:$B,Data_gdp_all!$A$43,nama_10_gdp_all!$C:$C,Data_gdp_all!$B$8,nama_10_gdp_all!$D:$D,Data_gdp_all!$B$7)</f>
        <v>22374.9</v>
      </c>
      <c r="U43" s="184">
        <f>SUMIFS(nama_10_gdp_all!$E:$E,nama_10_gdp_all!$A:$A,U10,nama_10_gdp_all!$B:$B,Data_gdp_all!$A$43,nama_10_gdp_all!$C:$C,Data_gdp_all!$B$8,nama_10_gdp_all!$D:$D,Data_gdp_all!$B$7)</f>
        <v>23544.9</v>
      </c>
      <c r="V43" s="184">
        <f>SUMIFS(nama_10_gdp_all!$E:$E,nama_10_gdp_all!$A:$A,V10,nama_10_gdp_all!$B:$B,Data_gdp_all!$A$43,nama_10_gdp_all!$C:$C,Data_gdp_all!$B$8,nama_10_gdp_all!$D:$D,Data_gdp_all!$B$7)</f>
        <v>24606.1</v>
      </c>
      <c r="W43" s="184">
        <f>SUMIFS(nama_10_gdp_all!$E:$E,nama_10_gdp_all!$A:$A,W10,nama_10_gdp_all!$B:$B,Data_gdp_all!$A$43,nama_10_gdp_all!$C:$C,Data_gdp_all!$B$8,nama_10_gdp_all!$D:$D,Data_gdp_all!$B$7)</f>
        <v>23560</v>
      </c>
    </row>
    <row r="44" spans="1:23" x14ac:dyDescent="0.2">
      <c r="A44" s="189" t="s">
        <v>84</v>
      </c>
      <c r="B44" s="189" t="s">
        <v>83</v>
      </c>
      <c r="C44" s="184">
        <f>SUMIFS(nama_10_gdp_all!$E:$E,nama_10_gdp_all!$A:$A,C10,nama_10_gdp_all!$B:$B,Data_gdp_all!$A$44,nama_10_gdp_all!$C:$C,Data_gdp_all!$B$8,nama_10_gdp_all!$D:$D,Data_gdp_all!$B$7)</f>
        <v>9906.6</v>
      </c>
      <c r="D44" s="184">
        <f>SUMIFS(nama_10_gdp_all!$E:$E,nama_10_gdp_all!$A:$A,D10,nama_10_gdp_all!$B:$B,Data_gdp_all!$A$44,nama_10_gdp_all!$C:$C,Data_gdp_all!$B$8,nama_10_gdp_all!$D:$D,Data_gdp_all!$B$7)</f>
        <v>10891.8</v>
      </c>
      <c r="E44" s="184">
        <f>SUMIFS(nama_10_gdp_all!$E:$E,nama_10_gdp_all!$A:$A,E10,nama_10_gdp_all!$B:$B,Data_gdp_all!$A$44,nama_10_gdp_all!$C:$C,Data_gdp_all!$B$8,nama_10_gdp_all!$D:$D,Data_gdp_all!$B$7)</f>
        <v>11656.6</v>
      </c>
      <c r="F44" s="184">
        <f>SUMIFS(nama_10_gdp_all!$E:$E,nama_10_gdp_all!$A:$A,F10,nama_10_gdp_all!$B:$B,Data_gdp_all!$A$44,nama_10_gdp_all!$C:$C,Data_gdp_all!$B$8,nama_10_gdp_all!$D:$D,Data_gdp_all!$B$7)</f>
        <v>12477.2</v>
      </c>
      <c r="G44" s="184">
        <f>SUMIFS(nama_10_gdp_all!$E:$E,nama_10_gdp_all!$A:$A,G10,nama_10_gdp_all!$B:$B,Data_gdp_all!$A$44,nama_10_gdp_all!$C:$C,Data_gdp_all!$B$8,nama_10_gdp_all!$D:$D,Data_gdp_all!$B$7)</f>
        <v>13422.5</v>
      </c>
      <c r="H44" s="184">
        <f>SUMIFS(nama_10_gdp_all!$E:$E,nama_10_gdp_all!$A:$A,H10,nama_10_gdp_all!$B:$B,Data_gdp_all!$A$44,nama_10_gdp_all!$C:$C,Data_gdp_all!$B$8,nama_10_gdp_all!$D:$D,Data_gdp_all!$B$7)</f>
        <v>14464.1</v>
      </c>
      <c r="I44" s="184">
        <f>SUMIFS(nama_10_gdp_all!$E:$E,nama_10_gdp_all!$A:$A,I10,nama_10_gdp_all!$B:$B,Data_gdp_all!$A$44,nama_10_gdp_all!$C:$C,Data_gdp_all!$B$8,nama_10_gdp_all!$D:$D,Data_gdp_all!$B$7)</f>
        <v>15619</v>
      </c>
      <c r="J44" s="184">
        <f>SUMIFS(nama_10_gdp_all!$E:$E,nama_10_gdp_all!$A:$A,J10,nama_10_gdp_all!$B:$B,Data_gdp_all!$A$44,nama_10_gdp_all!$C:$C,Data_gdp_all!$B$8,nama_10_gdp_all!$D:$D,Data_gdp_all!$B$7)</f>
        <v>17079</v>
      </c>
      <c r="K44" s="184">
        <f>SUMIFS(nama_10_gdp_all!$E:$E,nama_10_gdp_all!$A:$A,K10,nama_10_gdp_all!$B:$B,Data_gdp_all!$A$44,nama_10_gdp_all!$C:$C,Data_gdp_all!$B$8,nama_10_gdp_all!$D:$D,Data_gdp_all!$B$7)</f>
        <v>18816.599999999999</v>
      </c>
      <c r="L44" s="184">
        <f>SUMIFS(nama_10_gdp_all!$E:$E,nama_10_gdp_all!$A:$A,L10,nama_10_gdp_all!$B:$B,Data_gdp_all!$A$44,nama_10_gdp_all!$C:$C,Data_gdp_all!$B$8,nama_10_gdp_all!$D:$D,Data_gdp_all!$B$7)</f>
        <v>19479.900000000001</v>
      </c>
      <c r="M44" s="184">
        <f>SUMIFS(nama_10_gdp_all!$E:$E,nama_10_gdp_all!$A:$A,M10,nama_10_gdp_all!$B:$B,Data_gdp_all!$A$44,nama_10_gdp_all!$C:$C,Data_gdp_all!$B$8,nama_10_gdp_all!$D:$D,Data_gdp_all!$B$7)</f>
        <v>21228.6</v>
      </c>
      <c r="N44" s="184">
        <f>SUMIFS(nama_10_gdp_all!$E:$E,nama_10_gdp_all!$A:$A,N10,nama_10_gdp_all!$B:$B,Data_gdp_all!$A$44,nama_10_gdp_all!$C:$C,Data_gdp_all!$B$8,nama_10_gdp_all!$D:$D,Data_gdp_all!$B$7)</f>
        <v>22105.7</v>
      </c>
      <c r="O44" s="184">
        <f>SUMIFS(nama_10_gdp_all!$E:$E,nama_10_gdp_all!$A:$A,O10,nama_10_gdp_all!$B:$B,Data_gdp_all!$A$44,nama_10_gdp_all!$C:$C,Data_gdp_all!$B$8,nama_10_gdp_all!$D:$D,Data_gdp_all!$B$7)</f>
        <v>22553.7</v>
      </c>
      <c r="P44" s="184">
        <f>SUMIFS(nama_10_gdp_all!$E:$E,nama_10_gdp_all!$A:$A,P10,nama_10_gdp_all!$B:$B,Data_gdp_all!$A$44,nama_10_gdp_all!$C:$C,Data_gdp_all!$B$8,nama_10_gdp_all!$D:$D,Data_gdp_all!$B$7)</f>
        <v>22078</v>
      </c>
      <c r="Q44" s="184">
        <f>SUMIFS(nama_10_gdp_all!$E:$E,nama_10_gdp_all!$A:$A,Q10,nama_10_gdp_all!$B:$B,Data_gdp_all!$A$44,nama_10_gdp_all!$C:$C,Data_gdp_all!$B$8,nama_10_gdp_all!$D:$D,Data_gdp_all!$B$7)</f>
        <v>23307.3</v>
      </c>
      <c r="R44" s="184">
        <f>SUMIFS(nama_10_gdp_all!$E:$E,nama_10_gdp_all!$A:$A,R10,nama_10_gdp_all!$B:$B,Data_gdp_all!$A$44,nama_10_gdp_all!$C:$C,Data_gdp_all!$B$8,nama_10_gdp_all!$D:$D,Data_gdp_all!$B$7)</f>
        <v>24143.8</v>
      </c>
      <c r="S44" s="184">
        <f>SUMIFS(nama_10_gdp_all!$E:$E,nama_10_gdp_all!$A:$A,S10,nama_10_gdp_all!$B:$B,Data_gdp_all!$A$44,nama_10_gdp_all!$C:$C,Data_gdp_all!$B$8,nama_10_gdp_all!$D:$D,Data_gdp_all!$B$7)</f>
        <v>24122.6</v>
      </c>
      <c r="T44" s="184">
        <f>SUMIFS(nama_10_gdp_all!$E:$E,nama_10_gdp_all!$A:$A,T10,nama_10_gdp_all!$B:$B,Data_gdp_all!$A$44,nama_10_gdp_all!$C:$C,Data_gdp_all!$B$8,nama_10_gdp_all!$D:$D,Data_gdp_all!$B$7)</f>
        <v>25199.9</v>
      </c>
      <c r="U44" s="184">
        <f>SUMIFS(nama_10_gdp_all!$E:$E,nama_10_gdp_all!$A:$A,U10,nama_10_gdp_all!$B:$B,Data_gdp_all!$A$44,nama_10_gdp_all!$C:$C,Data_gdp_all!$B$8,nama_10_gdp_all!$D:$D,Data_gdp_all!$B$7)</f>
        <v>26343.1</v>
      </c>
      <c r="V44" s="184">
        <f>SUMIFS(nama_10_gdp_all!$E:$E,nama_10_gdp_all!$A:$A,V10,nama_10_gdp_all!$B:$B,Data_gdp_all!$A$44,nama_10_gdp_all!$C:$C,Data_gdp_all!$B$8,nama_10_gdp_all!$D:$D,Data_gdp_all!$B$7)</f>
        <v>27484.6</v>
      </c>
      <c r="W44" s="184">
        <f>SUMIFS(nama_10_gdp_all!$E:$E,nama_10_gdp_all!$A:$A,W10,nama_10_gdp_all!$B:$B,Data_gdp_all!$A$44,nama_10_gdp_all!$C:$C,Data_gdp_all!$B$8,nama_10_gdp_all!$D:$D,Data_gdp_all!$B$7)</f>
        <v>26196.7</v>
      </c>
    </row>
    <row r="45" spans="1:23" x14ac:dyDescent="0.2">
      <c r="A45" s="189" t="s">
        <v>70</v>
      </c>
      <c r="B45" s="189" t="s">
        <v>77</v>
      </c>
      <c r="C45" s="184">
        <f>SUMIFS(nama_10_gdp_all!$E:$E,nama_10_gdp_all!$A:$A,C10,nama_10_gdp_all!$B:$B,Data_gdp_all!$A$45,nama_10_gdp_all!$C:$C,Data_gdp_all!$B$8,nama_10_gdp_all!$D:$D,Data_gdp_all!$B$7)</f>
        <v>37580.6</v>
      </c>
      <c r="D45" s="184">
        <f>SUMIFS(nama_10_gdp_all!$E:$E,nama_10_gdp_all!$A:$A,D10,nama_10_gdp_all!$B:$B,Data_gdp_all!$A$45,nama_10_gdp_all!$C:$C,Data_gdp_all!$B$8,nama_10_gdp_all!$D:$D,Data_gdp_all!$B$7)</f>
        <v>40262.5</v>
      </c>
      <c r="E45" s="184">
        <f>SUMIFS(nama_10_gdp_all!$E:$E,nama_10_gdp_all!$A:$A,E10,nama_10_gdp_all!$B:$B,Data_gdp_all!$A$45,nama_10_gdp_all!$C:$C,Data_gdp_all!$B$8,nama_10_gdp_all!$D:$D,Data_gdp_all!$B$7)</f>
        <v>44390.3</v>
      </c>
      <c r="F45" s="184">
        <f>SUMIFS(nama_10_gdp_all!$E:$E,nama_10_gdp_all!$A:$A,F10,nama_10_gdp_all!$B:$B,Data_gdp_all!$A$45,nama_10_gdp_all!$C:$C,Data_gdp_all!$B$8,nama_10_gdp_all!$D:$D,Data_gdp_all!$B$7)</f>
        <v>46954.9</v>
      </c>
      <c r="G45" s="184">
        <f>SUMIFS(nama_10_gdp_all!$E:$E,nama_10_gdp_all!$A:$A,G10,nama_10_gdp_all!$B:$B,Data_gdp_all!$A$45,nama_10_gdp_all!$C:$C,Data_gdp_all!$B$8,nama_10_gdp_all!$D:$D,Data_gdp_all!$B$7)</f>
        <v>51751</v>
      </c>
      <c r="H45" s="184">
        <f>SUMIFS(nama_10_gdp_all!$E:$E,nama_10_gdp_all!$A:$A,H10,nama_10_gdp_all!$B:$B,Data_gdp_all!$A$45,nama_10_gdp_all!$C:$C,Data_gdp_all!$B$8,nama_10_gdp_all!$D:$D,Data_gdp_all!$B$7)</f>
        <v>55945.1</v>
      </c>
      <c r="I45" s="184">
        <f>SUMIFS(nama_10_gdp_all!$E:$E,nama_10_gdp_all!$A:$A,I10,nama_10_gdp_all!$B:$B,Data_gdp_all!$A$45,nama_10_gdp_all!$C:$C,Data_gdp_all!$B$8,nama_10_gdp_all!$D:$D,Data_gdp_all!$B$7)</f>
        <v>60141.599999999999</v>
      </c>
      <c r="J45" s="184">
        <f>SUMIFS(nama_10_gdp_all!$E:$E,nama_10_gdp_all!$A:$A,J10,nama_10_gdp_all!$B:$B,Data_gdp_all!$A$45,nama_10_gdp_all!$C:$C,Data_gdp_all!$B$8,nama_10_gdp_all!$D:$D,Data_gdp_all!$B$7)</f>
        <v>65485.1</v>
      </c>
      <c r="K45" s="184">
        <f>SUMIFS(nama_10_gdp_all!$E:$E,nama_10_gdp_all!$A:$A,K10,nama_10_gdp_all!$B:$B,Data_gdp_all!$A$45,nama_10_gdp_all!$C:$C,Data_gdp_all!$B$8,nama_10_gdp_all!$D:$D,Data_gdp_all!$B$7)</f>
        <v>72040.800000000003</v>
      </c>
      <c r="L45" s="184">
        <f>SUMIFS(nama_10_gdp_all!$E:$E,nama_10_gdp_all!$A:$A,L10,nama_10_gdp_all!$B:$B,Data_gdp_all!$A$45,nama_10_gdp_all!$C:$C,Data_gdp_all!$B$8,nama_10_gdp_all!$D:$D,Data_gdp_all!$B$7)</f>
        <v>69280.3</v>
      </c>
      <c r="M45" s="184">
        <f>SUMIFS(nama_10_gdp_all!$E:$E,nama_10_gdp_all!$A:$A,M10,nama_10_gdp_all!$B:$B,Data_gdp_all!$A$45,nama_10_gdp_all!$C:$C,Data_gdp_all!$B$8,nama_10_gdp_all!$D:$D,Data_gdp_all!$B$7)</f>
        <v>70627.3</v>
      </c>
      <c r="N45" s="184">
        <f>SUMIFS(nama_10_gdp_all!$E:$E,nama_10_gdp_all!$A:$A,N10,nama_10_gdp_all!$B:$B,Data_gdp_all!$A$45,nama_10_gdp_all!$C:$C,Data_gdp_all!$B$8,nama_10_gdp_all!$D:$D,Data_gdp_all!$B$7)</f>
        <v>74129.100000000006</v>
      </c>
      <c r="O45" s="184">
        <f>SUMIFS(nama_10_gdp_all!$E:$E,nama_10_gdp_all!$A:$A,O10,nama_10_gdp_all!$B:$B,Data_gdp_all!$A$45,nama_10_gdp_all!$C:$C,Data_gdp_all!$B$8,nama_10_gdp_all!$D:$D,Data_gdp_all!$B$7)</f>
        <v>74102.7</v>
      </c>
      <c r="P45" s="184">
        <f>SUMIFS(nama_10_gdp_all!$E:$E,nama_10_gdp_all!$A:$A,P10,nama_10_gdp_all!$B:$B,Data_gdp_all!$A$45,nama_10_gdp_all!$C:$C,Data_gdp_all!$B$8,nama_10_gdp_all!$D:$D,Data_gdp_all!$B$7)</f>
        <v>75607.100000000006</v>
      </c>
      <c r="Q45" s="184">
        <f>SUMIFS(nama_10_gdp_all!$E:$E,nama_10_gdp_all!$A:$A,Q10,nama_10_gdp_all!$B:$B,Data_gdp_all!$A$45,nama_10_gdp_all!$C:$C,Data_gdp_all!$B$8,nama_10_gdp_all!$D:$D,Data_gdp_all!$B$7)</f>
        <v>74897</v>
      </c>
      <c r="R45" s="184">
        <f>SUMIFS(nama_10_gdp_all!$E:$E,nama_10_gdp_all!$A:$A,R10,nama_10_gdp_all!$B:$B,Data_gdp_all!$A$45,nama_10_gdp_all!$C:$C,Data_gdp_all!$B$8,nama_10_gdp_all!$D:$D,Data_gdp_all!$B$7)</f>
        <v>76144.800000000003</v>
      </c>
      <c r="S45" s="184">
        <f>SUMIFS(nama_10_gdp_all!$E:$E,nama_10_gdp_all!$A:$A,S10,nama_10_gdp_all!$B:$B,Data_gdp_all!$A$45,nama_10_gdp_all!$C:$C,Data_gdp_all!$B$8,nama_10_gdp_all!$D:$D,Data_gdp_all!$B$7)</f>
        <v>77722.399999999994</v>
      </c>
      <c r="T45" s="184">
        <f>SUMIFS(nama_10_gdp_all!$E:$E,nama_10_gdp_all!$A:$A,T10,nama_10_gdp_all!$B:$B,Data_gdp_all!$A$45,nama_10_gdp_all!$C:$C,Data_gdp_all!$B$8,nama_10_gdp_all!$D:$D,Data_gdp_all!$B$7)</f>
        <v>80086</v>
      </c>
      <c r="U45" s="184">
        <f>SUMIFS(nama_10_gdp_all!$E:$E,nama_10_gdp_all!$A:$A,U10,nama_10_gdp_all!$B:$B,Data_gdp_all!$A$45,nama_10_gdp_all!$C:$C,Data_gdp_all!$B$8,nama_10_gdp_all!$D:$D,Data_gdp_all!$B$7)</f>
        <v>83967.4</v>
      </c>
      <c r="V45" s="184">
        <f>SUMIFS(nama_10_gdp_all!$E:$E,nama_10_gdp_all!$A:$A,V10,nama_10_gdp_all!$B:$B,Data_gdp_all!$A$45,nama_10_gdp_all!$C:$C,Data_gdp_all!$B$8,nama_10_gdp_all!$D:$D,Data_gdp_all!$B$7)</f>
        <v>88305.9</v>
      </c>
      <c r="W45" s="184">
        <f>SUMIFS(nama_10_gdp_all!$E:$E,nama_10_gdp_all!$A:$A,W10,nama_10_gdp_all!$B:$B,Data_gdp_all!$A$45,nama_10_gdp_all!$C:$C,Data_gdp_all!$B$8,nama_10_gdp_all!$D:$D,Data_gdp_all!$B$7)</f>
        <v>88755.7</v>
      </c>
    </row>
    <row r="46" spans="1:23" x14ac:dyDescent="0.2">
      <c r="A46" s="189" t="s">
        <v>71</v>
      </c>
      <c r="B46" s="189" t="s">
        <v>78</v>
      </c>
      <c r="C46" s="184">
        <f>SUMIFS(nama_10_gdp_all!$E:$E,nama_10_gdp_all!$A:$A,C10,nama_10_gdp_all!$B:$B,Data_gdp_all!$A$46,nama_10_gdp_all!$C:$C,Data_gdp_all!$B$8,nama_10_gdp_all!$D:$D,Data_gdp_all!$B$7)</f>
        <v>505818.5</v>
      </c>
      <c r="D46" s="184">
        <f>SUMIFS(nama_10_gdp_all!$E:$E,nama_10_gdp_all!$A:$A,D10,nama_10_gdp_all!$B:$B,Data_gdp_all!$A$46,nama_10_gdp_all!$C:$C,Data_gdp_all!$B$8,nama_10_gdp_all!$D:$D,Data_gdp_all!$B$7)</f>
        <v>493144.7</v>
      </c>
      <c r="E46" s="184">
        <f>SUMIFS(nama_10_gdp_all!$E:$E,nama_10_gdp_all!$A:$A,E10,nama_10_gdp_all!$B:$B,Data_gdp_all!$A$46,nama_10_gdp_all!$C:$C,Data_gdp_all!$B$8,nama_10_gdp_all!$D:$D,Data_gdp_all!$B$7)</f>
        <v>501976.3</v>
      </c>
      <c r="F46" s="184">
        <f>SUMIFS(nama_10_gdp_all!$E:$E,nama_10_gdp_all!$A:$A,F10,nama_10_gdp_all!$B:$B,Data_gdp_all!$A$46,nama_10_gdp_all!$C:$C,Data_gdp_all!$B$8,nama_10_gdp_all!$D:$D,Data_gdp_all!$B$7)</f>
        <v>526287.80000000005</v>
      </c>
      <c r="G46" s="184">
        <f>SUMIFS(nama_10_gdp_all!$E:$E,nama_10_gdp_all!$A:$A,G10,nama_10_gdp_all!$B:$B,Data_gdp_all!$A$46,nama_10_gdp_all!$C:$C,Data_gdp_all!$B$8,nama_10_gdp_all!$D:$D,Data_gdp_all!$B$7)</f>
        <v>601106.6</v>
      </c>
      <c r="H46" s="184">
        <f>SUMIFS(nama_10_gdp_all!$E:$E,nama_10_gdp_all!$A:$A,H10,nama_10_gdp_all!$B:$B,Data_gdp_all!$A$46,nama_10_gdp_all!$C:$C,Data_gdp_all!$B$8,nama_10_gdp_all!$D:$D,Data_gdp_all!$B$7)</f>
        <v>667473.69999999995</v>
      </c>
      <c r="I46" s="184">
        <f>SUMIFS(nama_10_gdp_all!$E:$E,nama_10_gdp_all!$A:$A,I10,nama_10_gdp_all!$B:$B,Data_gdp_all!$A$46,nama_10_gdp_all!$C:$C,Data_gdp_all!$B$8,nama_10_gdp_all!$D:$D,Data_gdp_all!$B$7)</f>
        <v>751352.2</v>
      </c>
      <c r="J46" s="184">
        <f>SUMIFS(nama_10_gdp_all!$E:$E,nama_10_gdp_all!$A:$A,J10,nama_10_gdp_all!$B:$B,Data_gdp_all!$A$46,nama_10_gdp_all!$C:$C,Data_gdp_all!$B$8,nama_10_gdp_all!$D:$D,Data_gdp_all!$B$7)</f>
        <v>823299.5</v>
      </c>
      <c r="K46" s="184">
        <f>SUMIFS(nama_10_gdp_all!$E:$E,nama_10_gdp_all!$A:$A,K10,nama_10_gdp_all!$B:$B,Data_gdp_all!$A$46,nama_10_gdp_all!$C:$C,Data_gdp_all!$B$8,nama_10_gdp_all!$D:$D,Data_gdp_all!$B$7)</f>
        <v>884171.4</v>
      </c>
      <c r="L46" s="184">
        <f>SUMIFS(nama_10_gdp_all!$E:$E,nama_10_gdp_all!$A:$A,L10,nama_10_gdp_all!$B:$B,Data_gdp_all!$A$46,nama_10_gdp_all!$C:$C,Data_gdp_all!$B$8,nama_10_gdp_all!$D:$D,Data_gdp_all!$B$7)</f>
        <v>839945.7</v>
      </c>
      <c r="M46" s="184">
        <f>SUMIFS(nama_10_gdp_all!$E:$E,nama_10_gdp_all!$A:$A,M10,nama_10_gdp_all!$B:$B,Data_gdp_all!$A$46,nama_10_gdp_all!$C:$C,Data_gdp_all!$B$8,nama_10_gdp_all!$D:$D,Data_gdp_all!$B$7)</f>
        <v>960266.2</v>
      </c>
      <c r="N46" s="184">
        <f>SUMIFS(nama_10_gdp_all!$E:$E,nama_10_gdp_all!$A:$A,N10,nama_10_gdp_all!$B:$B,Data_gdp_all!$A$46,nama_10_gdp_all!$C:$C,Data_gdp_all!$B$8,nama_10_gdp_all!$D:$D,Data_gdp_all!$B$7)</f>
        <v>1083923.6000000001</v>
      </c>
      <c r="O46" s="184">
        <f>SUMIFS(nama_10_gdp_all!$E:$E,nama_10_gdp_all!$A:$A,O10,nama_10_gdp_all!$B:$B,Data_gdp_all!$A$46,nama_10_gdp_all!$C:$C,Data_gdp_all!$B$8,nama_10_gdp_all!$D:$D,Data_gdp_all!$B$7)</f>
        <v>1145542.8999999999</v>
      </c>
      <c r="P46" s="184">
        <f>SUMIFS(nama_10_gdp_all!$E:$E,nama_10_gdp_all!$A:$A,P10,nama_10_gdp_all!$B:$B,Data_gdp_all!$A$46,nama_10_gdp_all!$C:$C,Data_gdp_all!$B$8,nama_10_gdp_all!$D:$D,Data_gdp_all!$B$7)</f>
        <v>1229047.6000000001</v>
      </c>
      <c r="Q46" s="184">
        <f>SUMIFS(nama_10_gdp_all!$E:$E,nama_10_gdp_all!$A:$A,Q10,nama_10_gdp_all!$B:$B,Data_gdp_all!$A$46,nama_10_gdp_all!$C:$C,Data_gdp_all!$B$8,nama_10_gdp_all!$D:$D,Data_gdp_all!$B$7)</f>
        <v>1333033.5</v>
      </c>
      <c r="R46" s="184">
        <f>SUMIFS(nama_10_gdp_all!$E:$E,nama_10_gdp_all!$A:$A,R10,nama_10_gdp_all!$B:$B,Data_gdp_all!$A$46,nama_10_gdp_all!$C:$C,Data_gdp_all!$B$8,nama_10_gdp_all!$D:$D,Data_gdp_all!$B$7)</f>
        <v>1453845.8</v>
      </c>
      <c r="S46" s="184">
        <f>SUMIFS(nama_10_gdp_all!$E:$E,nama_10_gdp_all!$A:$A,S10,nama_10_gdp_all!$B:$B,Data_gdp_all!$A$46,nama_10_gdp_all!$C:$C,Data_gdp_all!$B$8,nama_10_gdp_all!$D:$D,Data_gdp_all!$B$7)</f>
        <v>1469576.7</v>
      </c>
      <c r="T46" s="184">
        <f>SUMIFS(nama_10_gdp_all!$E:$E,nama_10_gdp_all!$A:$A,T10,nama_10_gdp_all!$B:$B,Data_gdp_all!$A$46,nama_10_gdp_all!$C:$C,Data_gdp_all!$B$8,nama_10_gdp_all!$D:$D,Data_gdp_all!$B$7)</f>
        <v>1554879.6</v>
      </c>
      <c r="U46" s="184">
        <f>SUMIFS(nama_10_gdp_all!$E:$E,nama_10_gdp_all!$A:$A,U10,nama_10_gdp_all!$B:$B,Data_gdp_all!$A$46,nama_10_gdp_all!$C:$C,Data_gdp_all!$B$8,nama_10_gdp_all!$D:$D,Data_gdp_all!$B$7)</f>
        <v>1559991.4</v>
      </c>
      <c r="V46" s="184">
        <f>SUMIFS(nama_10_gdp_all!$E:$E,nama_10_gdp_all!$A:$A,V10,nama_10_gdp_all!$B:$B,Data_gdp_all!$A$46,nama_10_gdp_all!$C:$C,Data_gdp_all!$B$8,nama_10_gdp_all!$D:$D,Data_gdp_all!$B$7)</f>
        <v>1530842.7</v>
      </c>
      <c r="W46" s="184">
        <f>SUMIFS(nama_10_gdp_all!$E:$E,nama_10_gdp_all!$A:$A,W10,nama_10_gdp_all!$B:$B,Data_gdp_all!$A$46,nama_10_gdp_all!$C:$C,Data_gdp_all!$B$8,nama_10_gdp_all!$D:$D,Data_gdp_all!$B$7)</f>
        <v>1584418.4</v>
      </c>
    </row>
    <row r="47" spans="1:23" x14ac:dyDescent="0.2">
      <c r="A47" s="189" t="s">
        <v>82</v>
      </c>
      <c r="B47" s="189" t="s">
        <v>81</v>
      </c>
      <c r="C47" s="184" t="s">
        <v>72</v>
      </c>
      <c r="D47" s="184" t="s">
        <v>72</v>
      </c>
      <c r="E47" s="184" t="s">
        <v>72</v>
      </c>
      <c r="F47" s="184" t="s">
        <v>72</v>
      </c>
      <c r="G47" s="184" t="s">
        <v>72</v>
      </c>
      <c r="H47" s="184">
        <f>SUMIFS(nama_10_gdp_all!$E:$E,nama_10_gdp_all!$A:$A,H10,nama_10_gdp_all!$B:$B,Data_gdp_all!$A$47,nama_10_gdp_all!$C:$C,Data_gdp_all!$B$8,nama_10_gdp_all!$D:$D,Data_gdp_all!$B$7)</f>
        <v>19979.099999999999</v>
      </c>
      <c r="I47" s="184">
        <f>SUMIFS(nama_10_gdp_all!$E:$E,nama_10_gdp_all!$A:$A,I10,nama_10_gdp_all!$B:$B,Data_gdp_all!$A$47,nama_10_gdp_all!$C:$C,Data_gdp_all!$B$8,nama_10_gdp_all!$D:$D,Data_gdp_all!$B$7)</f>
        <v>22189.200000000001</v>
      </c>
      <c r="J47" s="184">
        <f>SUMIFS(nama_10_gdp_all!$E:$E,nama_10_gdp_all!$A:$A,J10,nama_10_gdp_all!$B:$B,Data_gdp_all!$A$47,nama_10_gdp_all!$C:$C,Data_gdp_all!$B$8,nama_10_gdp_all!$D:$D,Data_gdp_all!$B$7)</f>
        <v>24350.7</v>
      </c>
      <c r="K47" s="184">
        <f>SUMIFS(nama_10_gdp_all!$E:$E,nama_10_gdp_all!$A:$A,K10,nama_10_gdp_all!$B:$B,Data_gdp_all!$A$47,nama_10_gdp_all!$C:$C,Data_gdp_all!$B$8,nama_10_gdp_all!$D:$D,Data_gdp_all!$B$7)</f>
        <v>26300.3</v>
      </c>
      <c r="L47" s="184">
        <f>SUMIFS(nama_10_gdp_all!$E:$E,nama_10_gdp_all!$A:$A,L10,nama_10_gdp_all!$B:$B,Data_gdp_all!$A$47,nama_10_gdp_all!$C:$C,Data_gdp_all!$B$8,nama_10_gdp_all!$D:$D,Data_gdp_all!$B$7)</f>
        <v>25467.4</v>
      </c>
      <c r="M47" s="184">
        <f>SUMIFS(nama_10_gdp_all!$E:$E,nama_10_gdp_all!$A:$A,M10,nama_10_gdp_all!$B:$B,Data_gdp_all!$A$47,nama_10_gdp_all!$C:$C,Data_gdp_all!$B$8,nama_10_gdp_all!$D:$D,Data_gdp_all!$B$7)</f>
        <v>26217.1</v>
      </c>
      <c r="N47" s="184">
        <f>SUMIFS(nama_10_gdp_all!$E:$E,nama_10_gdp_all!$A:$A,N10,nama_10_gdp_all!$B:$B,Data_gdp_all!$A$47,nama_10_gdp_all!$C:$C,Data_gdp_all!$B$8,nama_10_gdp_all!$D:$D,Data_gdp_all!$B$7)</f>
        <v>27226.799999999999</v>
      </c>
      <c r="O47" s="184">
        <f>SUMIFS(nama_10_gdp_all!$E:$E,nama_10_gdp_all!$A:$A,O10,nama_10_gdp_all!$B:$B,Data_gdp_all!$A$47,nama_10_gdp_all!$C:$C,Data_gdp_all!$B$8,nama_10_gdp_all!$D:$D,Data_gdp_all!$B$7)</f>
        <v>27440.7</v>
      </c>
      <c r="P47" s="184">
        <f>SUMIFS(nama_10_gdp_all!$E:$E,nama_10_gdp_all!$A:$A,P10,nama_10_gdp_all!$B:$B,Data_gdp_all!$A$47,nama_10_gdp_all!$C:$C,Data_gdp_all!$B$8,nama_10_gdp_all!$D:$D,Data_gdp_all!$B$7)</f>
        <v>28154.7</v>
      </c>
      <c r="Q47" s="184">
        <f>SUMIFS(nama_10_gdp_all!$E:$E,nama_10_gdp_all!$A:$A,Q10,nama_10_gdp_all!$B:$B,Data_gdp_all!$A$47,nama_10_gdp_all!$C:$C,Data_gdp_all!$B$8,nama_10_gdp_all!$D:$D,Data_gdp_all!$B$7)</f>
        <v>28525.1</v>
      </c>
      <c r="R47" s="184">
        <f>SUMIFS(nama_10_gdp_all!$E:$E,nama_10_gdp_all!$A:$A,R10,nama_10_gdp_all!$B:$B,Data_gdp_all!$A$47,nama_10_gdp_all!$C:$C,Data_gdp_all!$B$8,nama_10_gdp_all!$D:$D,Data_gdp_all!$B$7)</f>
        <v>29609.599999999999</v>
      </c>
      <c r="S47" s="184">
        <f>SUMIFS(nama_10_gdp_all!$E:$E,nama_10_gdp_all!$A:$A,S10,nama_10_gdp_all!$B:$B,Data_gdp_all!$A$47,nama_10_gdp_all!$C:$C,Data_gdp_all!$B$8,nama_10_gdp_all!$D:$D,Data_gdp_all!$B$7)</f>
        <v>30737.1</v>
      </c>
      <c r="T47" s="184">
        <f>SUMIFS(nama_10_gdp_all!$E:$E,nama_10_gdp_all!$A:$A,T10,nama_10_gdp_all!$B:$B,Data_gdp_all!$A$47,nama_10_gdp_all!$C:$C,Data_gdp_all!$B$8,nama_10_gdp_all!$D:$D,Data_gdp_all!$B$7)</f>
        <v>31654.6</v>
      </c>
      <c r="U47" s="184">
        <f>SUMIFS(nama_10_gdp_all!$E:$E,nama_10_gdp_all!$A:$A,U10,nama_10_gdp_all!$B:$B,Data_gdp_all!$A$47,nama_10_gdp_all!$C:$C,Data_gdp_all!$B$8,nama_10_gdp_all!$D:$D,Data_gdp_all!$B$7)</f>
        <v>33617.4</v>
      </c>
      <c r="V47" s="184">
        <f>SUMIFS(nama_10_gdp_all!$E:$E,nama_10_gdp_all!$A:$A,V10,nama_10_gdp_all!$B:$B,Data_gdp_all!$A$47,nama_10_gdp_all!$C:$C,Data_gdp_all!$B$8,nama_10_gdp_all!$D:$D,Data_gdp_all!$B$7)</f>
        <v>35135.9</v>
      </c>
      <c r="W47" s="184">
        <f>SUMIFS(nama_10_gdp_all!$E:$E,nama_10_gdp_all!$A:$A,W10,nama_10_gdp_all!$B:$B,Data_gdp_all!$A$47,nama_10_gdp_all!$C:$C,Data_gdp_all!$B$8,nama_10_gdp_all!$D:$D,Data_gdp_all!$B$7)</f>
        <v>34241</v>
      </c>
    </row>
    <row r="49" spans="1:25" x14ac:dyDescent="0.2">
      <c r="A49" s="187" t="s">
        <v>80</v>
      </c>
    </row>
    <row r="50" spans="1:25" x14ac:dyDescent="0.2">
      <c r="A50" s="187" t="s">
        <v>72</v>
      </c>
      <c r="B50" s="187" t="s">
        <v>79</v>
      </c>
    </row>
    <row r="52" spans="1:25" x14ac:dyDescent="0.2">
      <c r="A52" s="187" t="s">
        <v>110</v>
      </c>
      <c r="B52" s="187" t="s">
        <v>235</v>
      </c>
      <c r="C52" s="188" t="s">
        <v>236</v>
      </c>
    </row>
    <row r="53" spans="1:25" x14ac:dyDescent="0.2">
      <c r="A53" s="187" t="s">
        <v>124</v>
      </c>
      <c r="B53" s="187" t="s">
        <v>214</v>
      </c>
      <c r="C53" s="188" t="s">
        <v>226</v>
      </c>
    </row>
    <row r="55" spans="1:25" x14ac:dyDescent="0.2">
      <c r="A55" s="189" t="s">
        <v>107</v>
      </c>
      <c r="B55" s="189" t="s">
        <v>106</v>
      </c>
      <c r="C55" s="189" t="s">
        <v>105</v>
      </c>
      <c r="D55" s="189" t="s">
        <v>104</v>
      </c>
      <c r="E55" s="189" t="s">
        <v>103</v>
      </c>
      <c r="F55" s="189" t="s">
        <v>102</v>
      </c>
      <c r="G55" s="189" t="s">
        <v>101</v>
      </c>
      <c r="H55" s="189" t="s">
        <v>100</v>
      </c>
      <c r="I55" s="189" t="s">
        <v>99</v>
      </c>
      <c r="J55" s="189" t="s">
        <v>98</v>
      </c>
      <c r="K55" s="189" t="s">
        <v>97</v>
      </c>
      <c r="L55" s="189" t="s">
        <v>96</v>
      </c>
      <c r="M55" s="189" t="s">
        <v>95</v>
      </c>
      <c r="N55" s="189" t="s">
        <v>94</v>
      </c>
      <c r="O55" s="189" t="s">
        <v>93</v>
      </c>
      <c r="P55" s="189" t="s">
        <v>92</v>
      </c>
      <c r="Q55" s="189" t="s">
        <v>91</v>
      </c>
      <c r="R55" s="189" t="s">
        <v>90</v>
      </c>
      <c r="S55" s="189" t="s">
        <v>89</v>
      </c>
      <c r="T55" s="189" t="s">
        <v>88</v>
      </c>
      <c r="U55" s="189" t="s">
        <v>87</v>
      </c>
      <c r="V55" s="189" t="s">
        <v>189</v>
      </c>
      <c r="W55" s="189" t="s">
        <v>230</v>
      </c>
      <c r="Y55" s="211" t="s">
        <v>131</v>
      </c>
    </row>
    <row r="56" spans="1:25" x14ac:dyDescent="0.2">
      <c r="A56" s="189" t="s">
        <v>154</v>
      </c>
      <c r="B56" s="169" t="s">
        <v>155</v>
      </c>
      <c r="C56" s="184">
        <f>SUMIFS(nama_10_gdp_all!$E:$E,nama_10_gdp_all!$A:$A,C55,nama_10_gdp_all!$B:$B,Data_gdp_all!$A$56,nama_10_gdp_all!$C:$C,Data_gdp_all!$B$53,nama_10_gdp_all!$D:$D,Data_gdp_all!$B$52)</f>
        <v>10186765</v>
      </c>
      <c r="D56" s="184">
        <f>SUMIFS(nama_10_gdp_all!$E:$E,nama_10_gdp_all!$A:$A,D55,nama_10_gdp_all!$B:$B,Data_gdp_all!$A$56,nama_10_gdp_all!$C:$C,Data_gdp_all!$B$53,nama_10_gdp_all!$D:$D,Data_gdp_all!$B$52)</f>
        <v>10403878.300000001</v>
      </c>
      <c r="E56" s="184">
        <f>SUMIFS(nama_10_gdp_all!$E:$E,nama_10_gdp_all!$A:$A,E55,nama_10_gdp_all!$B:$B,Data_gdp_all!$A$56,nama_10_gdp_all!$C:$C,Data_gdp_all!$B$53,nama_10_gdp_all!$D:$D,Data_gdp_all!$B$52)</f>
        <v>10513655.4</v>
      </c>
      <c r="F56" s="184">
        <f>SUMIFS(nama_10_gdp_all!$E:$E,nama_10_gdp_all!$A:$A,F55,nama_10_gdp_all!$B:$B,Data_gdp_all!$A$56,nama_10_gdp_all!$C:$C,Data_gdp_all!$B$53,nama_10_gdp_all!$D:$D,Data_gdp_all!$B$52)</f>
        <v>10603795.9</v>
      </c>
      <c r="G56" s="184">
        <f>SUMIFS(nama_10_gdp_all!$E:$E,nama_10_gdp_all!$A:$A,G55,nama_10_gdp_all!$B:$B,Data_gdp_all!$A$56,nama_10_gdp_all!$C:$C,Data_gdp_all!$B$53,nama_10_gdp_all!$D:$D,Data_gdp_all!$B$52)</f>
        <v>10871424.9</v>
      </c>
      <c r="H56" s="184">
        <f>SUMIFS(nama_10_gdp_all!$E:$E,nama_10_gdp_all!$A:$A,H55,nama_10_gdp_all!$B:$B,Data_gdp_all!$A$56,nama_10_gdp_all!$C:$C,Data_gdp_all!$B$53,nama_10_gdp_all!$D:$D,Data_gdp_all!$B$52)</f>
        <v>11075696.800000001</v>
      </c>
      <c r="I56" s="184">
        <f>SUMIFS(nama_10_gdp_all!$E:$E,nama_10_gdp_all!$A:$A,I55,nama_10_gdp_all!$B:$B,Data_gdp_all!$A$56,nama_10_gdp_all!$C:$C,Data_gdp_all!$B$53,nama_10_gdp_all!$D:$D,Data_gdp_all!$B$52)</f>
        <v>11458845.5</v>
      </c>
      <c r="J56" s="184">
        <f>SUMIFS(nama_10_gdp_all!$E:$E,nama_10_gdp_all!$A:$A,J55,nama_10_gdp_all!$B:$B,Data_gdp_all!$A$56,nama_10_gdp_all!$C:$C,Data_gdp_all!$B$53,nama_10_gdp_all!$D:$D,Data_gdp_all!$B$52)</f>
        <v>11817843.5</v>
      </c>
      <c r="K56" s="184">
        <f>SUMIFS(nama_10_gdp_all!$E:$E,nama_10_gdp_all!$A:$A,K55,nama_10_gdp_all!$B:$B,Data_gdp_all!$A$56,nama_10_gdp_all!$C:$C,Data_gdp_all!$B$53,nama_10_gdp_all!$D:$D,Data_gdp_all!$B$52)</f>
        <v>11893099.300000001</v>
      </c>
      <c r="L56" s="184">
        <f>SUMIFS(nama_10_gdp_all!$E:$E,nama_10_gdp_all!$A:$A,L55,nama_10_gdp_all!$B:$B,Data_gdp_all!$A$56,nama_10_gdp_all!$C:$C,Data_gdp_all!$B$53,nama_10_gdp_all!$D:$D,Data_gdp_all!$B$52)</f>
        <v>11380958.5</v>
      </c>
      <c r="M56" s="184">
        <f>SUMIFS(nama_10_gdp_all!$E:$E,nama_10_gdp_all!$A:$A,M55,nama_10_gdp_all!$B:$B,Data_gdp_all!$A$56,nama_10_gdp_all!$C:$C,Data_gdp_all!$B$53,nama_10_gdp_all!$D:$D,Data_gdp_all!$B$52)</f>
        <v>11630973.300000001</v>
      </c>
      <c r="N56" s="184">
        <f>SUMIFS(nama_10_gdp_all!$E:$E,nama_10_gdp_all!$A:$A,N55,nama_10_gdp_all!$B:$B,Data_gdp_all!$A$56,nama_10_gdp_all!$C:$C,Data_gdp_all!$B$53,nama_10_gdp_all!$D:$D,Data_gdp_all!$B$52)</f>
        <v>11844969.6</v>
      </c>
      <c r="O56" s="184">
        <f>SUMIFS(nama_10_gdp_all!$E:$E,nama_10_gdp_all!$A:$A,O55,nama_10_gdp_all!$B:$B,Data_gdp_all!$A$56,nama_10_gdp_all!$C:$C,Data_gdp_all!$B$53,nama_10_gdp_all!$D:$D,Data_gdp_all!$B$52)</f>
        <v>11756903.300000001</v>
      </c>
      <c r="P56" s="184">
        <f>SUMIFS(nama_10_gdp_all!$E:$E,nama_10_gdp_all!$A:$A,P55,nama_10_gdp_all!$B:$B,Data_gdp_all!$A$56,nama_10_gdp_all!$C:$C,Data_gdp_all!$B$53,nama_10_gdp_all!$D:$D,Data_gdp_all!$B$52)</f>
        <v>11752103.6</v>
      </c>
      <c r="Q56" s="184">
        <f>SUMIFS(nama_10_gdp_all!$E:$E,nama_10_gdp_all!$A:$A,Q55,nama_10_gdp_all!$B:$B,Data_gdp_all!$A$56,nama_10_gdp_all!$C:$C,Data_gdp_all!$B$53,nama_10_gdp_all!$D:$D,Data_gdp_all!$B$52)</f>
        <v>11937586.9</v>
      </c>
      <c r="R56" s="184">
        <f>SUMIFS(nama_10_gdp_all!$E:$E,nama_10_gdp_all!$A:$A,R55,nama_10_gdp_all!$B:$B,Data_gdp_all!$A$56,nama_10_gdp_all!$C:$C,Data_gdp_all!$B$53,nama_10_gdp_all!$D:$D,Data_gdp_all!$B$52)</f>
        <v>12211542.9</v>
      </c>
      <c r="S56" s="184">
        <f>SUMIFS(nama_10_gdp_all!$E:$E,nama_10_gdp_all!$A:$A,S55,nama_10_gdp_all!$B:$B,Data_gdp_all!$A$56,nama_10_gdp_all!$C:$C,Data_gdp_all!$B$53,nama_10_gdp_all!$D:$D,Data_gdp_all!$B$52)</f>
        <v>12456796.199999999</v>
      </c>
      <c r="T56" s="184">
        <f>SUMIFS(nama_10_gdp_all!$E:$E,nama_10_gdp_all!$A:$A,T55,nama_10_gdp_all!$B:$B,Data_gdp_all!$A$56,nama_10_gdp_all!$C:$C,Data_gdp_all!$B$53,nama_10_gdp_all!$D:$D,Data_gdp_all!$B$52)</f>
        <v>12806396.199999999</v>
      </c>
      <c r="U56" s="184">
        <f>SUMIFS(nama_10_gdp_all!$E:$E,nama_10_gdp_all!$A:$A,U55,nama_10_gdp_all!$B:$B,Data_gdp_all!$A$56,nama_10_gdp_all!$C:$C,Data_gdp_all!$B$53,nama_10_gdp_all!$D:$D,Data_gdp_all!$B$52)</f>
        <v>13077196.199999999</v>
      </c>
      <c r="V56" s="184">
        <f>SUMIFS(nama_10_gdp_all!$E:$E,nama_10_gdp_all!$A:$A,V55,nama_10_gdp_all!$B:$B,Data_gdp_all!$A$56,nama_10_gdp_all!$C:$C,Data_gdp_all!$B$53,nama_10_gdp_all!$D:$D,Data_gdp_all!$B$52)</f>
        <v>13284387.300000001</v>
      </c>
      <c r="W56" s="184">
        <f>SUMIFS(nama_10_gdp_all!$E:$E,nama_10_gdp_all!$A:$A,W55,nama_10_gdp_all!$B:$B,Data_gdp_all!$A$56,nama_10_gdp_all!$C:$C,Data_gdp_all!$B$53,nama_10_gdp_all!$D:$D,Data_gdp_all!$B$52)</f>
        <v>12476170.9</v>
      </c>
      <c r="Y56" s="212">
        <f>((W56-C56)/W56)/(W$55-C$55)</f>
        <v>9.1751143774409204E-3</v>
      </c>
    </row>
    <row r="57" spans="1:25" x14ac:dyDescent="0.2">
      <c r="A57" s="189" t="s">
        <v>35</v>
      </c>
      <c r="B57" s="189" t="s">
        <v>2</v>
      </c>
      <c r="C57" s="184">
        <f>SUMIFS(nama_10_gdp_all!$E:$E,nama_10_gdp_all!$A:$A,C55,nama_10_gdp_all!$B:$B,Data_gdp_all!$A$57,nama_10_gdp_all!$C:$C,Data_gdp_all!$B$53,nama_10_gdp_all!$D:$D,Data_gdp_all!$B$52)</f>
        <v>329614.2</v>
      </c>
      <c r="D57" s="184">
        <f>SUMIFS(nama_10_gdp_all!$E:$E,nama_10_gdp_all!$A:$A,D55,nama_10_gdp_all!$B:$B,Data_gdp_all!$A$57,nama_10_gdp_all!$C:$C,Data_gdp_all!$B$53,nama_10_gdp_all!$D:$D,Data_gdp_all!$B$52)</f>
        <v>333238.7</v>
      </c>
      <c r="E57" s="184">
        <f>SUMIFS(nama_10_gdp_all!$E:$E,nama_10_gdp_all!$A:$A,E55,nama_10_gdp_all!$B:$B,Data_gdp_all!$A$57,nama_10_gdp_all!$C:$C,Data_gdp_all!$B$53,nama_10_gdp_all!$D:$D,Data_gdp_all!$B$52)</f>
        <v>338926.7</v>
      </c>
      <c r="F57" s="184">
        <f>SUMIFS(nama_10_gdp_all!$E:$E,nama_10_gdp_all!$A:$A,F55,nama_10_gdp_all!$B:$B,Data_gdp_all!$A$57,nama_10_gdp_all!$C:$C,Data_gdp_all!$B$53,nama_10_gdp_all!$D:$D,Data_gdp_all!$B$52)</f>
        <v>342444.7</v>
      </c>
      <c r="G57" s="184">
        <f>SUMIFS(nama_10_gdp_all!$E:$E,nama_10_gdp_all!$A:$A,G55,nama_10_gdp_all!$B:$B,Data_gdp_all!$A$57,nama_10_gdp_all!$C:$C,Data_gdp_all!$B$53,nama_10_gdp_all!$D:$D,Data_gdp_all!$B$52)</f>
        <v>354674.1</v>
      </c>
      <c r="H57" s="184">
        <f>SUMIFS(nama_10_gdp_all!$E:$E,nama_10_gdp_all!$A:$A,H55,nama_10_gdp_all!$B:$B,Data_gdp_all!$A$57,nama_10_gdp_all!$C:$C,Data_gdp_all!$B$53,nama_10_gdp_all!$D:$D,Data_gdp_all!$B$52)</f>
        <v>362908.7</v>
      </c>
      <c r="I57" s="184">
        <f>SUMIFS(nama_10_gdp_all!$E:$E,nama_10_gdp_all!$A:$A,I55,nama_10_gdp_all!$B:$B,Data_gdp_all!$A$57,nama_10_gdp_all!$C:$C,Data_gdp_all!$B$53,nama_10_gdp_all!$D:$D,Data_gdp_all!$B$52)</f>
        <v>372171.4</v>
      </c>
      <c r="J57" s="184">
        <f>SUMIFS(nama_10_gdp_all!$E:$E,nama_10_gdp_all!$A:$A,J55,nama_10_gdp_all!$B:$B,Data_gdp_all!$A$57,nama_10_gdp_all!$C:$C,Data_gdp_all!$B$53,nama_10_gdp_all!$D:$D,Data_gdp_all!$B$52)</f>
        <v>385855.7</v>
      </c>
      <c r="K57" s="184">
        <f>SUMIFS(nama_10_gdp_all!$E:$E,nama_10_gdp_all!$A:$A,K55,nama_10_gdp_all!$B:$B,Data_gdp_all!$A$57,nama_10_gdp_all!$C:$C,Data_gdp_all!$B$53,nama_10_gdp_all!$D:$D,Data_gdp_all!$B$52)</f>
        <v>387580.2</v>
      </c>
      <c r="L57" s="184">
        <f>SUMIFS(nama_10_gdp_all!$E:$E,nama_10_gdp_all!$A:$A,L55,nama_10_gdp_all!$B:$B,Data_gdp_all!$A$57,nama_10_gdp_all!$C:$C,Data_gdp_all!$B$53,nama_10_gdp_all!$D:$D,Data_gdp_all!$B$52)</f>
        <v>379748.2</v>
      </c>
      <c r="M57" s="184">
        <f>SUMIFS(nama_10_gdp_all!$E:$E,nama_10_gdp_all!$A:$A,M55,nama_10_gdp_all!$B:$B,Data_gdp_all!$A$57,nama_10_gdp_all!$C:$C,Data_gdp_all!$B$53,nama_10_gdp_all!$D:$D,Data_gdp_all!$B$52)</f>
        <v>390625.3</v>
      </c>
      <c r="N57" s="184">
        <f>SUMIFS(nama_10_gdp_all!$E:$E,nama_10_gdp_all!$A:$A,N55,nama_10_gdp_all!$B:$B,Data_gdp_all!$A$57,nama_10_gdp_all!$C:$C,Data_gdp_all!$B$53,nama_10_gdp_all!$D:$D,Data_gdp_all!$B$52)</f>
        <v>397244.5</v>
      </c>
      <c r="O57" s="184">
        <f>SUMIFS(nama_10_gdp_all!$E:$E,nama_10_gdp_all!$A:$A,O55,nama_10_gdp_all!$B:$B,Data_gdp_all!$A$57,nama_10_gdp_all!$C:$C,Data_gdp_all!$B$53,nama_10_gdp_all!$D:$D,Data_gdp_all!$B$52)</f>
        <v>400181</v>
      </c>
      <c r="P57" s="184">
        <f>SUMIFS(nama_10_gdp_all!$E:$E,nama_10_gdp_all!$A:$A,P55,nama_10_gdp_all!$B:$B,Data_gdp_all!$A$57,nama_10_gdp_all!$C:$C,Data_gdp_all!$B$53,nama_10_gdp_all!$D:$D,Data_gdp_all!$B$52)</f>
        <v>402018.8</v>
      </c>
      <c r="Q57" s="184">
        <f>SUMIFS(nama_10_gdp_all!$E:$E,nama_10_gdp_all!$A:$A,Q55,nama_10_gdp_all!$B:$B,Data_gdp_all!$A$57,nama_10_gdp_all!$C:$C,Data_gdp_all!$B$53,nama_10_gdp_all!$D:$D,Data_gdp_all!$B$52)</f>
        <v>408364.79999999999</v>
      </c>
      <c r="R57" s="184">
        <f>SUMIFS(nama_10_gdp_all!$E:$E,nama_10_gdp_all!$A:$A,R55,nama_10_gdp_all!$B:$B,Data_gdp_all!$A$57,nama_10_gdp_all!$C:$C,Data_gdp_all!$B$53,nama_10_gdp_all!$D:$D,Data_gdp_all!$B$52)</f>
        <v>416701.4</v>
      </c>
      <c r="S57" s="184">
        <f>SUMIFS(nama_10_gdp_all!$E:$E,nama_10_gdp_all!$A:$A,S55,nama_10_gdp_all!$B:$B,Data_gdp_all!$A$57,nama_10_gdp_all!$C:$C,Data_gdp_all!$B$53,nama_10_gdp_all!$D:$D,Data_gdp_all!$B$52)</f>
        <v>421979.7</v>
      </c>
      <c r="T57" s="184">
        <f>SUMIFS(nama_10_gdp_all!$E:$E,nama_10_gdp_all!$A:$A,T55,nama_10_gdp_all!$B:$B,Data_gdp_all!$A$57,nama_10_gdp_all!$C:$C,Data_gdp_all!$B$53,nama_10_gdp_all!$D:$D,Data_gdp_all!$B$52)</f>
        <v>428822.3</v>
      </c>
      <c r="U57" s="184">
        <f>SUMIFS(nama_10_gdp_all!$E:$E,nama_10_gdp_all!$A:$A,U55,nama_10_gdp_all!$B:$B,Data_gdp_all!$A$57,nama_10_gdp_all!$C:$C,Data_gdp_all!$B$53,nama_10_gdp_all!$D:$D,Data_gdp_all!$B$52)</f>
        <v>436489.3</v>
      </c>
      <c r="V57" s="184">
        <f>SUMIFS(nama_10_gdp_all!$E:$E,nama_10_gdp_all!$A:$A,V55,nama_10_gdp_all!$B:$B,Data_gdp_all!$A$57,nama_10_gdp_all!$C:$C,Data_gdp_all!$B$53,nama_10_gdp_all!$D:$D,Data_gdp_all!$B$52)</f>
        <v>444279.3</v>
      </c>
      <c r="W57" s="184">
        <f>SUMIFS(nama_10_gdp_all!$E:$E,nama_10_gdp_all!$A:$A,W55,nama_10_gdp_all!$B:$B,Data_gdp_all!$A$57,nama_10_gdp_all!$C:$C,Data_gdp_all!$B$53,nama_10_gdp_all!$D:$D,Data_gdp_all!$B$52)</f>
        <v>416361.1</v>
      </c>
      <c r="Y57" s="212">
        <f t="shared" ref="Y57:Y86" si="0">((W57-C57)/W57)/(W$55-C$55)</f>
        <v>1.0417267607372539E-2</v>
      </c>
    </row>
    <row r="58" spans="1:25" x14ac:dyDescent="0.2">
      <c r="A58" s="189" t="s">
        <v>36</v>
      </c>
      <c r="B58" s="189" t="s">
        <v>3</v>
      </c>
      <c r="C58" s="184">
        <f>SUMIFS(nama_10_gdp_all!$E:$E,nama_10_gdp_all!$A:$A,C55,nama_10_gdp_all!$B:$B,Data_gdp_all!$A$58,nama_10_gdp_all!$C:$C,Data_gdp_all!$B$53,nama_10_gdp_all!$D:$D,Data_gdp_all!$B$52)</f>
        <v>27040.2</v>
      </c>
      <c r="D58" s="184">
        <f>SUMIFS(nama_10_gdp_all!$E:$E,nama_10_gdp_all!$A:$A,D55,nama_10_gdp_all!$B:$B,Data_gdp_all!$A$58,nama_10_gdp_all!$C:$C,Data_gdp_all!$B$53,nama_10_gdp_all!$D:$D,Data_gdp_all!$B$52)</f>
        <v>28072.400000000001</v>
      </c>
      <c r="E58" s="184">
        <f>SUMIFS(nama_10_gdp_all!$E:$E,nama_10_gdp_all!$A:$A,E55,nama_10_gdp_all!$B:$B,Data_gdp_all!$A$58,nama_10_gdp_all!$C:$C,Data_gdp_all!$B$53,nama_10_gdp_all!$D:$D,Data_gdp_all!$B$52)</f>
        <v>29743.599999999999</v>
      </c>
      <c r="F58" s="184">
        <f>SUMIFS(nama_10_gdp_all!$E:$E,nama_10_gdp_all!$A:$A,F55,nama_10_gdp_all!$B:$B,Data_gdp_all!$A$58,nama_10_gdp_all!$C:$C,Data_gdp_all!$B$53,nama_10_gdp_all!$D:$D,Data_gdp_all!$B$52)</f>
        <v>31275.9</v>
      </c>
      <c r="G58" s="184">
        <f>SUMIFS(nama_10_gdp_all!$E:$E,nama_10_gdp_all!$A:$A,G55,nama_10_gdp_all!$B:$B,Data_gdp_all!$A$58,nama_10_gdp_all!$C:$C,Data_gdp_all!$B$53,nama_10_gdp_all!$D:$D,Data_gdp_all!$B$52)</f>
        <v>33290.699999999997</v>
      </c>
      <c r="H58" s="184">
        <f>SUMIFS(nama_10_gdp_all!$E:$E,nama_10_gdp_all!$A:$A,H55,nama_10_gdp_all!$B:$B,Data_gdp_all!$A$58,nama_10_gdp_all!$C:$C,Data_gdp_all!$B$53,nama_10_gdp_all!$D:$D,Data_gdp_all!$B$52)</f>
        <v>35672.199999999997</v>
      </c>
      <c r="I58" s="184">
        <f>SUMIFS(nama_10_gdp_all!$E:$E,nama_10_gdp_all!$A:$A,I55,nama_10_gdp_all!$B:$B,Data_gdp_all!$A$58,nama_10_gdp_all!$C:$C,Data_gdp_all!$B$53,nama_10_gdp_all!$D:$D,Data_gdp_all!$B$52)</f>
        <v>38098.6</v>
      </c>
      <c r="J58" s="184">
        <f>SUMIFS(nama_10_gdp_all!$E:$E,nama_10_gdp_all!$A:$A,J55,nama_10_gdp_all!$B:$B,Data_gdp_all!$A$58,nama_10_gdp_all!$C:$C,Data_gdp_all!$B$53,nama_10_gdp_all!$D:$D,Data_gdp_all!$B$52)</f>
        <v>40596.800000000003</v>
      </c>
      <c r="K58" s="184">
        <f>SUMIFS(nama_10_gdp_all!$E:$E,nama_10_gdp_all!$A:$A,K55,nama_10_gdp_all!$B:$B,Data_gdp_all!$A$58,nama_10_gdp_all!$C:$C,Data_gdp_all!$B$53,nama_10_gdp_all!$D:$D,Data_gdp_all!$B$52)</f>
        <v>43067.4</v>
      </c>
      <c r="L58" s="184">
        <f>SUMIFS(nama_10_gdp_all!$E:$E,nama_10_gdp_all!$A:$A,L55,nama_10_gdp_all!$B:$B,Data_gdp_all!$A$58,nama_10_gdp_all!$C:$C,Data_gdp_all!$B$53,nama_10_gdp_all!$D:$D,Data_gdp_all!$B$52)</f>
        <v>41613.9</v>
      </c>
      <c r="M58" s="184">
        <f>SUMIFS(nama_10_gdp_all!$E:$E,nama_10_gdp_all!$A:$A,M55,nama_10_gdp_all!$B:$B,Data_gdp_all!$A$58,nama_10_gdp_all!$C:$C,Data_gdp_all!$B$53,nama_10_gdp_all!$D:$D,Data_gdp_all!$B$52)</f>
        <v>41846.699999999997</v>
      </c>
      <c r="N58" s="184">
        <f>SUMIFS(nama_10_gdp_all!$E:$E,nama_10_gdp_all!$A:$A,N55,nama_10_gdp_all!$B:$B,Data_gdp_all!$A$58,nama_10_gdp_all!$C:$C,Data_gdp_all!$B$53,nama_10_gdp_all!$D:$D,Data_gdp_all!$B$52)</f>
        <v>42832</v>
      </c>
      <c r="O58" s="184">
        <f>SUMIFS(nama_10_gdp_all!$E:$E,nama_10_gdp_all!$A:$A,O55,nama_10_gdp_all!$B:$B,Data_gdp_all!$A$58,nama_10_gdp_all!$C:$C,Data_gdp_all!$B$53,nama_10_gdp_all!$D:$D,Data_gdp_all!$B$52)</f>
        <v>42984.800000000003</v>
      </c>
      <c r="P58" s="184">
        <f>SUMIFS(nama_10_gdp_all!$E:$E,nama_10_gdp_all!$A:$A,P55,nama_10_gdp_all!$B:$B,Data_gdp_all!$A$58,nama_10_gdp_all!$C:$C,Data_gdp_all!$B$53,nama_10_gdp_all!$D:$D,Data_gdp_all!$B$52)</f>
        <v>43124.800000000003</v>
      </c>
      <c r="Q58" s="184">
        <f>SUMIFS(nama_10_gdp_all!$E:$E,nama_10_gdp_all!$A:$A,Q55,nama_10_gdp_all!$B:$B,Data_gdp_all!$A$58,nama_10_gdp_all!$C:$C,Data_gdp_all!$B$53,nama_10_gdp_all!$D:$D,Data_gdp_all!$B$52)</f>
        <v>43937.9</v>
      </c>
      <c r="R58" s="184">
        <f>SUMIFS(nama_10_gdp_all!$E:$E,nama_10_gdp_all!$A:$A,R55,nama_10_gdp_all!$B:$B,Data_gdp_all!$A$58,nama_10_gdp_all!$C:$C,Data_gdp_all!$B$53,nama_10_gdp_all!$D:$D,Data_gdp_all!$B$52)</f>
        <v>45690.9</v>
      </c>
      <c r="S58" s="184">
        <f>SUMIFS(nama_10_gdp_all!$E:$E,nama_10_gdp_all!$A:$A,S55,nama_10_gdp_all!$B:$B,Data_gdp_all!$A$58,nama_10_gdp_all!$C:$C,Data_gdp_all!$B$53,nama_10_gdp_all!$D:$D,Data_gdp_all!$B$52)</f>
        <v>47436.5</v>
      </c>
      <c r="T58" s="184">
        <f>SUMIFS(nama_10_gdp_all!$E:$E,nama_10_gdp_all!$A:$A,T55,nama_10_gdp_all!$B:$B,Data_gdp_all!$A$58,nama_10_gdp_all!$C:$C,Data_gdp_all!$B$53,nama_10_gdp_all!$D:$D,Data_gdp_all!$B$52)</f>
        <v>49098.1</v>
      </c>
      <c r="U58" s="184">
        <f>SUMIFS(nama_10_gdp_all!$E:$E,nama_10_gdp_all!$A:$A,U55,nama_10_gdp_all!$B:$B,Data_gdp_all!$A$58,nama_10_gdp_all!$C:$C,Data_gdp_all!$B$53,nama_10_gdp_all!$D:$D,Data_gdp_all!$B$52)</f>
        <v>50616.5</v>
      </c>
      <c r="V58" s="184">
        <f>SUMIFS(nama_10_gdp_all!$E:$E,nama_10_gdp_all!$A:$A,V55,nama_10_gdp_all!$B:$B,Data_gdp_all!$A$58,nama_10_gdp_all!$C:$C,Data_gdp_all!$B$53,nama_10_gdp_all!$D:$D,Data_gdp_all!$B$52)</f>
        <v>52486.400000000001</v>
      </c>
      <c r="W58" s="184">
        <f>SUMIFS(nama_10_gdp_all!$E:$E,nama_10_gdp_all!$A:$A,W55,nama_10_gdp_all!$B:$B,Data_gdp_all!$A$58,nama_10_gdp_all!$C:$C,Data_gdp_all!$B$53,nama_10_gdp_all!$D:$D,Data_gdp_all!$B$52)</f>
        <v>50306.3</v>
      </c>
      <c r="Y58" s="212">
        <f t="shared" si="0"/>
        <v>2.3124439682504973E-2</v>
      </c>
    </row>
    <row r="59" spans="1:25" x14ac:dyDescent="0.2">
      <c r="A59" s="189" t="s">
        <v>37</v>
      </c>
      <c r="B59" s="189" t="s">
        <v>139</v>
      </c>
      <c r="C59" s="184">
        <f>SUMIFS(nama_10_gdp_all!$E:$E,nama_10_gdp_all!$A:$A,C55,nama_10_gdp_all!$B:$B,Data_gdp_all!$A$59,nama_10_gdp_all!$C:$C,Data_gdp_all!$B$53,nama_10_gdp_all!$D:$D,Data_gdp_all!$B$52)</f>
        <v>113859.5</v>
      </c>
      <c r="D59" s="184">
        <f>SUMIFS(nama_10_gdp_all!$E:$E,nama_10_gdp_all!$A:$A,D55,nama_10_gdp_all!$B:$B,Data_gdp_all!$A$59,nama_10_gdp_all!$C:$C,Data_gdp_all!$B$53,nama_10_gdp_all!$D:$D,Data_gdp_all!$B$52)</f>
        <v>117324.2</v>
      </c>
      <c r="E59" s="184">
        <f>SUMIFS(nama_10_gdp_all!$E:$E,nama_10_gdp_all!$A:$A,E55,nama_10_gdp_all!$B:$B,Data_gdp_all!$A$59,nama_10_gdp_all!$C:$C,Data_gdp_all!$B$53,nama_10_gdp_all!$D:$D,Data_gdp_all!$B$52)</f>
        <v>119166</v>
      </c>
      <c r="F59" s="184">
        <f>SUMIFS(nama_10_gdp_all!$E:$E,nama_10_gdp_all!$A:$A,F55,nama_10_gdp_all!$B:$B,Data_gdp_all!$A$59,nama_10_gdp_all!$C:$C,Data_gdp_all!$B$53,nama_10_gdp_all!$D:$D,Data_gdp_all!$B$52)</f>
        <v>123436.5</v>
      </c>
      <c r="G59" s="184">
        <f>SUMIFS(nama_10_gdp_all!$E:$E,nama_10_gdp_all!$A:$A,G55,nama_10_gdp_all!$B:$B,Data_gdp_all!$A$59,nama_10_gdp_all!$C:$C,Data_gdp_all!$B$53,nama_10_gdp_all!$D:$D,Data_gdp_all!$B$52)</f>
        <v>129379.1</v>
      </c>
      <c r="H59" s="184">
        <f>SUMIFS(nama_10_gdp_all!$E:$E,nama_10_gdp_all!$A:$A,H55,nama_10_gdp_all!$B:$B,Data_gdp_all!$A$59,nama_10_gdp_all!$C:$C,Data_gdp_all!$B$53,nama_10_gdp_all!$D:$D,Data_gdp_all!$B$52)</f>
        <v>137920.20000000001</v>
      </c>
      <c r="I59" s="184">
        <f>SUMIFS(nama_10_gdp_all!$E:$E,nama_10_gdp_all!$A:$A,I55,nama_10_gdp_all!$B:$B,Data_gdp_all!$A$59,nama_10_gdp_all!$C:$C,Data_gdp_all!$B$53,nama_10_gdp_all!$D:$D,Data_gdp_all!$B$52)</f>
        <v>147253.20000000001</v>
      </c>
      <c r="J59" s="184">
        <f>SUMIFS(nama_10_gdp_all!$E:$E,nama_10_gdp_all!$A:$A,J55,nama_10_gdp_all!$B:$B,Data_gdp_all!$A$59,nama_10_gdp_all!$C:$C,Data_gdp_all!$B$53,nama_10_gdp_all!$D:$D,Data_gdp_all!$B$52)</f>
        <v>155455.70000000001</v>
      </c>
      <c r="K59" s="184">
        <f>SUMIFS(nama_10_gdp_all!$E:$E,nama_10_gdp_all!$A:$A,K55,nama_10_gdp_all!$B:$B,Data_gdp_all!$A$59,nama_10_gdp_all!$C:$C,Data_gdp_all!$B$53,nama_10_gdp_all!$D:$D,Data_gdp_all!$B$52)</f>
        <v>159631.79999999999</v>
      </c>
      <c r="L59" s="184">
        <f>SUMIFS(nama_10_gdp_all!$E:$E,nama_10_gdp_all!$A:$A,L55,nama_10_gdp_all!$B:$B,Data_gdp_all!$A$59,nama_10_gdp_all!$C:$C,Data_gdp_all!$B$53,nama_10_gdp_all!$D:$D,Data_gdp_all!$B$52)</f>
        <v>152197.29999999999</v>
      </c>
      <c r="M59" s="184">
        <f>SUMIFS(nama_10_gdp_all!$E:$E,nama_10_gdp_all!$A:$A,M55,nama_10_gdp_all!$B:$B,Data_gdp_all!$A$59,nama_10_gdp_all!$C:$C,Data_gdp_all!$B$53,nama_10_gdp_all!$D:$D,Data_gdp_all!$B$52)</f>
        <v>155903.1</v>
      </c>
      <c r="N59" s="184">
        <f>SUMIFS(nama_10_gdp_all!$E:$E,nama_10_gdp_all!$A:$A,N55,nama_10_gdp_all!$B:$B,Data_gdp_all!$A$59,nama_10_gdp_all!$C:$C,Data_gdp_all!$B$53,nama_10_gdp_all!$D:$D,Data_gdp_all!$B$52)</f>
        <v>158647.6</v>
      </c>
      <c r="O59" s="184">
        <f>SUMIFS(nama_10_gdp_all!$E:$E,nama_10_gdp_all!$A:$A,O55,nama_10_gdp_all!$B:$B,Data_gdp_all!$A$59,nama_10_gdp_all!$C:$C,Data_gdp_all!$B$53,nama_10_gdp_all!$D:$D,Data_gdp_all!$B$52)</f>
        <v>157402.20000000001</v>
      </c>
      <c r="P59" s="184">
        <f>SUMIFS(nama_10_gdp_all!$E:$E,nama_10_gdp_all!$A:$A,P55,nama_10_gdp_all!$B:$B,Data_gdp_all!$A$59,nama_10_gdp_all!$C:$C,Data_gdp_all!$B$53,nama_10_gdp_all!$D:$D,Data_gdp_all!$B$52)</f>
        <v>157329.9</v>
      </c>
      <c r="Q59" s="184">
        <f>SUMIFS(nama_10_gdp_all!$E:$E,nama_10_gdp_all!$A:$A,Q55,nama_10_gdp_all!$B:$B,Data_gdp_all!$A$59,nama_10_gdp_all!$C:$C,Data_gdp_all!$B$53,nama_10_gdp_all!$D:$D,Data_gdp_all!$B$52)</f>
        <v>160888.9</v>
      </c>
      <c r="R59" s="184">
        <f>SUMIFS(nama_10_gdp_all!$E:$E,nama_10_gdp_all!$A:$A,R55,nama_10_gdp_all!$B:$B,Data_gdp_all!$A$59,nama_10_gdp_all!$C:$C,Data_gdp_all!$B$53,nama_10_gdp_all!$D:$D,Data_gdp_all!$B$52)</f>
        <v>169558.2</v>
      </c>
      <c r="S59" s="184">
        <f>SUMIFS(nama_10_gdp_all!$E:$E,nama_10_gdp_all!$A:$A,S55,nama_10_gdp_all!$B:$B,Data_gdp_all!$A$59,nama_10_gdp_all!$C:$C,Data_gdp_all!$B$53,nama_10_gdp_all!$D:$D,Data_gdp_all!$B$52)</f>
        <v>173860.4</v>
      </c>
      <c r="T59" s="184">
        <f>SUMIFS(nama_10_gdp_all!$E:$E,nama_10_gdp_all!$A:$A,T55,nama_10_gdp_all!$B:$B,Data_gdp_all!$A$59,nama_10_gdp_all!$C:$C,Data_gdp_all!$B$53,nama_10_gdp_all!$D:$D,Data_gdp_all!$B$52)</f>
        <v>182846.7</v>
      </c>
      <c r="U59" s="184">
        <f>SUMIFS(nama_10_gdp_all!$E:$E,nama_10_gdp_all!$A:$A,U55,nama_10_gdp_all!$B:$B,Data_gdp_all!$A$59,nama_10_gdp_all!$C:$C,Data_gdp_all!$B$53,nama_10_gdp_all!$D:$D,Data_gdp_all!$B$52)</f>
        <v>188695.4</v>
      </c>
      <c r="V59" s="184">
        <f>SUMIFS(nama_10_gdp_all!$E:$E,nama_10_gdp_all!$A:$A,V55,nama_10_gdp_all!$B:$B,Data_gdp_all!$A$59,nama_10_gdp_all!$C:$C,Data_gdp_all!$B$53,nama_10_gdp_all!$D:$D,Data_gdp_all!$B$52)</f>
        <v>193061</v>
      </c>
      <c r="W59" s="184">
        <f>SUMIFS(nama_10_gdp_all!$E:$E,nama_10_gdp_all!$A:$A,W55,nama_10_gdp_all!$B:$B,Data_gdp_all!$A$59,nama_10_gdp_all!$C:$C,Data_gdp_all!$B$53,nama_10_gdp_all!$D:$D,Data_gdp_all!$B$52)</f>
        <v>182245.2</v>
      </c>
      <c r="Y59" s="212">
        <f t="shared" si="0"/>
        <v>1.8762003059614195E-2</v>
      </c>
    </row>
    <row r="60" spans="1:25" x14ac:dyDescent="0.2">
      <c r="A60" s="189" t="s">
        <v>38</v>
      </c>
      <c r="B60" s="189" t="s">
        <v>4</v>
      </c>
      <c r="C60" s="184">
        <f>SUMIFS(nama_10_gdp_all!$E:$E,nama_10_gdp_all!$A:$A,C55,nama_10_gdp_all!$B:$B,Data_gdp_all!$A$60,nama_10_gdp_all!$C:$C,Data_gdp_all!$B$53,nama_10_gdp_all!$D:$D,Data_gdp_all!$B$52)</f>
        <v>237171.20000000001</v>
      </c>
      <c r="D60" s="184">
        <f>SUMIFS(nama_10_gdp_all!$E:$E,nama_10_gdp_all!$A:$A,D55,nama_10_gdp_all!$B:$B,Data_gdp_all!$A$60,nama_10_gdp_all!$C:$C,Data_gdp_all!$B$53,nama_10_gdp_all!$D:$D,Data_gdp_all!$B$52)</f>
        <v>239123.5</v>
      </c>
      <c r="E60" s="184">
        <f>SUMIFS(nama_10_gdp_all!$E:$E,nama_10_gdp_all!$A:$A,E55,nama_10_gdp_all!$B:$B,Data_gdp_all!$A$60,nama_10_gdp_all!$C:$C,Data_gdp_all!$B$53,nama_10_gdp_all!$D:$D,Data_gdp_all!$B$52)</f>
        <v>240238.6</v>
      </c>
      <c r="F60" s="184">
        <f>SUMIFS(nama_10_gdp_all!$E:$E,nama_10_gdp_all!$A:$A,F55,nama_10_gdp_all!$B:$B,Data_gdp_all!$A$60,nama_10_gdp_all!$C:$C,Data_gdp_all!$B$53,nama_10_gdp_all!$D:$D,Data_gdp_all!$B$52)</f>
        <v>241175.7</v>
      </c>
      <c r="G60" s="184">
        <f>SUMIFS(nama_10_gdp_all!$E:$E,nama_10_gdp_all!$A:$A,G55,nama_10_gdp_all!$B:$B,Data_gdp_all!$A$60,nama_10_gdp_all!$C:$C,Data_gdp_all!$B$53,nama_10_gdp_all!$D:$D,Data_gdp_all!$B$52)</f>
        <v>247610.8</v>
      </c>
      <c r="H60" s="184">
        <f>SUMIFS(nama_10_gdp_all!$E:$E,nama_10_gdp_all!$A:$A,H55,nama_10_gdp_all!$B:$B,Data_gdp_all!$A$60,nama_10_gdp_all!$C:$C,Data_gdp_all!$B$53,nama_10_gdp_all!$D:$D,Data_gdp_all!$B$52)</f>
        <v>253396.5</v>
      </c>
      <c r="I60" s="184">
        <f>SUMIFS(nama_10_gdp_all!$E:$E,nama_10_gdp_all!$A:$A,I55,nama_10_gdp_all!$B:$B,Data_gdp_all!$A$60,nama_10_gdp_all!$C:$C,Data_gdp_all!$B$53,nama_10_gdp_all!$D:$D,Data_gdp_all!$B$52)</f>
        <v>263312</v>
      </c>
      <c r="J60" s="184">
        <f>SUMIFS(nama_10_gdp_all!$E:$E,nama_10_gdp_all!$A:$A,J55,nama_10_gdp_all!$B:$B,Data_gdp_all!$A$60,nama_10_gdp_all!$C:$C,Data_gdp_all!$B$53,nama_10_gdp_all!$D:$D,Data_gdp_all!$B$52)</f>
        <v>265706.09999999998</v>
      </c>
      <c r="K60" s="184">
        <f>SUMIFS(nama_10_gdp_all!$E:$E,nama_10_gdp_all!$A:$A,K55,nama_10_gdp_all!$B:$B,Data_gdp_all!$A$60,nama_10_gdp_all!$C:$C,Data_gdp_all!$B$53,nama_10_gdp_all!$D:$D,Data_gdp_all!$B$52)</f>
        <v>264345.59999999998</v>
      </c>
      <c r="L60" s="184">
        <f>SUMIFS(nama_10_gdp_all!$E:$E,nama_10_gdp_all!$A:$A,L55,nama_10_gdp_all!$B:$B,Data_gdp_all!$A$60,nama_10_gdp_all!$C:$C,Data_gdp_all!$B$53,nama_10_gdp_all!$D:$D,Data_gdp_all!$B$52)</f>
        <v>251375.4</v>
      </c>
      <c r="M60" s="184">
        <f>SUMIFS(nama_10_gdp_all!$E:$E,nama_10_gdp_all!$A:$A,M55,nama_10_gdp_all!$B:$B,Data_gdp_all!$A$60,nama_10_gdp_all!$C:$C,Data_gdp_all!$B$53,nama_10_gdp_all!$D:$D,Data_gdp_all!$B$52)</f>
        <v>256078.6</v>
      </c>
      <c r="N60" s="184">
        <f>SUMIFS(nama_10_gdp_all!$E:$E,nama_10_gdp_all!$A:$A,N55,nama_10_gdp_all!$B:$B,Data_gdp_all!$A$60,nama_10_gdp_all!$C:$C,Data_gdp_all!$B$53,nama_10_gdp_all!$D:$D,Data_gdp_all!$B$52)</f>
        <v>259501.8</v>
      </c>
      <c r="O60" s="184">
        <f>SUMIFS(nama_10_gdp_all!$E:$E,nama_10_gdp_all!$A:$A,O55,nama_10_gdp_all!$B:$B,Data_gdp_all!$A$60,nama_10_gdp_all!$C:$C,Data_gdp_all!$B$53,nama_10_gdp_all!$D:$D,Data_gdp_all!$B$52)</f>
        <v>260089.60000000001</v>
      </c>
      <c r="P60" s="184">
        <f>SUMIFS(nama_10_gdp_all!$E:$E,nama_10_gdp_all!$A:$A,P55,nama_10_gdp_all!$B:$B,Data_gdp_all!$A$60,nama_10_gdp_all!$C:$C,Data_gdp_all!$B$53,nama_10_gdp_all!$D:$D,Data_gdp_all!$B$52)</f>
        <v>262517.09999999998</v>
      </c>
      <c r="Q60" s="184">
        <f>SUMIFS(nama_10_gdp_all!$E:$E,nama_10_gdp_all!$A:$A,Q55,nama_10_gdp_all!$B:$B,Data_gdp_all!$A$60,nama_10_gdp_all!$C:$C,Data_gdp_all!$B$53,nama_10_gdp_all!$D:$D,Data_gdp_all!$B$52)</f>
        <v>266768.3</v>
      </c>
      <c r="R60" s="184">
        <f>SUMIFS(nama_10_gdp_all!$E:$E,nama_10_gdp_all!$A:$A,R55,nama_10_gdp_all!$B:$B,Data_gdp_all!$A$60,nama_10_gdp_all!$C:$C,Data_gdp_all!$B$53,nama_10_gdp_all!$D:$D,Data_gdp_all!$B$52)</f>
        <v>273017.59999999998</v>
      </c>
      <c r="S60" s="184">
        <f>SUMIFS(nama_10_gdp_all!$E:$E,nama_10_gdp_all!$A:$A,S55,nama_10_gdp_all!$B:$B,Data_gdp_all!$A$60,nama_10_gdp_all!$C:$C,Data_gdp_all!$B$53,nama_10_gdp_all!$D:$D,Data_gdp_all!$B$52)</f>
        <v>281879.59999999998</v>
      </c>
      <c r="T60" s="184">
        <f>SUMIFS(nama_10_gdp_all!$E:$E,nama_10_gdp_all!$A:$A,T55,nama_10_gdp_all!$B:$B,Data_gdp_all!$A$60,nama_10_gdp_all!$C:$C,Data_gdp_all!$B$53,nama_10_gdp_all!$D:$D,Data_gdp_all!$B$52)</f>
        <v>289833.5</v>
      </c>
      <c r="U60" s="184">
        <f>SUMIFS(nama_10_gdp_all!$E:$E,nama_10_gdp_all!$A:$A,U55,nama_10_gdp_all!$B:$B,Data_gdp_all!$A$60,nama_10_gdp_all!$C:$C,Data_gdp_all!$B$53,nama_10_gdp_all!$D:$D,Data_gdp_all!$B$52)</f>
        <v>296139.3</v>
      </c>
      <c r="V60" s="184">
        <f>SUMIFS(nama_10_gdp_all!$E:$E,nama_10_gdp_all!$A:$A,V55,nama_10_gdp_all!$B:$B,Data_gdp_all!$A$60,nama_10_gdp_all!$C:$C,Data_gdp_all!$B$53,nama_10_gdp_all!$D:$D,Data_gdp_all!$B$52)</f>
        <v>304577.8</v>
      </c>
      <c r="W60" s="184">
        <f>SUMIFS(nama_10_gdp_all!$E:$E,nama_10_gdp_all!$A:$A,W55,nama_10_gdp_all!$B:$B,Data_gdp_all!$A$60,nama_10_gdp_all!$C:$C,Data_gdp_all!$B$53,nama_10_gdp_all!$D:$D,Data_gdp_all!$B$52)</f>
        <v>296252.79999999999</v>
      </c>
      <c r="Y60" s="212">
        <f t="shared" si="0"/>
        <v>9.9714838138238657E-3</v>
      </c>
    </row>
    <row r="61" spans="1:25" x14ac:dyDescent="0.2">
      <c r="A61" s="189" t="s">
        <v>39</v>
      </c>
      <c r="B61" s="189" t="s">
        <v>85</v>
      </c>
      <c r="C61" s="184">
        <f>SUMIFS(nama_10_gdp_all!$E:$E,nama_10_gdp_all!$A:$A,C55,nama_10_gdp_all!$B:$B,Data_gdp_all!$A$61,nama_10_gdp_all!$C:$C,Data_gdp_all!$B$53,nama_10_gdp_all!$D:$D,Data_gdp_all!$B$52)</f>
        <v>2555609</v>
      </c>
      <c r="D61" s="184">
        <f>SUMIFS(nama_10_gdp_all!$E:$E,nama_10_gdp_all!$A:$A,D55,nama_10_gdp_all!$B:$B,Data_gdp_all!$A$61,nama_10_gdp_all!$C:$C,Data_gdp_all!$B$53,nama_10_gdp_all!$D:$D,Data_gdp_all!$B$52)</f>
        <v>2598580.7999999998</v>
      </c>
      <c r="E61" s="184">
        <f>SUMIFS(nama_10_gdp_all!$E:$E,nama_10_gdp_all!$A:$A,E55,nama_10_gdp_all!$B:$B,Data_gdp_all!$A$61,nama_10_gdp_all!$C:$C,Data_gdp_all!$B$53,nama_10_gdp_all!$D:$D,Data_gdp_all!$B$52)</f>
        <v>2593436.2999999998</v>
      </c>
      <c r="F61" s="184">
        <f>SUMIFS(nama_10_gdp_all!$E:$E,nama_10_gdp_all!$A:$A,F55,nama_10_gdp_all!$B:$B,Data_gdp_all!$A$61,nama_10_gdp_all!$C:$C,Data_gdp_all!$B$53,nama_10_gdp_all!$D:$D,Data_gdp_all!$B$52)</f>
        <v>2575279.2000000002</v>
      </c>
      <c r="G61" s="184">
        <f>SUMIFS(nama_10_gdp_all!$E:$E,nama_10_gdp_all!$A:$A,G55,nama_10_gdp_all!$B:$B,Data_gdp_all!$A$61,nama_10_gdp_all!$C:$C,Data_gdp_all!$B$53,nama_10_gdp_all!$D:$D,Data_gdp_all!$B$52)</f>
        <v>2605541</v>
      </c>
      <c r="H61" s="184">
        <f>SUMIFS(nama_10_gdp_all!$E:$E,nama_10_gdp_all!$A:$A,H55,nama_10_gdp_all!$B:$B,Data_gdp_all!$A$61,nama_10_gdp_all!$C:$C,Data_gdp_all!$B$53,nama_10_gdp_all!$D:$D,Data_gdp_all!$B$52)</f>
        <v>2624605.9</v>
      </c>
      <c r="I61" s="184">
        <f>SUMIFS(nama_10_gdp_all!$E:$E,nama_10_gdp_all!$A:$A,I55,nama_10_gdp_all!$B:$B,Data_gdp_all!$A$61,nama_10_gdp_all!$C:$C,Data_gdp_all!$B$53,nama_10_gdp_all!$D:$D,Data_gdp_all!$B$52)</f>
        <v>2724772.5</v>
      </c>
      <c r="J61" s="184">
        <f>SUMIFS(nama_10_gdp_all!$E:$E,nama_10_gdp_all!$A:$A,J55,nama_10_gdp_all!$B:$B,Data_gdp_all!$A$61,nama_10_gdp_all!$C:$C,Data_gdp_all!$B$53,nama_10_gdp_all!$D:$D,Data_gdp_all!$B$52)</f>
        <v>2805874.1</v>
      </c>
      <c r="K61" s="184">
        <f>SUMIFS(nama_10_gdp_all!$E:$E,nama_10_gdp_all!$A:$A,K55,nama_10_gdp_all!$B:$B,Data_gdp_all!$A$61,nama_10_gdp_all!$C:$C,Data_gdp_all!$B$53,nama_10_gdp_all!$D:$D,Data_gdp_all!$B$52)</f>
        <v>2832807.1</v>
      </c>
      <c r="L61" s="184">
        <f>SUMIFS(nama_10_gdp_all!$E:$E,nama_10_gdp_all!$A:$A,L55,nama_10_gdp_all!$B:$B,Data_gdp_all!$A$61,nama_10_gdp_all!$C:$C,Data_gdp_all!$B$53,nama_10_gdp_all!$D:$D,Data_gdp_all!$B$52)</f>
        <v>2671511.7000000002</v>
      </c>
      <c r="M61" s="184">
        <f>SUMIFS(nama_10_gdp_all!$E:$E,nama_10_gdp_all!$A:$A,M55,nama_10_gdp_all!$B:$B,Data_gdp_all!$A$61,nama_10_gdp_all!$C:$C,Data_gdp_all!$B$53,nama_10_gdp_all!$D:$D,Data_gdp_all!$B$52)</f>
        <v>2783177.8</v>
      </c>
      <c r="N61" s="184">
        <f>SUMIFS(nama_10_gdp_all!$E:$E,nama_10_gdp_all!$A:$A,N55,nama_10_gdp_all!$B:$B,Data_gdp_all!$A$61,nama_10_gdp_all!$C:$C,Data_gdp_all!$B$53,nama_10_gdp_all!$D:$D,Data_gdp_all!$B$52)</f>
        <v>2892422.8</v>
      </c>
      <c r="O61" s="184">
        <f>SUMIFS(nama_10_gdp_all!$E:$E,nama_10_gdp_all!$A:$A,O55,nama_10_gdp_all!$B:$B,Data_gdp_all!$A$61,nama_10_gdp_all!$C:$C,Data_gdp_all!$B$53,nama_10_gdp_all!$D:$D,Data_gdp_all!$B$52)</f>
        <v>2904527.6</v>
      </c>
      <c r="P61" s="184">
        <f>SUMIFS(nama_10_gdp_all!$E:$E,nama_10_gdp_all!$A:$A,P55,nama_10_gdp_all!$B:$B,Data_gdp_all!$A$61,nama_10_gdp_all!$C:$C,Data_gdp_all!$B$53,nama_10_gdp_all!$D:$D,Data_gdp_all!$B$52)</f>
        <v>2917237.5</v>
      </c>
      <c r="Q61" s="184">
        <f>SUMIFS(nama_10_gdp_all!$E:$E,nama_10_gdp_all!$A:$A,Q55,nama_10_gdp_all!$B:$B,Data_gdp_all!$A$61,nama_10_gdp_all!$C:$C,Data_gdp_all!$B$53,nama_10_gdp_all!$D:$D,Data_gdp_all!$B$52)</f>
        <v>2981695.2</v>
      </c>
      <c r="R61" s="184">
        <f>SUMIFS(nama_10_gdp_all!$E:$E,nama_10_gdp_all!$A:$A,R55,nama_10_gdp_all!$B:$B,Data_gdp_all!$A$61,nama_10_gdp_all!$C:$C,Data_gdp_all!$B$53,nama_10_gdp_all!$D:$D,Data_gdp_all!$B$52)</f>
        <v>3026180</v>
      </c>
      <c r="S61" s="184">
        <f>SUMIFS(nama_10_gdp_all!$E:$E,nama_10_gdp_all!$A:$A,S55,nama_10_gdp_all!$B:$B,Data_gdp_all!$A$61,nama_10_gdp_all!$C:$C,Data_gdp_all!$B$53,nama_10_gdp_all!$D:$D,Data_gdp_all!$B$52)</f>
        <v>3093663.8</v>
      </c>
      <c r="T61" s="184">
        <f>SUMIFS(nama_10_gdp_all!$E:$E,nama_10_gdp_all!$A:$A,T55,nama_10_gdp_all!$B:$B,Data_gdp_all!$A$61,nama_10_gdp_all!$C:$C,Data_gdp_all!$B$53,nama_10_gdp_all!$D:$D,Data_gdp_all!$B$52)</f>
        <v>3174160.2</v>
      </c>
      <c r="U61" s="184">
        <f>SUMIFS(nama_10_gdp_all!$E:$E,nama_10_gdp_all!$A:$A,U55,nama_10_gdp_all!$B:$B,Data_gdp_all!$A$61,nama_10_gdp_all!$C:$C,Data_gdp_all!$B$53,nama_10_gdp_all!$D:$D,Data_gdp_all!$B$52)</f>
        <v>3214408.4</v>
      </c>
      <c r="V61" s="184">
        <f>SUMIFS(nama_10_gdp_all!$E:$E,nama_10_gdp_all!$A:$A,V55,nama_10_gdp_all!$B:$B,Data_gdp_all!$A$61,nama_10_gdp_all!$C:$C,Data_gdp_all!$B$53,nama_10_gdp_all!$D:$D,Data_gdp_all!$B$52)</f>
        <v>3232262.9</v>
      </c>
      <c r="W61" s="184">
        <f>SUMIFS(nama_10_gdp_all!$E:$E,nama_10_gdp_all!$A:$A,W55,nama_10_gdp_all!$B:$B,Data_gdp_all!$A$61,nama_10_gdp_all!$C:$C,Data_gdp_all!$B$53,nama_10_gdp_all!$D:$D,Data_gdp_all!$B$52)</f>
        <v>3078230.3</v>
      </c>
      <c r="Y61" s="212">
        <f t="shared" si="0"/>
        <v>8.4889895989913398E-3</v>
      </c>
    </row>
    <row r="62" spans="1:25" x14ac:dyDescent="0.2">
      <c r="A62" s="189" t="s">
        <v>40</v>
      </c>
      <c r="B62" s="189" t="s">
        <v>6</v>
      </c>
      <c r="C62" s="184">
        <f>SUMIFS(nama_10_gdp_all!$E:$E,nama_10_gdp_all!$A:$A,C55,nama_10_gdp_all!$B:$B,Data_gdp_all!$A$62,nama_10_gdp_all!$C:$C,Data_gdp_all!$B$53,nama_10_gdp_all!$D:$D,Data_gdp_all!$B$52)</f>
        <v>12598.5</v>
      </c>
      <c r="D62" s="184">
        <f>SUMIFS(nama_10_gdp_all!$E:$E,nama_10_gdp_all!$A:$A,D55,nama_10_gdp_all!$B:$B,Data_gdp_all!$A$62,nama_10_gdp_all!$C:$C,Data_gdp_all!$B$53,nama_10_gdp_all!$D:$D,Data_gdp_all!$B$52)</f>
        <v>13351.8</v>
      </c>
      <c r="E62" s="184">
        <f>SUMIFS(nama_10_gdp_all!$E:$E,nama_10_gdp_all!$A:$A,E55,nama_10_gdp_all!$B:$B,Data_gdp_all!$A$62,nama_10_gdp_all!$C:$C,Data_gdp_all!$B$53,nama_10_gdp_all!$D:$D,Data_gdp_all!$B$52)</f>
        <v>14260</v>
      </c>
      <c r="F62" s="184">
        <f>SUMIFS(nama_10_gdp_all!$E:$E,nama_10_gdp_all!$A:$A,F55,nama_10_gdp_all!$B:$B,Data_gdp_all!$A$62,nama_10_gdp_all!$C:$C,Data_gdp_all!$B$53,nama_10_gdp_all!$D:$D,Data_gdp_all!$B$52)</f>
        <v>15339</v>
      </c>
      <c r="G62" s="184">
        <f>SUMIFS(nama_10_gdp_all!$E:$E,nama_10_gdp_all!$A:$A,G55,nama_10_gdp_all!$B:$B,Data_gdp_all!$A$62,nama_10_gdp_all!$C:$C,Data_gdp_all!$B$53,nama_10_gdp_all!$D:$D,Data_gdp_all!$B$52)</f>
        <v>16377.1</v>
      </c>
      <c r="H62" s="184">
        <f>SUMIFS(nama_10_gdp_all!$E:$E,nama_10_gdp_all!$A:$A,H55,nama_10_gdp_all!$B:$B,Data_gdp_all!$A$62,nama_10_gdp_all!$C:$C,Data_gdp_all!$B$53,nama_10_gdp_all!$D:$D,Data_gdp_all!$B$52)</f>
        <v>17931.3</v>
      </c>
      <c r="I62" s="184">
        <f>SUMIFS(nama_10_gdp_all!$E:$E,nama_10_gdp_all!$A:$A,I55,nama_10_gdp_all!$B:$B,Data_gdp_all!$A$62,nama_10_gdp_all!$C:$C,Data_gdp_all!$B$53,nama_10_gdp_all!$D:$D,Data_gdp_all!$B$52)</f>
        <v>19674</v>
      </c>
      <c r="J62" s="184">
        <f>SUMIFS(nama_10_gdp_all!$E:$E,nama_10_gdp_all!$A:$A,J55,nama_10_gdp_all!$B:$B,Data_gdp_all!$A$62,nama_10_gdp_all!$C:$C,Data_gdp_all!$B$53,nama_10_gdp_all!$D:$D,Data_gdp_all!$B$52)</f>
        <v>21164.1</v>
      </c>
      <c r="K62" s="184">
        <f>SUMIFS(nama_10_gdp_all!$E:$E,nama_10_gdp_all!$A:$A,K55,nama_10_gdp_all!$B:$B,Data_gdp_all!$A$62,nama_10_gdp_all!$C:$C,Data_gdp_all!$B$53,nama_10_gdp_all!$D:$D,Data_gdp_all!$B$52)</f>
        <v>20087</v>
      </c>
      <c r="L62" s="184">
        <f>SUMIFS(nama_10_gdp_all!$E:$E,nama_10_gdp_all!$A:$A,L55,nama_10_gdp_all!$B:$B,Data_gdp_all!$A$62,nama_10_gdp_all!$C:$C,Data_gdp_all!$B$53,nama_10_gdp_all!$D:$D,Data_gdp_all!$B$52)</f>
        <v>17187.7</v>
      </c>
      <c r="M62" s="184">
        <f>SUMIFS(nama_10_gdp_all!$E:$E,nama_10_gdp_all!$A:$A,M55,nama_10_gdp_all!$B:$B,Data_gdp_all!$A$62,nama_10_gdp_all!$C:$C,Data_gdp_all!$B$53,nama_10_gdp_all!$D:$D,Data_gdp_all!$B$52)</f>
        <v>17650.099999999999</v>
      </c>
      <c r="N62" s="184">
        <f>SUMIFS(nama_10_gdp_all!$E:$E,nama_10_gdp_all!$A:$A,N55,nama_10_gdp_all!$B:$B,Data_gdp_all!$A$62,nama_10_gdp_all!$C:$C,Data_gdp_all!$B$53,nama_10_gdp_all!$D:$D,Data_gdp_all!$B$52)</f>
        <v>18960.900000000001</v>
      </c>
      <c r="O62" s="184">
        <f>SUMIFS(nama_10_gdp_all!$E:$E,nama_10_gdp_all!$A:$A,O55,nama_10_gdp_all!$B:$B,Data_gdp_all!$A$62,nama_10_gdp_all!$C:$C,Data_gdp_all!$B$53,nama_10_gdp_all!$D:$D,Data_gdp_all!$B$52)</f>
        <v>19550.7</v>
      </c>
      <c r="P62" s="184">
        <f>SUMIFS(nama_10_gdp_all!$E:$E,nama_10_gdp_all!$A:$A,P55,nama_10_gdp_all!$B:$B,Data_gdp_all!$A$62,nama_10_gdp_all!$C:$C,Data_gdp_all!$B$53,nama_10_gdp_all!$D:$D,Data_gdp_all!$B$52)</f>
        <v>19813.8</v>
      </c>
      <c r="Q62" s="184">
        <f>SUMIFS(nama_10_gdp_all!$E:$E,nama_10_gdp_all!$A:$A,Q55,nama_10_gdp_all!$B:$B,Data_gdp_all!$A$62,nama_10_gdp_all!$C:$C,Data_gdp_all!$B$53,nama_10_gdp_all!$D:$D,Data_gdp_all!$B$52)</f>
        <v>20405.8</v>
      </c>
      <c r="R62" s="184">
        <f>SUMIFS(nama_10_gdp_all!$E:$E,nama_10_gdp_all!$A:$A,R55,nama_10_gdp_all!$B:$B,Data_gdp_all!$A$62,nama_10_gdp_all!$C:$C,Data_gdp_all!$B$53,nama_10_gdp_all!$D:$D,Data_gdp_all!$B$52)</f>
        <v>20782.2</v>
      </c>
      <c r="S62" s="184">
        <f>SUMIFS(nama_10_gdp_all!$E:$E,nama_10_gdp_all!$A:$A,S55,nama_10_gdp_all!$B:$B,Data_gdp_all!$A$62,nama_10_gdp_all!$C:$C,Data_gdp_all!$B$53,nama_10_gdp_all!$D:$D,Data_gdp_all!$B$52)</f>
        <v>21444.7</v>
      </c>
      <c r="T62" s="184">
        <f>SUMIFS(nama_10_gdp_all!$E:$E,nama_10_gdp_all!$A:$A,T55,nama_10_gdp_all!$B:$B,Data_gdp_all!$A$62,nama_10_gdp_all!$C:$C,Data_gdp_all!$B$53,nama_10_gdp_all!$D:$D,Data_gdp_all!$B$52)</f>
        <v>22624</v>
      </c>
      <c r="U62" s="184">
        <f>SUMIFS(nama_10_gdp_all!$E:$E,nama_10_gdp_all!$A:$A,U55,nama_10_gdp_all!$B:$B,Data_gdp_all!$A$62,nama_10_gdp_all!$C:$C,Data_gdp_all!$B$53,nama_10_gdp_all!$D:$D,Data_gdp_all!$B$52)</f>
        <v>23609.4</v>
      </c>
      <c r="V62" s="184">
        <f>SUMIFS(nama_10_gdp_all!$E:$E,nama_10_gdp_all!$A:$A,V55,nama_10_gdp_all!$B:$B,Data_gdp_all!$A$62,nama_10_gdp_all!$C:$C,Data_gdp_all!$B$53,nama_10_gdp_all!$D:$D,Data_gdp_all!$B$52)</f>
        <v>24789</v>
      </c>
      <c r="W62" s="184">
        <f>SUMIFS(nama_10_gdp_all!$E:$E,nama_10_gdp_all!$A:$A,W55,nama_10_gdp_all!$B:$B,Data_gdp_all!$A$62,nama_10_gdp_all!$C:$C,Data_gdp_all!$B$53,nama_10_gdp_all!$D:$D,Data_gdp_all!$B$52)</f>
        <v>24062.1</v>
      </c>
      <c r="Y62" s="212">
        <f t="shared" si="0"/>
        <v>2.3820863515653247E-2</v>
      </c>
    </row>
    <row r="63" spans="1:25" x14ac:dyDescent="0.2">
      <c r="A63" s="189" t="s">
        <v>41</v>
      </c>
      <c r="B63" s="189" t="s">
        <v>7</v>
      </c>
      <c r="C63" s="184">
        <f>SUMIFS(nama_10_gdp_all!$E:$E,nama_10_gdp_all!$A:$A,C55,nama_10_gdp_all!$B:$B,Data_gdp_all!$A$63,nama_10_gdp_all!$C:$C,Data_gdp_all!$B$53,nama_10_gdp_all!$D:$D,Data_gdp_all!$B$52)</f>
        <v>143170.5</v>
      </c>
      <c r="D63" s="184">
        <f>SUMIFS(nama_10_gdp_all!$E:$E,nama_10_gdp_all!$A:$A,D55,nama_10_gdp_all!$B:$B,Data_gdp_all!$A$63,nama_10_gdp_all!$C:$C,Data_gdp_all!$B$53,nama_10_gdp_all!$D:$D,Data_gdp_all!$B$52)</f>
        <v>150773.20000000001</v>
      </c>
      <c r="E63" s="184">
        <f>SUMIFS(nama_10_gdp_all!$E:$E,nama_10_gdp_all!$A:$A,E55,nama_10_gdp_all!$B:$B,Data_gdp_all!$A$63,nama_10_gdp_all!$C:$C,Data_gdp_all!$B$53,nama_10_gdp_all!$D:$D,Data_gdp_all!$B$52)</f>
        <v>159668.4</v>
      </c>
      <c r="F63" s="184">
        <f>SUMIFS(nama_10_gdp_all!$E:$E,nama_10_gdp_all!$A:$A,F55,nama_10_gdp_all!$B:$B,Data_gdp_all!$A$63,nama_10_gdp_all!$C:$C,Data_gdp_all!$B$53,nama_10_gdp_all!$D:$D,Data_gdp_all!$B$52)</f>
        <v>164459.9</v>
      </c>
      <c r="G63" s="184">
        <f>SUMIFS(nama_10_gdp_all!$E:$E,nama_10_gdp_all!$A:$A,G55,nama_10_gdp_all!$B:$B,Data_gdp_all!$A$63,nama_10_gdp_all!$C:$C,Data_gdp_all!$B$53,nama_10_gdp_all!$D:$D,Data_gdp_all!$B$52)</f>
        <v>175615</v>
      </c>
      <c r="H63" s="184">
        <f>SUMIFS(nama_10_gdp_all!$E:$E,nama_10_gdp_all!$A:$A,H55,nama_10_gdp_all!$B:$B,Data_gdp_all!$A$63,nama_10_gdp_all!$C:$C,Data_gdp_all!$B$53,nama_10_gdp_all!$D:$D,Data_gdp_all!$B$52)</f>
        <v>185689.2</v>
      </c>
      <c r="I63" s="184">
        <f>SUMIFS(nama_10_gdp_all!$E:$E,nama_10_gdp_all!$A:$A,I55,nama_10_gdp_all!$B:$B,Data_gdp_all!$A$63,nama_10_gdp_all!$C:$C,Data_gdp_all!$B$53,nama_10_gdp_all!$D:$D,Data_gdp_all!$B$52)</f>
        <v>194958.4</v>
      </c>
      <c r="J63" s="184">
        <f>SUMIFS(nama_10_gdp_all!$E:$E,nama_10_gdp_all!$A:$A,J55,nama_10_gdp_all!$B:$B,Data_gdp_all!$A$63,nama_10_gdp_all!$C:$C,Data_gdp_all!$B$53,nama_10_gdp_all!$D:$D,Data_gdp_all!$B$52)</f>
        <v>205327.7</v>
      </c>
      <c r="K63" s="184">
        <f>SUMIFS(nama_10_gdp_all!$E:$E,nama_10_gdp_all!$A:$A,K55,nama_10_gdp_all!$B:$B,Data_gdp_all!$A$63,nama_10_gdp_all!$C:$C,Data_gdp_all!$B$53,nama_10_gdp_all!$D:$D,Data_gdp_all!$B$52)</f>
        <v>196214.3</v>
      </c>
      <c r="L63" s="184">
        <f>SUMIFS(nama_10_gdp_all!$E:$E,nama_10_gdp_all!$A:$A,L55,nama_10_gdp_all!$B:$B,Data_gdp_all!$A$63,nama_10_gdp_all!$C:$C,Data_gdp_all!$B$53,nama_10_gdp_all!$D:$D,Data_gdp_all!$B$52)</f>
        <v>186257.1</v>
      </c>
      <c r="M63" s="184">
        <f>SUMIFS(nama_10_gdp_all!$E:$E,nama_10_gdp_all!$A:$A,M55,nama_10_gdp_all!$B:$B,Data_gdp_all!$A$63,nama_10_gdp_all!$C:$C,Data_gdp_all!$B$53,nama_10_gdp_all!$D:$D,Data_gdp_all!$B$52)</f>
        <v>189559.8</v>
      </c>
      <c r="N63" s="184">
        <f>SUMIFS(nama_10_gdp_all!$E:$E,nama_10_gdp_all!$A:$A,N55,nama_10_gdp_all!$B:$B,Data_gdp_all!$A$63,nama_10_gdp_all!$C:$C,Data_gdp_all!$B$53,nama_10_gdp_all!$D:$D,Data_gdp_all!$B$52)</f>
        <v>190699.3</v>
      </c>
      <c r="O63" s="184">
        <f>SUMIFS(nama_10_gdp_all!$E:$E,nama_10_gdp_all!$A:$A,O55,nama_10_gdp_all!$B:$B,Data_gdp_all!$A$63,nama_10_gdp_all!$C:$C,Data_gdp_all!$B$53,nama_10_gdp_all!$D:$D,Data_gdp_all!$B$52)</f>
        <v>190943</v>
      </c>
      <c r="P63" s="184">
        <f>SUMIFS(nama_10_gdp_all!$E:$E,nama_10_gdp_all!$A:$A,P55,nama_10_gdp_all!$B:$B,Data_gdp_all!$A$63,nama_10_gdp_all!$C:$C,Data_gdp_all!$B$53,nama_10_gdp_all!$D:$D,Data_gdp_all!$B$52)</f>
        <v>193285.6</v>
      </c>
      <c r="Q63" s="184">
        <f>SUMIFS(nama_10_gdp_all!$E:$E,nama_10_gdp_all!$A:$A,Q55,nama_10_gdp_all!$B:$B,Data_gdp_all!$A$63,nama_10_gdp_all!$C:$C,Data_gdp_all!$B$53,nama_10_gdp_all!$D:$D,Data_gdp_all!$B$52)</f>
        <v>209986.3</v>
      </c>
      <c r="R63" s="184">
        <f>SUMIFS(nama_10_gdp_all!$E:$E,nama_10_gdp_all!$A:$A,R55,nama_10_gdp_all!$B:$B,Data_gdp_all!$A$63,nama_10_gdp_all!$C:$C,Data_gdp_all!$B$53,nama_10_gdp_all!$D:$D,Data_gdp_all!$B$52)</f>
        <v>262853.3</v>
      </c>
      <c r="S63" s="184">
        <f>SUMIFS(nama_10_gdp_all!$E:$E,nama_10_gdp_all!$A:$A,S55,nama_10_gdp_all!$B:$B,Data_gdp_all!$A$63,nama_10_gdp_all!$C:$C,Data_gdp_all!$B$53,nama_10_gdp_all!$D:$D,Data_gdp_all!$B$52)</f>
        <v>268094</v>
      </c>
      <c r="T63" s="184">
        <f>SUMIFS(nama_10_gdp_all!$E:$E,nama_10_gdp_all!$A:$A,T55,nama_10_gdp_all!$B:$B,Data_gdp_all!$A$63,nama_10_gdp_all!$C:$C,Data_gdp_all!$B$53,nama_10_gdp_all!$D:$D,Data_gdp_all!$B$52)</f>
        <v>292569.5</v>
      </c>
      <c r="U63" s="184">
        <f>SUMIFS(nama_10_gdp_all!$E:$E,nama_10_gdp_all!$A:$A,U55,nama_10_gdp_all!$B:$B,Data_gdp_all!$A$63,nama_10_gdp_all!$C:$C,Data_gdp_all!$B$53,nama_10_gdp_all!$D:$D,Data_gdp_all!$B$52)</f>
        <v>317485.8</v>
      </c>
      <c r="V63" s="184">
        <f>SUMIFS(nama_10_gdp_all!$E:$E,nama_10_gdp_all!$A:$A,V55,nama_10_gdp_all!$B:$B,Data_gdp_all!$A$63,nama_10_gdp_all!$C:$C,Data_gdp_all!$B$53,nama_10_gdp_all!$D:$D,Data_gdp_all!$B$52)</f>
        <v>335154.59999999998</v>
      </c>
      <c r="W63" s="184">
        <f>SUMIFS(nama_10_gdp_all!$E:$E,nama_10_gdp_all!$A:$A,W55,nama_10_gdp_all!$B:$B,Data_gdp_all!$A$63,nama_10_gdp_all!$C:$C,Data_gdp_all!$B$53,nama_10_gdp_all!$D:$D,Data_gdp_all!$B$52)</f>
        <v>346609.5</v>
      </c>
      <c r="Y63" s="212">
        <f t="shared" si="0"/>
        <v>2.9347002895188969E-2</v>
      </c>
    </row>
    <row r="64" spans="1:25" x14ac:dyDescent="0.2">
      <c r="A64" s="189" t="s">
        <v>42</v>
      </c>
      <c r="B64" s="189" t="s">
        <v>8</v>
      </c>
      <c r="C64" s="184">
        <f>SUMIFS(nama_10_gdp_all!$E:$E,nama_10_gdp_all!$A:$A,C55,nama_10_gdp_all!$B:$B,Data_gdp_all!$A$64,nama_10_gdp_all!$C:$C,Data_gdp_all!$B$53,nama_10_gdp_all!$D:$D,Data_gdp_all!$B$52)</f>
        <v>181705.8</v>
      </c>
      <c r="D64" s="184">
        <f>SUMIFS(nama_10_gdp_all!$E:$E,nama_10_gdp_all!$A:$A,D55,nama_10_gdp_all!$B:$B,Data_gdp_all!$A$64,nama_10_gdp_all!$C:$C,Data_gdp_all!$B$53,nama_10_gdp_all!$D:$D,Data_gdp_all!$B$52)</f>
        <v>189213.2</v>
      </c>
      <c r="E64" s="184">
        <f>SUMIFS(nama_10_gdp_all!$E:$E,nama_10_gdp_all!$A:$A,E55,nama_10_gdp_all!$B:$B,Data_gdp_all!$A$64,nama_10_gdp_all!$C:$C,Data_gdp_all!$B$53,nama_10_gdp_all!$D:$D,Data_gdp_all!$B$52)</f>
        <v>196635.8</v>
      </c>
      <c r="F64" s="184">
        <f>SUMIFS(nama_10_gdp_all!$E:$E,nama_10_gdp_all!$A:$A,F55,nama_10_gdp_all!$B:$B,Data_gdp_all!$A$64,nama_10_gdp_all!$C:$C,Data_gdp_all!$B$53,nama_10_gdp_all!$D:$D,Data_gdp_all!$B$52)</f>
        <v>208029.9</v>
      </c>
      <c r="G64" s="184">
        <f>SUMIFS(nama_10_gdp_all!$E:$E,nama_10_gdp_all!$A:$A,G55,nama_10_gdp_all!$B:$B,Data_gdp_all!$A$64,nama_10_gdp_all!$C:$C,Data_gdp_all!$B$53,nama_10_gdp_all!$D:$D,Data_gdp_all!$B$52)</f>
        <v>218558.3</v>
      </c>
      <c r="H64" s="184">
        <f>SUMIFS(nama_10_gdp_all!$E:$E,nama_10_gdp_all!$A:$A,H55,nama_10_gdp_all!$B:$B,Data_gdp_all!$A$64,nama_10_gdp_all!$C:$C,Data_gdp_all!$B$53,nama_10_gdp_all!$D:$D,Data_gdp_all!$B$52)</f>
        <v>219867.8</v>
      </c>
      <c r="I64" s="184">
        <f>SUMIFS(nama_10_gdp_all!$E:$E,nama_10_gdp_all!$A:$A,I55,nama_10_gdp_all!$B:$B,Data_gdp_all!$A$64,nama_10_gdp_all!$C:$C,Data_gdp_all!$B$53,nama_10_gdp_all!$D:$D,Data_gdp_all!$B$52)</f>
        <v>232295.7</v>
      </c>
      <c r="J64" s="184">
        <f>SUMIFS(nama_10_gdp_all!$E:$E,nama_10_gdp_all!$A:$A,J55,nama_10_gdp_all!$B:$B,Data_gdp_all!$A$64,nama_10_gdp_all!$C:$C,Data_gdp_all!$B$53,nama_10_gdp_all!$D:$D,Data_gdp_all!$B$52)</f>
        <v>239900.4</v>
      </c>
      <c r="K64" s="184">
        <f>SUMIFS(nama_10_gdp_all!$E:$E,nama_10_gdp_all!$A:$A,K55,nama_10_gdp_all!$B:$B,Data_gdp_all!$A$64,nama_10_gdp_all!$C:$C,Data_gdp_all!$B$53,nama_10_gdp_all!$D:$D,Data_gdp_all!$B$52)</f>
        <v>239096.4</v>
      </c>
      <c r="L64" s="184">
        <f>SUMIFS(nama_10_gdp_all!$E:$E,nama_10_gdp_all!$A:$A,L55,nama_10_gdp_all!$B:$B,Data_gdp_all!$A$64,nama_10_gdp_all!$C:$C,Data_gdp_all!$B$53,nama_10_gdp_all!$D:$D,Data_gdp_all!$B$52)</f>
        <v>228813.5</v>
      </c>
      <c r="M64" s="184">
        <f>SUMIFS(nama_10_gdp_all!$E:$E,nama_10_gdp_all!$A:$A,M55,nama_10_gdp_all!$B:$B,Data_gdp_all!$A$64,nama_10_gdp_all!$C:$C,Data_gdp_all!$B$53,nama_10_gdp_all!$D:$D,Data_gdp_all!$B$52)</f>
        <v>216276.7</v>
      </c>
      <c r="N64" s="184">
        <f>SUMIFS(nama_10_gdp_all!$E:$E,nama_10_gdp_all!$A:$A,N55,nama_10_gdp_all!$B:$B,Data_gdp_all!$A$64,nama_10_gdp_all!$C:$C,Data_gdp_all!$B$53,nama_10_gdp_all!$D:$D,Data_gdp_all!$B$52)</f>
        <v>194326.1</v>
      </c>
      <c r="O64" s="184">
        <f>SUMIFS(nama_10_gdp_all!$E:$E,nama_10_gdp_all!$A:$A,O55,nama_10_gdp_all!$B:$B,Data_gdp_all!$A$64,nama_10_gdp_all!$C:$C,Data_gdp_all!$B$53,nama_10_gdp_all!$D:$D,Data_gdp_all!$B$52)</f>
        <v>180563.20000000001</v>
      </c>
      <c r="P64" s="184">
        <f>SUMIFS(nama_10_gdp_all!$E:$E,nama_10_gdp_all!$A:$A,P55,nama_10_gdp_all!$B:$B,Data_gdp_all!$A$64,nama_10_gdp_all!$C:$C,Data_gdp_all!$B$53,nama_10_gdp_all!$D:$D,Data_gdp_all!$B$52)</f>
        <v>175612.6</v>
      </c>
      <c r="Q64" s="184">
        <f>SUMIFS(nama_10_gdp_all!$E:$E,nama_10_gdp_all!$A:$A,Q55,nama_10_gdp_all!$B:$B,Data_gdp_all!$A$64,nama_10_gdp_all!$C:$C,Data_gdp_all!$B$53,nama_10_gdp_all!$D:$D,Data_gdp_all!$B$52)</f>
        <v>176838.6</v>
      </c>
      <c r="R64" s="184">
        <f>SUMIFS(nama_10_gdp_all!$E:$E,nama_10_gdp_all!$A:$A,R55,nama_10_gdp_all!$B:$B,Data_gdp_all!$A$64,nama_10_gdp_all!$C:$C,Data_gdp_all!$B$53,nama_10_gdp_all!$D:$D,Data_gdp_all!$B$52)</f>
        <v>176110.2</v>
      </c>
      <c r="S64" s="184">
        <f>SUMIFS(nama_10_gdp_all!$E:$E,nama_10_gdp_all!$A:$A,S55,nama_10_gdp_all!$B:$B,Data_gdp_all!$A$64,nama_10_gdp_all!$C:$C,Data_gdp_all!$B$53,nama_10_gdp_all!$D:$D,Data_gdp_all!$B$52)</f>
        <v>175247.5</v>
      </c>
      <c r="T64" s="184">
        <f>SUMIFS(nama_10_gdp_all!$E:$E,nama_10_gdp_all!$A:$A,T55,nama_10_gdp_all!$B:$B,Data_gdp_all!$A$64,nama_10_gdp_all!$C:$C,Data_gdp_all!$B$53,nama_10_gdp_all!$D:$D,Data_gdp_all!$B$52)</f>
        <v>177492.2</v>
      </c>
      <c r="U64" s="184">
        <f>SUMIFS(nama_10_gdp_all!$E:$E,nama_10_gdp_all!$A:$A,U55,nama_10_gdp_all!$B:$B,Data_gdp_all!$A$64,nama_10_gdp_all!$C:$C,Data_gdp_all!$B$53,nama_10_gdp_all!$D:$D,Data_gdp_all!$B$52)</f>
        <v>180259.20000000001</v>
      </c>
      <c r="V64" s="184">
        <f>SUMIFS(nama_10_gdp_all!$E:$E,nama_10_gdp_all!$A:$A,V55,nama_10_gdp_all!$B:$B,Data_gdp_all!$A$64,nama_10_gdp_all!$C:$C,Data_gdp_all!$B$53,nama_10_gdp_all!$D:$D,Data_gdp_all!$B$52)</f>
        <v>183606</v>
      </c>
      <c r="W64" s="184">
        <f>SUMIFS(nama_10_gdp_all!$E:$E,nama_10_gdp_all!$A:$A,W55,nama_10_gdp_all!$B:$B,Data_gdp_all!$A$64,nama_10_gdp_all!$C:$C,Data_gdp_all!$B$53,nama_10_gdp_all!$D:$D,Data_gdp_all!$B$52)</f>
        <v>168462.7</v>
      </c>
      <c r="Y64" s="212">
        <f t="shared" si="0"/>
        <v>-3.9305733554074514E-3</v>
      </c>
    </row>
    <row r="65" spans="1:25" x14ac:dyDescent="0.2">
      <c r="A65" s="189" t="s">
        <v>43</v>
      </c>
      <c r="B65" s="189" t="s">
        <v>9</v>
      </c>
      <c r="C65" s="184">
        <f>SUMIFS(nama_10_gdp_all!$E:$E,nama_10_gdp_all!$A:$A,C55,nama_10_gdp_all!$B:$B,Data_gdp_all!$A$65,nama_10_gdp_all!$C:$C,Data_gdp_all!$B$53,nama_10_gdp_all!$D:$D,Data_gdp_all!$B$52)</f>
        <v>875272</v>
      </c>
      <c r="D65" s="184">
        <f>SUMIFS(nama_10_gdp_all!$E:$E,nama_10_gdp_all!$A:$A,D55,nama_10_gdp_all!$B:$B,Data_gdp_all!$A$65,nama_10_gdp_all!$C:$C,Data_gdp_all!$B$53,nama_10_gdp_all!$D:$D,Data_gdp_all!$B$52)</f>
        <v>909696</v>
      </c>
      <c r="E65" s="184">
        <f>SUMIFS(nama_10_gdp_all!$E:$E,nama_10_gdp_all!$A:$A,E55,nama_10_gdp_all!$B:$B,Data_gdp_all!$A$65,nama_10_gdp_all!$C:$C,Data_gdp_all!$B$53,nama_10_gdp_all!$D:$D,Data_gdp_all!$B$52)</f>
        <v>934540</v>
      </c>
      <c r="F65" s="184">
        <f>SUMIFS(nama_10_gdp_all!$E:$E,nama_10_gdp_all!$A:$A,F55,nama_10_gdp_all!$B:$B,Data_gdp_all!$A$65,nama_10_gdp_all!$C:$C,Data_gdp_all!$B$53,nama_10_gdp_all!$D:$D,Data_gdp_all!$B$52)</f>
        <v>962407</v>
      </c>
      <c r="G65" s="184">
        <f>SUMIFS(nama_10_gdp_all!$E:$E,nama_10_gdp_all!$A:$A,G55,nama_10_gdp_all!$B:$B,Data_gdp_all!$A$65,nama_10_gdp_all!$C:$C,Data_gdp_all!$B$53,nama_10_gdp_all!$D:$D,Data_gdp_all!$B$52)</f>
        <v>992461</v>
      </c>
      <c r="H65" s="184">
        <f>SUMIFS(nama_10_gdp_all!$E:$E,nama_10_gdp_all!$A:$A,H55,nama_10_gdp_all!$B:$B,Data_gdp_all!$A$65,nama_10_gdp_all!$C:$C,Data_gdp_all!$B$53,nama_10_gdp_all!$D:$D,Data_gdp_all!$B$52)</f>
        <v>1028706</v>
      </c>
      <c r="I65" s="184">
        <f>SUMIFS(nama_10_gdp_all!$E:$E,nama_10_gdp_all!$A:$A,I55,nama_10_gdp_all!$B:$B,Data_gdp_all!$A$65,nama_10_gdp_all!$C:$C,Data_gdp_all!$B$53,nama_10_gdp_all!$D:$D,Data_gdp_all!$B$52)</f>
        <v>1070911</v>
      </c>
      <c r="J65" s="184">
        <f>SUMIFS(nama_10_gdp_all!$E:$E,nama_10_gdp_all!$A:$A,J55,nama_10_gdp_all!$B:$B,Data_gdp_all!$A$65,nama_10_gdp_all!$C:$C,Data_gdp_all!$B$53,nama_10_gdp_all!$D:$D,Data_gdp_all!$B$52)</f>
        <v>1109514</v>
      </c>
      <c r="K65" s="184">
        <f>SUMIFS(nama_10_gdp_all!$E:$E,nama_10_gdp_all!$A:$A,K55,nama_10_gdp_all!$B:$B,Data_gdp_all!$A$65,nama_10_gdp_all!$C:$C,Data_gdp_all!$B$53,nama_10_gdp_all!$D:$D,Data_gdp_all!$B$52)</f>
        <v>1119357</v>
      </c>
      <c r="L65" s="184">
        <f>SUMIFS(nama_10_gdp_all!$E:$E,nama_10_gdp_all!$A:$A,L55,nama_10_gdp_all!$B:$B,Data_gdp_all!$A$65,nama_10_gdp_all!$C:$C,Data_gdp_all!$B$53,nama_10_gdp_all!$D:$D,Data_gdp_all!$B$52)</f>
        <v>1077233</v>
      </c>
      <c r="M65" s="184">
        <f>SUMIFS(nama_10_gdp_all!$E:$E,nama_10_gdp_all!$A:$A,M55,nama_10_gdp_all!$B:$B,Data_gdp_all!$A$65,nama_10_gdp_all!$C:$C,Data_gdp_all!$B$53,nama_10_gdp_all!$D:$D,Data_gdp_all!$B$52)</f>
        <v>1078989</v>
      </c>
      <c r="N65" s="184">
        <f>SUMIFS(nama_10_gdp_all!$E:$E,nama_10_gdp_all!$A:$A,N55,nama_10_gdp_all!$B:$B,Data_gdp_all!$A$65,nama_10_gdp_all!$C:$C,Data_gdp_all!$B$53,nama_10_gdp_all!$D:$D,Data_gdp_all!$B$52)</f>
        <v>1070202</v>
      </c>
      <c r="O65" s="184">
        <f>SUMIFS(nama_10_gdp_all!$E:$E,nama_10_gdp_all!$A:$A,O55,nama_10_gdp_all!$B:$B,Data_gdp_all!$A$65,nama_10_gdp_all!$C:$C,Data_gdp_all!$B$53,nama_10_gdp_all!$D:$D,Data_gdp_all!$B$52)</f>
        <v>1038530</v>
      </c>
      <c r="P65" s="184">
        <f>SUMIFS(nama_10_gdp_all!$E:$E,nama_10_gdp_all!$A:$A,P55,nama_10_gdp_all!$B:$B,Data_gdp_all!$A$65,nama_10_gdp_all!$C:$C,Data_gdp_all!$B$53,nama_10_gdp_all!$D:$D,Data_gdp_all!$B$52)</f>
        <v>1023623</v>
      </c>
      <c r="Q65" s="184">
        <f>SUMIFS(nama_10_gdp_all!$E:$E,nama_10_gdp_all!$A:$A,Q55,nama_10_gdp_all!$B:$B,Data_gdp_all!$A$65,nama_10_gdp_all!$C:$C,Data_gdp_all!$B$53,nama_10_gdp_all!$D:$D,Data_gdp_all!$B$52)</f>
        <v>1037789</v>
      </c>
      <c r="R65" s="184">
        <f>SUMIFS(nama_10_gdp_all!$E:$E,nama_10_gdp_all!$A:$A,R55,nama_10_gdp_all!$B:$B,Data_gdp_all!$A$65,nama_10_gdp_all!$C:$C,Data_gdp_all!$B$53,nama_10_gdp_all!$D:$D,Data_gdp_all!$B$52)</f>
        <v>1077590</v>
      </c>
      <c r="S65" s="184">
        <f>SUMIFS(nama_10_gdp_all!$E:$E,nama_10_gdp_all!$A:$A,S55,nama_10_gdp_all!$B:$B,Data_gdp_all!$A$65,nama_10_gdp_all!$C:$C,Data_gdp_all!$B$53,nama_10_gdp_all!$D:$D,Data_gdp_all!$B$52)</f>
        <v>1110255</v>
      </c>
      <c r="T65" s="184">
        <f>SUMIFS(nama_10_gdp_all!$E:$E,nama_10_gdp_all!$A:$A,T55,nama_10_gdp_all!$B:$B,Data_gdp_all!$A$65,nama_10_gdp_all!$C:$C,Data_gdp_all!$B$53,nama_10_gdp_all!$D:$D,Data_gdp_all!$B$52)</f>
        <v>1143270</v>
      </c>
      <c r="U65" s="184">
        <f>SUMIFS(nama_10_gdp_all!$E:$E,nama_10_gdp_all!$A:$A,U55,nama_10_gdp_all!$B:$B,Data_gdp_all!$A$65,nama_10_gdp_all!$C:$C,Data_gdp_all!$B$53,nama_10_gdp_all!$D:$D,Data_gdp_all!$B$52)</f>
        <v>1171052</v>
      </c>
      <c r="V65" s="184">
        <f>SUMIFS(nama_10_gdp_all!$E:$E,nama_10_gdp_all!$A:$A,V55,nama_10_gdp_all!$B:$B,Data_gdp_all!$A$65,nama_10_gdp_all!$C:$C,Data_gdp_all!$B$53,nama_10_gdp_all!$D:$D,Data_gdp_all!$B$52)</f>
        <v>1193889</v>
      </c>
      <c r="W65" s="184">
        <f>SUMIFS(nama_10_gdp_all!$E:$E,nama_10_gdp_all!$A:$A,W55,nama_10_gdp_all!$B:$B,Data_gdp_all!$A$65,nama_10_gdp_all!$C:$C,Data_gdp_all!$B$53,nama_10_gdp_all!$D:$D,Data_gdp_all!$B$52)</f>
        <v>1064484</v>
      </c>
      <c r="Y65" s="212">
        <f t="shared" si="0"/>
        <v>8.8874985438954467E-3</v>
      </c>
    </row>
    <row r="66" spans="1:25" x14ac:dyDescent="0.2">
      <c r="A66" s="189" t="s">
        <v>44</v>
      </c>
      <c r="B66" s="189" t="s">
        <v>10</v>
      </c>
      <c r="C66" s="184">
        <f>SUMIFS(nama_10_gdp_all!$E:$E,nama_10_gdp_all!$A:$A,C55,nama_10_gdp_all!$B:$B,Data_gdp_all!$A$66,nama_10_gdp_all!$C:$C,Data_gdp_all!$B$53,nama_10_gdp_all!$D:$D,Data_gdp_all!$B$52)</f>
        <v>1844502.7</v>
      </c>
      <c r="D66" s="184">
        <f>SUMIFS(nama_10_gdp_all!$E:$E,nama_10_gdp_all!$A:$A,D55,nama_10_gdp_all!$B:$B,Data_gdp_all!$A$66,nama_10_gdp_all!$C:$C,Data_gdp_all!$B$53,nama_10_gdp_all!$D:$D,Data_gdp_all!$B$52)</f>
        <v>1881092.5</v>
      </c>
      <c r="E66" s="184">
        <f>SUMIFS(nama_10_gdp_all!$E:$E,nama_10_gdp_all!$A:$A,E55,nama_10_gdp_all!$B:$B,Data_gdp_all!$A$66,nama_10_gdp_all!$C:$C,Data_gdp_all!$B$53,nama_10_gdp_all!$D:$D,Data_gdp_all!$B$52)</f>
        <v>1902452.9</v>
      </c>
      <c r="F66" s="184">
        <f>SUMIFS(nama_10_gdp_all!$E:$E,nama_10_gdp_all!$A:$A,F55,nama_10_gdp_all!$B:$B,Data_gdp_all!$A$66,nama_10_gdp_all!$C:$C,Data_gdp_all!$B$53,nama_10_gdp_all!$D:$D,Data_gdp_all!$B$52)</f>
        <v>1918113.2</v>
      </c>
      <c r="G66" s="184">
        <f>SUMIFS(nama_10_gdp_all!$E:$E,nama_10_gdp_all!$A:$A,G55,nama_10_gdp_all!$B:$B,Data_gdp_all!$A$66,nama_10_gdp_all!$C:$C,Data_gdp_all!$B$53,nama_10_gdp_all!$D:$D,Data_gdp_all!$B$52)</f>
        <v>1972391</v>
      </c>
      <c r="H66" s="184">
        <f>SUMIFS(nama_10_gdp_all!$E:$E,nama_10_gdp_all!$A:$A,H55,nama_10_gdp_all!$B:$B,Data_gdp_all!$A$66,nama_10_gdp_all!$C:$C,Data_gdp_all!$B$53,nama_10_gdp_all!$D:$D,Data_gdp_all!$B$52)</f>
        <v>2005196.3</v>
      </c>
      <c r="I66" s="184">
        <f>SUMIFS(nama_10_gdp_all!$E:$E,nama_10_gdp_all!$A:$A,I55,nama_10_gdp_all!$B:$B,Data_gdp_all!$A$66,nama_10_gdp_all!$C:$C,Data_gdp_all!$B$53,nama_10_gdp_all!$D:$D,Data_gdp_all!$B$52)</f>
        <v>2054310</v>
      </c>
      <c r="J66" s="184">
        <f>SUMIFS(nama_10_gdp_all!$E:$E,nama_10_gdp_all!$A:$A,J55,nama_10_gdp_all!$B:$B,Data_gdp_all!$A$66,nama_10_gdp_all!$C:$C,Data_gdp_all!$B$53,nama_10_gdp_all!$D:$D,Data_gdp_all!$B$52)</f>
        <v>2104121.6</v>
      </c>
      <c r="K66" s="184">
        <f>SUMIFS(nama_10_gdp_all!$E:$E,nama_10_gdp_all!$A:$A,K55,nama_10_gdp_all!$B:$B,Data_gdp_all!$A$66,nama_10_gdp_all!$C:$C,Data_gdp_all!$B$53,nama_10_gdp_all!$D:$D,Data_gdp_all!$B$52)</f>
        <v>2109486</v>
      </c>
      <c r="L66" s="184">
        <f>SUMIFS(nama_10_gdp_all!$E:$E,nama_10_gdp_all!$A:$A,L55,nama_10_gdp_all!$B:$B,Data_gdp_all!$A$66,nama_10_gdp_all!$C:$C,Data_gdp_all!$B$53,nama_10_gdp_all!$D:$D,Data_gdp_all!$B$52)</f>
        <v>2048873.8</v>
      </c>
      <c r="M66" s="184">
        <f>SUMIFS(nama_10_gdp_all!$E:$E,nama_10_gdp_all!$A:$A,M55,nama_10_gdp_all!$B:$B,Data_gdp_all!$A$66,nama_10_gdp_all!$C:$C,Data_gdp_all!$B$53,nama_10_gdp_all!$D:$D,Data_gdp_all!$B$52)</f>
        <v>2088815.3</v>
      </c>
      <c r="N66" s="184">
        <f>SUMIFS(nama_10_gdp_all!$E:$E,nama_10_gdp_all!$A:$A,N55,nama_10_gdp_all!$B:$B,Data_gdp_all!$A$66,nama_10_gdp_all!$C:$C,Data_gdp_all!$B$53,nama_10_gdp_all!$D:$D,Data_gdp_all!$B$52)</f>
        <v>2134616.7999999998</v>
      </c>
      <c r="O66" s="184">
        <f>SUMIFS(nama_10_gdp_all!$E:$E,nama_10_gdp_all!$A:$A,O55,nama_10_gdp_all!$B:$B,Data_gdp_all!$A$66,nama_10_gdp_all!$C:$C,Data_gdp_all!$B$53,nama_10_gdp_all!$D:$D,Data_gdp_all!$B$52)</f>
        <v>2141301</v>
      </c>
      <c r="P66" s="184">
        <f>SUMIFS(nama_10_gdp_all!$E:$E,nama_10_gdp_all!$A:$A,P55,nama_10_gdp_all!$B:$B,Data_gdp_all!$A$66,nama_10_gdp_all!$C:$C,Data_gdp_all!$B$53,nama_10_gdp_all!$D:$D,Data_gdp_all!$B$52)</f>
        <v>2153641.9</v>
      </c>
      <c r="Q66" s="184">
        <f>SUMIFS(nama_10_gdp_all!$E:$E,nama_10_gdp_all!$A:$A,Q55,nama_10_gdp_all!$B:$B,Data_gdp_all!$A$66,nama_10_gdp_all!$C:$C,Data_gdp_all!$B$53,nama_10_gdp_all!$D:$D,Data_gdp_all!$B$52)</f>
        <v>2174234.7000000002</v>
      </c>
      <c r="R66" s="184">
        <f>SUMIFS(nama_10_gdp_all!$E:$E,nama_10_gdp_all!$A:$A,R55,nama_10_gdp_all!$B:$B,Data_gdp_all!$A$66,nama_10_gdp_all!$C:$C,Data_gdp_all!$B$53,nama_10_gdp_all!$D:$D,Data_gdp_all!$B$52)</f>
        <v>2198432</v>
      </c>
      <c r="S66" s="184">
        <f>SUMIFS(nama_10_gdp_all!$E:$E,nama_10_gdp_all!$A:$A,S55,nama_10_gdp_all!$B:$B,Data_gdp_all!$A$66,nama_10_gdp_all!$C:$C,Data_gdp_all!$B$53,nama_10_gdp_all!$D:$D,Data_gdp_all!$B$52)</f>
        <v>2222515</v>
      </c>
      <c r="T66" s="184">
        <f>SUMIFS(nama_10_gdp_all!$E:$E,nama_10_gdp_all!$A:$A,T55,nama_10_gdp_all!$B:$B,Data_gdp_all!$A$66,nama_10_gdp_all!$C:$C,Data_gdp_all!$B$53,nama_10_gdp_all!$D:$D,Data_gdp_all!$B$52)</f>
        <v>2273442.2000000002</v>
      </c>
      <c r="U66" s="184">
        <f>SUMIFS(nama_10_gdp_all!$E:$E,nama_10_gdp_all!$A:$A,U55,nama_10_gdp_all!$B:$B,Data_gdp_all!$A$66,nama_10_gdp_all!$C:$C,Data_gdp_all!$B$53,nama_10_gdp_all!$D:$D,Data_gdp_all!$B$52)</f>
        <v>2315843.4</v>
      </c>
      <c r="V66" s="184">
        <f>SUMIFS(nama_10_gdp_all!$E:$E,nama_10_gdp_all!$A:$A,V55,nama_10_gdp_all!$B:$B,Data_gdp_all!$A$66,nama_10_gdp_all!$C:$C,Data_gdp_all!$B$53,nama_10_gdp_all!$D:$D,Data_gdp_all!$B$52)</f>
        <v>2358523.7000000002</v>
      </c>
      <c r="W66" s="184">
        <f>SUMIFS(nama_10_gdp_all!$E:$E,nama_10_gdp_all!$A:$A,W55,nama_10_gdp_all!$B:$B,Data_gdp_all!$A$66,nama_10_gdp_all!$C:$C,Data_gdp_all!$B$53,nama_10_gdp_all!$D:$D,Data_gdp_all!$B$52)</f>
        <v>2173255.7000000002</v>
      </c>
      <c r="Y66" s="212">
        <f t="shared" si="0"/>
        <v>7.5636060680756567E-3</v>
      </c>
    </row>
    <row r="67" spans="1:25" x14ac:dyDescent="0.2">
      <c r="A67" s="189" t="s">
        <v>45</v>
      </c>
      <c r="B67" s="189" t="s">
        <v>31</v>
      </c>
      <c r="C67" s="184">
        <f>SUMIFS(nama_10_gdp_all!$E:$E,nama_10_gdp_all!$A:$A,C55,nama_10_gdp_all!$B:$B,Data_gdp_all!$A$67,nama_10_gdp_all!$C:$C,Data_gdp_all!$B$53,nama_10_gdp_all!$D:$D,Data_gdp_all!$B$52)</f>
        <v>35105.9</v>
      </c>
      <c r="D67" s="184">
        <f>SUMIFS(nama_10_gdp_all!$E:$E,nama_10_gdp_all!$A:$A,D55,nama_10_gdp_all!$B:$B,Data_gdp_all!$A$67,nama_10_gdp_all!$C:$C,Data_gdp_all!$B$53,nama_10_gdp_all!$D:$D,Data_gdp_all!$B$52)</f>
        <v>36144.300000000003</v>
      </c>
      <c r="E67" s="184">
        <f>SUMIFS(nama_10_gdp_all!$E:$E,nama_10_gdp_all!$A:$A,E55,nama_10_gdp_all!$B:$B,Data_gdp_all!$A$67,nama_10_gdp_all!$C:$C,Data_gdp_all!$B$53,nama_10_gdp_all!$D:$D,Data_gdp_all!$B$52)</f>
        <v>38196.6</v>
      </c>
      <c r="F67" s="184">
        <f>SUMIFS(nama_10_gdp_all!$E:$E,nama_10_gdp_all!$A:$A,F55,nama_10_gdp_all!$B:$B,Data_gdp_all!$A$67,nama_10_gdp_all!$C:$C,Data_gdp_all!$B$53,nama_10_gdp_all!$D:$D,Data_gdp_all!$B$52)</f>
        <v>40349.300000000003</v>
      </c>
      <c r="G67" s="184">
        <f>SUMIFS(nama_10_gdp_all!$E:$E,nama_10_gdp_all!$A:$A,G55,nama_10_gdp_all!$B:$B,Data_gdp_all!$A$67,nama_10_gdp_all!$C:$C,Data_gdp_all!$B$53,nama_10_gdp_all!$D:$D,Data_gdp_all!$B$52)</f>
        <v>42025.599999999999</v>
      </c>
      <c r="H67" s="184">
        <f>SUMIFS(nama_10_gdp_all!$E:$E,nama_10_gdp_all!$A:$A,H55,nama_10_gdp_all!$B:$B,Data_gdp_all!$A$67,nama_10_gdp_all!$C:$C,Data_gdp_all!$B$53,nama_10_gdp_all!$D:$D,Data_gdp_all!$B$52)</f>
        <v>43836.3</v>
      </c>
      <c r="I67" s="184">
        <f>SUMIFS(nama_10_gdp_all!$E:$E,nama_10_gdp_all!$A:$A,I55,nama_10_gdp_all!$B:$B,Data_gdp_all!$A$67,nama_10_gdp_all!$C:$C,Data_gdp_all!$B$53,nama_10_gdp_all!$D:$D,Data_gdp_all!$B$52)</f>
        <v>46025.2</v>
      </c>
      <c r="J67" s="184">
        <f>SUMIFS(nama_10_gdp_all!$E:$E,nama_10_gdp_all!$A:$A,J55,nama_10_gdp_all!$B:$B,Data_gdp_all!$A$67,nama_10_gdp_all!$C:$C,Data_gdp_all!$B$53,nama_10_gdp_all!$D:$D,Data_gdp_all!$B$52)</f>
        <v>48357.5</v>
      </c>
      <c r="K67" s="184">
        <f>SUMIFS(nama_10_gdp_all!$E:$E,nama_10_gdp_all!$A:$A,K55,nama_10_gdp_all!$B:$B,Data_gdp_all!$A$67,nama_10_gdp_all!$C:$C,Data_gdp_all!$B$53,nama_10_gdp_all!$D:$D,Data_gdp_all!$B$52)</f>
        <v>49273.2</v>
      </c>
      <c r="L67" s="184">
        <f>SUMIFS(nama_10_gdp_all!$E:$E,nama_10_gdp_all!$A:$A,L55,nama_10_gdp_all!$B:$B,Data_gdp_all!$A$67,nama_10_gdp_all!$C:$C,Data_gdp_all!$B$53,nama_10_gdp_all!$D:$D,Data_gdp_all!$B$52)</f>
        <v>45664.6</v>
      </c>
      <c r="M67" s="184">
        <f>SUMIFS(nama_10_gdp_all!$E:$E,nama_10_gdp_all!$A:$A,M55,nama_10_gdp_all!$B:$B,Data_gdp_all!$A$67,nama_10_gdp_all!$C:$C,Data_gdp_all!$B$53,nama_10_gdp_all!$D:$D,Data_gdp_all!$B$52)</f>
        <v>45063.4</v>
      </c>
      <c r="N67" s="184">
        <f>SUMIFS(nama_10_gdp_all!$E:$E,nama_10_gdp_all!$A:$A,N55,nama_10_gdp_all!$B:$B,Data_gdp_all!$A$67,nama_10_gdp_all!$C:$C,Data_gdp_all!$B$53,nama_10_gdp_all!$D:$D,Data_gdp_all!$B$52)</f>
        <v>44974</v>
      </c>
      <c r="O67" s="184">
        <f>SUMIFS(nama_10_gdp_all!$E:$E,nama_10_gdp_all!$A:$A,O55,nama_10_gdp_all!$B:$B,Data_gdp_all!$A$67,nama_10_gdp_all!$C:$C,Data_gdp_all!$B$53,nama_10_gdp_all!$D:$D,Data_gdp_all!$B$52)</f>
        <v>43898.400000000001</v>
      </c>
      <c r="P67" s="184">
        <f>SUMIFS(nama_10_gdp_all!$E:$E,nama_10_gdp_all!$A:$A,P55,nama_10_gdp_all!$B:$B,Data_gdp_all!$A$67,nama_10_gdp_all!$C:$C,Data_gdp_all!$B$53,nama_10_gdp_all!$D:$D,Data_gdp_all!$B$52)</f>
        <v>43702.1</v>
      </c>
      <c r="Q67" s="184">
        <f>SUMIFS(nama_10_gdp_all!$E:$E,nama_10_gdp_all!$A:$A,Q55,nama_10_gdp_all!$B:$B,Data_gdp_all!$A$67,nama_10_gdp_all!$C:$C,Data_gdp_all!$B$53,nama_10_gdp_all!$D:$D,Data_gdp_all!$B$52)</f>
        <v>43552.9</v>
      </c>
      <c r="R67" s="184">
        <f>SUMIFS(nama_10_gdp_all!$E:$E,nama_10_gdp_all!$A:$A,R55,nama_10_gdp_all!$B:$B,Data_gdp_all!$A$67,nama_10_gdp_all!$C:$C,Data_gdp_all!$B$53,nama_10_gdp_all!$D:$D,Data_gdp_all!$B$52)</f>
        <v>44612</v>
      </c>
      <c r="S67" s="184">
        <f>SUMIFS(nama_10_gdp_all!$E:$E,nama_10_gdp_all!$A:$A,S55,nama_10_gdp_all!$B:$B,Data_gdp_all!$A$67,nama_10_gdp_all!$C:$C,Data_gdp_all!$B$53,nama_10_gdp_all!$D:$D,Data_gdp_all!$B$52)</f>
        <v>46172.6</v>
      </c>
      <c r="T67" s="184">
        <f>SUMIFS(nama_10_gdp_all!$E:$E,nama_10_gdp_all!$A:$A,T55,nama_10_gdp_all!$B:$B,Data_gdp_all!$A$67,nama_10_gdp_all!$C:$C,Data_gdp_all!$B$53,nama_10_gdp_all!$D:$D,Data_gdp_all!$B$52)</f>
        <v>47760.6</v>
      </c>
      <c r="U67" s="184">
        <f>SUMIFS(nama_10_gdp_all!$E:$E,nama_10_gdp_all!$A:$A,U55,nama_10_gdp_all!$B:$B,Data_gdp_all!$A$67,nama_10_gdp_all!$C:$C,Data_gdp_all!$B$53,nama_10_gdp_all!$D:$D,Data_gdp_all!$B$52)</f>
        <v>49101.5</v>
      </c>
      <c r="V67" s="184">
        <f>SUMIFS(nama_10_gdp_all!$E:$E,nama_10_gdp_all!$A:$A,V55,nama_10_gdp_all!$B:$B,Data_gdp_all!$A$67,nama_10_gdp_all!$C:$C,Data_gdp_all!$B$53,nama_10_gdp_all!$D:$D,Data_gdp_all!$B$52)</f>
        <v>50504.800000000003</v>
      </c>
      <c r="W67" s="184">
        <f>SUMIFS(nama_10_gdp_all!$E:$E,nama_10_gdp_all!$A:$A,W55,nama_10_gdp_all!$B:$B,Data_gdp_all!$A$67,nama_10_gdp_all!$C:$C,Data_gdp_all!$B$53,nama_10_gdp_all!$D:$D,Data_gdp_all!$B$52)</f>
        <v>46449.8</v>
      </c>
      <c r="Y67" s="212">
        <f t="shared" si="0"/>
        <v>1.2210924481913809E-2</v>
      </c>
    </row>
    <row r="68" spans="1:25" x14ac:dyDescent="0.2">
      <c r="A68" s="189" t="s">
        <v>46</v>
      </c>
      <c r="B68" s="189" t="s">
        <v>11</v>
      </c>
      <c r="C68" s="184">
        <f>SUMIFS(nama_10_gdp_all!$E:$E,nama_10_gdp_all!$A:$A,C55,nama_10_gdp_all!$B:$B,Data_gdp_all!$A$68,nama_10_gdp_all!$C:$C,Data_gdp_all!$B$53,nama_10_gdp_all!$D:$D,Data_gdp_all!$B$52)</f>
        <v>1660304</v>
      </c>
      <c r="D68" s="184">
        <f>SUMIFS(nama_10_gdp_all!$E:$E,nama_10_gdp_all!$A:$A,D55,nama_10_gdp_all!$B:$B,Data_gdp_all!$A$68,nama_10_gdp_all!$C:$C,Data_gdp_all!$B$53,nama_10_gdp_all!$D:$D,Data_gdp_all!$B$52)</f>
        <v>1692702.7</v>
      </c>
      <c r="E68" s="184">
        <f>SUMIFS(nama_10_gdp_all!$E:$E,nama_10_gdp_all!$A:$A,E55,nama_10_gdp_all!$B:$B,Data_gdp_all!$A$68,nama_10_gdp_all!$C:$C,Data_gdp_all!$B$53,nama_10_gdp_all!$D:$D,Data_gdp_all!$B$52)</f>
        <v>1697001.2</v>
      </c>
      <c r="F68" s="184">
        <f>SUMIFS(nama_10_gdp_all!$E:$E,nama_10_gdp_all!$A:$A,F55,nama_10_gdp_all!$B:$B,Data_gdp_all!$A$68,nama_10_gdp_all!$C:$C,Data_gdp_all!$B$53,nama_10_gdp_all!$D:$D,Data_gdp_all!$B$52)</f>
        <v>1699353.7</v>
      </c>
      <c r="G68" s="184">
        <f>SUMIFS(nama_10_gdp_all!$E:$E,nama_10_gdp_all!$A:$A,G55,nama_10_gdp_all!$B:$B,Data_gdp_all!$A$68,nama_10_gdp_all!$C:$C,Data_gdp_all!$B$53,nama_10_gdp_all!$D:$D,Data_gdp_all!$B$52)</f>
        <v>1723545.6000000001</v>
      </c>
      <c r="H68" s="184">
        <f>SUMIFS(nama_10_gdp_all!$E:$E,nama_10_gdp_all!$A:$A,H55,nama_10_gdp_all!$B:$B,Data_gdp_all!$A$68,nama_10_gdp_all!$C:$C,Data_gdp_all!$B$53,nama_10_gdp_all!$D:$D,Data_gdp_all!$B$52)</f>
        <v>1737641.6</v>
      </c>
      <c r="I68" s="184">
        <f>SUMIFS(nama_10_gdp_all!$E:$E,nama_10_gdp_all!$A:$A,I55,nama_10_gdp_all!$B:$B,Data_gdp_all!$A$68,nama_10_gdp_all!$C:$C,Data_gdp_all!$B$53,nama_10_gdp_all!$D:$D,Data_gdp_all!$B$52)</f>
        <v>1768756.5</v>
      </c>
      <c r="J68" s="184">
        <f>SUMIFS(nama_10_gdp_all!$E:$E,nama_10_gdp_all!$A:$A,J55,nama_10_gdp_all!$B:$B,Data_gdp_all!$A$68,nama_10_gdp_all!$C:$C,Data_gdp_all!$B$53,nama_10_gdp_all!$D:$D,Data_gdp_all!$B$52)</f>
        <v>1795059.2</v>
      </c>
      <c r="K68" s="184">
        <f>SUMIFS(nama_10_gdp_all!$E:$E,nama_10_gdp_all!$A:$A,K55,nama_10_gdp_all!$B:$B,Data_gdp_all!$A$68,nama_10_gdp_all!$C:$C,Data_gdp_all!$B$53,nama_10_gdp_all!$D:$D,Data_gdp_all!$B$52)</f>
        <v>1777790.5</v>
      </c>
      <c r="L68" s="184">
        <f>SUMIFS(nama_10_gdp_all!$E:$E,nama_10_gdp_all!$A:$A,L55,nama_10_gdp_all!$B:$B,Data_gdp_all!$A$68,nama_10_gdp_all!$C:$C,Data_gdp_all!$B$53,nama_10_gdp_all!$D:$D,Data_gdp_all!$B$52)</f>
        <v>1683906.5</v>
      </c>
      <c r="M68" s="184">
        <f>SUMIFS(nama_10_gdp_all!$E:$E,nama_10_gdp_all!$A:$A,M55,nama_10_gdp_all!$B:$B,Data_gdp_all!$A$68,nama_10_gdp_all!$C:$C,Data_gdp_all!$B$53,nama_10_gdp_all!$D:$D,Data_gdp_all!$B$52)</f>
        <v>1712756.8</v>
      </c>
      <c r="N68" s="184">
        <f>SUMIFS(nama_10_gdp_all!$E:$E,nama_10_gdp_all!$A:$A,N55,nama_10_gdp_all!$B:$B,Data_gdp_all!$A$68,nama_10_gdp_all!$C:$C,Data_gdp_all!$B$53,nama_10_gdp_all!$D:$D,Data_gdp_all!$B$52)</f>
        <v>1724871.7</v>
      </c>
      <c r="O68" s="184">
        <f>SUMIFS(nama_10_gdp_all!$E:$E,nama_10_gdp_all!$A:$A,O55,nama_10_gdp_all!$B:$B,Data_gdp_all!$A$68,nama_10_gdp_all!$C:$C,Data_gdp_all!$B$53,nama_10_gdp_all!$D:$D,Data_gdp_all!$B$52)</f>
        <v>1673454.9</v>
      </c>
      <c r="P68" s="184">
        <f>SUMIFS(nama_10_gdp_all!$E:$E,nama_10_gdp_all!$A:$A,P55,nama_10_gdp_all!$B:$B,Data_gdp_all!$A$68,nama_10_gdp_all!$C:$C,Data_gdp_all!$B$53,nama_10_gdp_all!$D:$D,Data_gdp_all!$B$52)</f>
        <v>1642645.5</v>
      </c>
      <c r="Q68" s="184">
        <f>SUMIFS(nama_10_gdp_all!$E:$E,nama_10_gdp_all!$A:$A,Q55,nama_10_gdp_all!$B:$B,Data_gdp_all!$A$68,nama_10_gdp_all!$C:$C,Data_gdp_all!$B$53,nama_10_gdp_all!$D:$D,Data_gdp_all!$B$52)</f>
        <v>1642570.8</v>
      </c>
      <c r="R68" s="184">
        <f>SUMIFS(nama_10_gdp_all!$E:$E,nama_10_gdp_all!$A:$A,R55,nama_10_gdp_all!$B:$B,Data_gdp_all!$A$68,nama_10_gdp_all!$C:$C,Data_gdp_all!$B$53,nama_10_gdp_all!$D:$D,Data_gdp_all!$B$52)</f>
        <v>1655355</v>
      </c>
      <c r="S68" s="184">
        <f>SUMIFS(nama_10_gdp_all!$E:$E,nama_10_gdp_all!$A:$A,S55,nama_10_gdp_all!$B:$B,Data_gdp_all!$A$68,nama_10_gdp_all!$C:$C,Data_gdp_all!$B$53,nama_10_gdp_all!$D:$D,Data_gdp_all!$B$52)</f>
        <v>1676766.4</v>
      </c>
      <c r="T68" s="184">
        <f>SUMIFS(nama_10_gdp_all!$E:$E,nama_10_gdp_all!$A:$A,T55,nama_10_gdp_all!$B:$B,Data_gdp_all!$A$68,nama_10_gdp_all!$C:$C,Data_gdp_all!$B$53,nama_10_gdp_all!$D:$D,Data_gdp_all!$B$52)</f>
        <v>1704732.5</v>
      </c>
      <c r="U68" s="184">
        <f>SUMIFS(nama_10_gdp_all!$E:$E,nama_10_gdp_all!$A:$A,U55,nama_10_gdp_all!$B:$B,Data_gdp_all!$A$68,nama_10_gdp_all!$C:$C,Data_gdp_all!$B$53,nama_10_gdp_all!$D:$D,Data_gdp_all!$B$52)</f>
        <v>1720786.6</v>
      </c>
      <c r="V68" s="184">
        <f>SUMIFS(nama_10_gdp_all!$E:$E,nama_10_gdp_all!$A:$A,V55,nama_10_gdp_all!$B:$B,Data_gdp_all!$A$68,nama_10_gdp_all!$C:$C,Data_gdp_all!$B$53,nama_10_gdp_all!$D:$D,Data_gdp_all!$B$52)</f>
        <v>1725733</v>
      </c>
      <c r="W68" s="184">
        <f>SUMIFS(nama_10_gdp_all!$E:$E,nama_10_gdp_all!$A:$A,W55,nama_10_gdp_all!$B:$B,Data_gdp_all!$A$68,nama_10_gdp_all!$C:$C,Data_gdp_all!$B$53,nama_10_gdp_all!$D:$D,Data_gdp_all!$B$52)</f>
        <v>1572640.7</v>
      </c>
      <c r="Y68" s="212">
        <f t="shared" si="0"/>
        <v>-2.7871369474286164E-3</v>
      </c>
    </row>
    <row r="69" spans="1:25" x14ac:dyDescent="0.2">
      <c r="A69" s="189" t="s">
        <v>47</v>
      </c>
      <c r="B69" s="189" t="s">
        <v>12</v>
      </c>
      <c r="C69" s="184">
        <f>SUMIFS(nama_10_gdp_all!$E:$E,nama_10_gdp_all!$A:$A,C55,nama_10_gdp_all!$B:$B,Data_gdp_all!$A$69,nama_10_gdp_all!$C:$C,Data_gdp_all!$B$53,nama_10_gdp_all!$D:$D,Data_gdp_all!$B$52)</f>
        <v>14023</v>
      </c>
      <c r="D69" s="184">
        <f>SUMIFS(nama_10_gdp_all!$E:$E,nama_10_gdp_all!$A:$A,D55,nama_10_gdp_all!$B:$B,Data_gdp_all!$A$69,nama_10_gdp_all!$C:$C,Data_gdp_all!$B$53,nama_10_gdp_all!$D:$D,Data_gdp_all!$B$52)</f>
        <v>14577.3</v>
      </c>
      <c r="E69" s="184">
        <f>SUMIFS(nama_10_gdp_all!$E:$E,nama_10_gdp_all!$A:$A,E55,nama_10_gdp_all!$B:$B,Data_gdp_all!$A$69,nama_10_gdp_all!$C:$C,Data_gdp_all!$B$53,nama_10_gdp_all!$D:$D,Data_gdp_all!$B$52)</f>
        <v>15120</v>
      </c>
      <c r="F69" s="184">
        <f>SUMIFS(nama_10_gdp_all!$E:$E,nama_10_gdp_all!$A:$A,F55,nama_10_gdp_all!$B:$B,Data_gdp_all!$A$69,nama_10_gdp_all!$C:$C,Data_gdp_all!$B$53,nama_10_gdp_all!$D:$D,Data_gdp_all!$B$52)</f>
        <v>15516.6</v>
      </c>
      <c r="G69" s="184">
        <f>SUMIFS(nama_10_gdp_all!$E:$E,nama_10_gdp_all!$A:$A,G55,nama_10_gdp_all!$B:$B,Data_gdp_all!$A$69,nama_10_gdp_all!$C:$C,Data_gdp_all!$B$53,nama_10_gdp_all!$D:$D,Data_gdp_all!$B$52)</f>
        <v>16296.6</v>
      </c>
      <c r="H69" s="184">
        <f>SUMIFS(nama_10_gdp_all!$E:$E,nama_10_gdp_all!$A:$A,H55,nama_10_gdp_all!$B:$B,Data_gdp_all!$A$69,nama_10_gdp_all!$C:$C,Data_gdp_all!$B$53,nama_10_gdp_all!$D:$D,Data_gdp_all!$B$52)</f>
        <v>17087.400000000001</v>
      </c>
      <c r="I69" s="184">
        <f>SUMIFS(nama_10_gdp_all!$E:$E,nama_10_gdp_all!$A:$A,I55,nama_10_gdp_all!$B:$B,Data_gdp_all!$A$69,nama_10_gdp_all!$C:$C,Data_gdp_all!$B$53,nama_10_gdp_all!$D:$D,Data_gdp_all!$B$52)</f>
        <v>17892.900000000001</v>
      </c>
      <c r="J69" s="184">
        <f>SUMIFS(nama_10_gdp_all!$E:$E,nama_10_gdp_all!$A:$A,J55,nama_10_gdp_all!$B:$B,Data_gdp_all!$A$69,nama_10_gdp_all!$C:$C,Data_gdp_all!$B$53,nama_10_gdp_all!$D:$D,Data_gdp_all!$B$52)</f>
        <v>18805.099999999999</v>
      </c>
      <c r="K69" s="184">
        <f>SUMIFS(nama_10_gdp_all!$E:$E,nama_10_gdp_all!$A:$A,K55,nama_10_gdp_all!$B:$B,Data_gdp_all!$A$69,nama_10_gdp_all!$C:$C,Data_gdp_all!$B$53,nama_10_gdp_all!$D:$D,Data_gdp_all!$B$52)</f>
        <v>19490.900000000001</v>
      </c>
      <c r="L69" s="184">
        <f>SUMIFS(nama_10_gdp_all!$E:$E,nama_10_gdp_all!$A:$A,L55,nama_10_gdp_all!$B:$B,Data_gdp_all!$A$69,nama_10_gdp_all!$C:$C,Data_gdp_all!$B$53,nama_10_gdp_all!$D:$D,Data_gdp_all!$B$52)</f>
        <v>19098.099999999999</v>
      </c>
      <c r="M69" s="184">
        <f>SUMIFS(nama_10_gdp_all!$E:$E,nama_10_gdp_all!$A:$A,M55,nama_10_gdp_all!$B:$B,Data_gdp_all!$A$69,nama_10_gdp_all!$C:$C,Data_gdp_all!$B$53,nama_10_gdp_all!$D:$D,Data_gdp_all!$B$52)</f>
        <v>19482.8</v>
      </c>
      <c r="N69" s="184">
        <f>SUMIFS(nama_10_gdp_all!$E:$E,nama_10_gdp_all!$A:$A,N55,nama_10_gdp_all!$B:$B,Data_gdp_all!$A$69,nama_10_gdp_all!$C:$C,Data_gdp_all!$B$53,nama_10_gdp_all!$D:$D,Data_gdp_all!$B$52)</f>
        <v>19561.099999999999</v>
      </c>
      <c r="O69" s="184">
        <f>SUMIFS(nama_10_gdp_all!$E:$E,nama_10_gdp_all!$A:$A,O55,nama_10_gdp_all!$B:$B,Data_gdp_all!$A$69,nama_10_gdp_all!$C:$C,Data_gdp_all!$B$53,nama_10_gdp_all!$D:$D,Data_gdp_all!$B$52)</f>
        <v>18886.8</v>
      </c>
      <c r="P69" s="184">
        <f>SUMIFS(nama_10_gdp_all!$E:$E,nama_10_gdp_all!$A:$A,P55,nama_10_gdp_all!$B:$B,Data_gdp_all!$A$69,nama_10_gdp_all!$C:$C,Data_gdp_all!$B$53,nama_10_gdp_all!$D:$D,Data_gdp_all!$B$52)</f>
        <v>17649.2</v>
      </c>
      <c r="Q69" s="184">
        <f>SUMIFS(nama_10_gdp_all!$E:$E,nama_10_gdp_all!$A:$A,Q55,nama_10_gdp_all!$B:$B,Data_gdp_all!$A$69,nama_10_gdp_all!$C:$C,Data_gdp_all!$B$53,nama_10_gdp_all!$D:$D,Data_gdp_all!$B$52)</f>
        <v>17326.3</v>
      </c>
      <c r="R69" s="184">
        <f>SUMIFS(nama_10_gdp_all!$E:$E,nama_10_gdp_all!$A:$A,R55,nama_10_gdp_all!$B:$B,Data_gdp_all!$A$69,nama_10_gdp_all!$C:$C,Data_gdp_all!$B$53,nama_10_gdp_all!$D:$D,Data_gdp_all!$B$52)</f>
        <v>17884</v>
      </c>
      <c r="S69" s="184">
        <f>SUMIFS(nama_10_gdp_all!$E:$E,nama_10_gdp_all!$A:$A,S55,nama_10_gdp_all!$B:$B,Data_gdp_all!$A$69,nama_10_gdp_all!$C:$C,Data_gdp_all!$B$53,nama_10_gdp_all!$D:$D,Data_gdp_all!$B$52)</f>
        <v>19035.3</v>
      </c>
      <c r="T69" s="184">
        <f>SUMIFS(nama_10_gdp_all!$E:$E,nama_10_gdp_all!$A:$A,T55,nama_10_gdp_all!$B:$B,Data_gdp_all!$A$69,nama_10_gdp_all!$C:$C,Data_gdp_all!$B$53,nama_10_gdp_all!$D:$D,Data_gdp_all!$B$52)</f>
        <v>20016.599999999999</v>
      </c>
      <c r="U69" s="184">
        <f>SUMIFS(nama_10_gdp_all!$E:$E,nama_10_gdp_all!$A:$A,U55,nama_10_gdp_all!$B:$B,Data_gdp_all!$A$69,nama_10_gdp_all!$C:$C,Data_gdp_all!$B$53,nama_10_gdp_all!$D:$D,Data_gdp_all!$B$52)</f>
        <v>21065.7</v>
      </c>
      <c r="V69" s="184">
        <f>SUMIFS(nama_10_gdp_all!$E:$E,nama_10_gdp_all!$A:$A,V55,nama_10_gdp_all!$B:$B,Data_gdp_all!$A$69,nama_10_gdp_all!$C:$C,Data_gdp_all!$B$53,nama_10_gdp_all!$D:$D,Data_gdp_all!$B$52)</f>
        <v>21713.599999999999</v>
      </c>
      <c r="W69" s="184">
        <f>SUMIFS(nama_10_gdp_all!$E:$E,nama_10_gdp_all!$A:$A,W55,nama_10_gdp_all!$B:$B,Data_gdp_all!$A$69,nama_10_gdp_all!$C:$C,Data_gdp_all!$B$53,nama_10_gdp_all!$D:$D,Data_gdp_all!$B$52)</f>
        <v>20605.400000000001</v>
      </c>
      <c r="Y69" s="212">
        <f t="shared" si="0"/>
        <v>1.5972512059945453E-2</v>
      </c>
    </row>
    <row r="70" spans="1:25" x14ac:dyDescent="0.2">
      <c r="A70" s="189" t="s">
        <v>48</v>
      </c>
      <c r="B70" s="189" t="s">
        <v>13</v>
      </c>
      <c r="C70" s="184">
        <f>SUMIFS(nama_10_gdp_all!$E:$E,nama_10_gdp_all!$A:$A,C55,nama_10_gdp_all!$B:$B,Data_gdp_all!$A$70,nama_10_gdp_all!$C:$C,Data_gdp_all!$B$53,nama_10_gdp_all!$D:$D,Data_gdp_all!$B$52)</f>
        <v>14208.4</v>
      </c>
      <c r="D70" s="184">
        <f>SUMIFS(nama_10_gdp_all!$E:$E,nama_10_gdp_all!$A:$A,D55,nama_10_gdp_all!$B:$B,Data_gdp_all!$A$70,nama_10_gdp_all!$C:$C,Data_gdp_all!$B$53,nama_10_gdp_all!$D:$D,Data_gdp_all!$B$52)</f>
        <v>15106.8</v>
      </c>
      <c r="E70" s="184">
        <f>SUMIFS(nama_10_gdp_all!$E:$E,nama_10_gdp_all!$A:$A,E55,nama_10_gdp_all!$B:$B,Data_gdp_all!$A$70,nama_10_gdp_all!$C:$C,Data_gdp_all!$B$53,nama_10_gdp_all!$D:$D,Data_gdp_all!$B$52)</f>
        <v>16176.7</v>
      </c>
      <c r="F70" s="184">
        <f>SUMIFS(nama_10_gdp_all!$E:$E,nama_10_gdp_all!$A:$A,F55,nama_10_gdp_all!$B:$B,Data_gdp_all!$A$70,nama_10_gdp_all!$C:$C,Data_gdp_all!$B$53,nama_10_gdp_all!$D:$D,Data_gdp_all!$B$52)</f>
        <v>17541.2</v>
      </c>
      <c r="G70" s="184">
        <f>SUMIFS(nama_10_gdp_all!$E:$E,nama_10_gdp_all!$A:$A,G55,nama_10_gdp_all!$B:$B,Data_gdp_all!$A$70,nama_10_gdp_all!$C:$C,Data_gdp_all!$B$53,nama_10_gdp_all!$D:$D,Data_gdp_all!$B$52)</f>
        <v>19032.400000000001</v>
      </c>
      <c r="H70" s="184">
        <f>SUMIFS(nama_10_gdp_all!$E:$E,nama_10_gdp_all!$A:$A,H55,nama_10_gdp_all!$B:$B,Data_gdp_all!$A$70,nama_10_gdp_all!$C:$C,Data_gdp_all!$B$53,nama_10_gdp_all!$D:$D,Data_gdp_all!$B$52)</f>
        <v>21073.599999999999</v>
      </c>
      <c r="I70" s="184">
        <f>SUMIFS(nama_10_gdp_all!$E:$E,nama_10_gdp_all!$A:$A,I55,nama_10_gdp_all!$B:$B,Data_gdp_all!$A$70,nama_10_gdp_all!$C:$C,Data_gdp_all!$B$53,nama_10_gdp_all!$D:$D,Data_gdp_all!$B$52)</f>
        <v>23599.599999999999</v>
      </c>
      <c r="J70" s="184">
        <f>SUMIFS(nama_10_gdp_all!$E:$E,nama_10_gdp_all!$A:$A,J55,nama_10_gdp_all!$B:$B,Data_gdp_all!$A$70,nama_10_gdp_all!$C:$C,Data_gdp_all!$B$53,nama_10_gdp_all!$D:$D,Data_gdp_all!$B$52)</f>
        <v>25965.9</v>
      </c>
      <c r="K70" s="184">
        <f>SUMIFS(nama_10_gdp_all!$E:$E,nama_10_gdp_all!$A:$A,K55,nama_10_gdp_all!$B:$B,Data_gdp_all!$A$70,nama_10_gdp_all!$C:$C,Data_gdp_all!$B$53,nama_10_gdp_all!$D:$D,Data_gdp_all!$B$52)</f>
        <v>25102</v>
      </c>
      <c r="L70" s="184">
        <f>SUMIFS(nama_10_gdp_all!$E:$E,nama_10_gdp_all!$A:$A,L55,nama_10_gdp_all!$B:$B,Data_gdp_all!$A$70,nama_10_gdp_all!$C:$C,Data_gdp_all!$B$53,nama_10_gdp_all!$D:$D,Data_gdp_all!$B$52)</f>
        <v>21522.5</v>
      </c>
      <c r="M70" s="184">
        <f>SUMIFS(nama_10_gdp_all!$E:$E,nama_10_gdp_all!$A:$A,M55,nama_10_gdp_all!$B:$B,Data_gdp_all!$A$70,nama_10_gdp_all!$C:$C,Data_gdp_all!$B$53,nama_10_gdp_all!$D:$D,Data_gdp_all!$B$52)</f>
        <v>20574</v>
      </c>
      <c r="N70" s="184">
        <f>SUMIFS(nama_10_gdp_all!$E:$E,nama_10_gdp_all!$A:$A,N55,nama_10_gdp_all!$B:$B,Data_gdp_all!$A$70,nama_10_gdp_all!$C:$C,Data_gdp_all!$B$53,nama_10_gdp_all!$D:$D,Data_gdp_all!$B$52)</f>
        <v>21904.9</v>
      </c>
      <c r="O70" s="184">
        <f>SUMIFS(nama_10_gdp_all!$E:$E,nama_10_gdp_all!$A:$A,O55,nama_10_gdp_all!$B:$B,Data_gdp_all!$A$70,nama_10_gdp_all!$C:$C,Data_gdp_all!$B$53,nama_10_gdp_all!$D:$D,Data_gdp_all!$B$52)</f>
        <v>22836.3</v>
      </c>
      <c r="P70" s="184">
        <f>SUMIFS(nama_10_gdp_all!$E:$E,nama_10_gdp_all!$A:$A,P55,nama_10_gdp_all!$B:$B,Data_gdp_all!$A$70,nama_10_gdp_all!$C:$C,Data_gdp_all!$B$53,nama_10_gdp_all!$D:$D,Data_gdp_all!$B$52)</f>
        <v>23363.8</v>
      </c>
      <c r="Q70" s="184">
        <f>SUMIFS(nama_10_gdp_all!$E:$E,nama_10_gdp_all!$A:$A,Q55,nama_10_gdp_all!$B:$B,Data_gdp_all!$A$70,nama_10_gdp_all!$C:$C,Data_gdp_all!$B$53,nama_10_gdp_all!$D:$D,Data_gdp_all!$B$52)</f>
        <v>23614.7</v>
      </c>
      <c r="R70" s="184">
        <f>SUMIFS(nama_10_gdp_all!$E:$E,nama_10_gdp_all!$A:$A,R55,nama_10_gdp_all!$B:$B,Data_gdp_all!$A$70,nama_10_gdp_all!$C:$C,Data_gdp_all!$B$53,nama_10_gdp_all!$D:$D,Data_gdp_all!$B$52)</f>
        <v>24560.9</v>
      </c>
      <c r="S70" s="184">
        <f>SUMIFS(nama_10_gdp_all!$E:$E,nama_10_gdp_all!$A:$A,S55,nama_10_gdp_all!$B:$B,Data_gdp_all!$A$70,nama_10_gdp_all!$C:$C,Data_gdp_all!$B$53,nama_10_gdp_all!$D:$D,Data_gdp_all!$B$52)</f>
        <v>25143.7</v>
      </c>
      <c r="T70" s="184">
        <f>SUMIFS(nama_10_gdp_all!$E:$E,nama_10_gdp_all!$A:$A,T55,nama_10_gdp_all!$B:$B,Data_gdp_all!$A$70,nama_10_gdp_all!$C:$C,Data_gdp_all!$B$53,nama_10_gdp_all!$D:$D,Data_gdp_all!$B$52)</f>
        <v>25961</v>
      </c>
      <c r="U70" s="184">
        <f>SUMIFS(nama_10_gdp_all!$E:$E,nama_10_gdp_all!$A:$A,U55,nama_10_gdp_all!$B:$B,Data_gdp_all!$A$70,nama_10_gdp_all!$C:$C,Data_gdp_all!$B$53,nama_10_gdp_all!$D:$D,Data_gdp_all!$B$52)</f>
        <v>27005.8</v>
      </c>
      <c r="V70" s="184">
        <f>SUMIFS(nama_10_gdp_all!$E:$E,nama_10_gdp_all!$A:$A,V55,nama_10_gdp_all!$B:$B,Data_gdp_all!$A$70,nama_10_gdp_all!$C:$C,Data_gdp_all!$B$53,nama_10_gdp_all!$D:$D,Data_gdp_all!$B$52)</f>
        <v>27553.200000000001</v>
      </c>
      <c r="W70" s="184">
        <f>SUMIFS(nama_10_gdp_all!$E:$E,nama_10_gdp_all!$A:$A,W55,nama_10_gdp_all!$B:$B,Data_gdp_all!$A$70,nama_10_gdp_all!$C:$C,Data_gdp_all!$B$53,nama_10_gdp_all!$D:$D,Data_gdp_all!$B$52)</f>
        <v>26554.799999999999</v>
      </c>
      <c r="Y70" s="212">
        <f t="shared" si="0"/>
        <v>2.3247021254161206E-2</v>
      </c>
    </row>
    <row r="71" spans="1:25" x14ac:dyDescent="0.2">
      <c r="A71" s="189" t="s">
        <v>49</v>
      </c>
      <c r="B71" s="189" t="s">
        <v>14</v>
      </c>
      <c r="C71" s="184">
        <f>SUMIFS(nama_10_gdp_all!$E:$E,nama_10_gdp_all!$A:$A,C55,nama_10_gdp_all!$B:$B,Data_gdp_all!$A$71,nama_10_gdp_all!$C:$C,Data_gdp_all!$B$53,nama_10_gdp_all!$D:$D,Data_gdp_all!$B$52)</f>
        <v>20260.2</v>
      </c>
      <c r="D71" s="184">
        <f>SUMIFS(nama_10_gdp_all!$E:$E,nama_10_gdp_all!$A:$A,D55,nama_10_gdp_all!$B:$B,Data_gdp_all!$A$71,nama_10_gdp_all!$C:$C,Data_gdp_all!$B$53,nama_10_gdp_all!$D:$D,Data_gdp_all!$B$52)</f>
        <v>21582.400000000001</v>
      </c>
      <c r="E71" s="184">
        <f>SUMIFS(nama_10_gdp_all!$E:$E,nama_10_gdp_all!$A:$A,E55,nama_10_gdp_all!$B:$B,Data_gdp_all!$A$71,nama_10_gdp_all!$C:$C,Data_gdp_all!$B$53,nama_10_gdp_all!$D:$D,Data_gdp_all!$B$52)</f>
        <v>23039.599999999999</v>
      </c>
      <c r="F71" s="184">
        <f>SUMIFS(nama_10_gdp_all!$E:$E,nama_10_gdp_all!$A:$A,F55,nama_10_gdp_all!$B:$B,Data_gdp_all!$A$71,nama_10_gdp_all!$C:$C,Data_gdp_all!$B$53,nama_10_gdp_all!$D:$D,Data_gdp_all!$B$52)</f>
        <v>25473.9</v>
      </c>
      <c r="G71" s="184">
        <f>SUMIFS(nama_10_gdp_all!$E:$E,nama_10_gdp_all!$A:$A,G55,nama_10_gdp_all!$B:$B,Data_gdp_all!$A$71,nama_10_gdp_all!$C:$C,Data_gdp_all!$B$53,nama_10_gdp_all!$D:$D,Data_gdp_all!$B$52)</f>
        <v>27147.4</v>
      </c>
      <c r="H71" s="184">
        <f>SUMIFS(nama_10_gdp_all!$E:$E,nama_10_gdp_all!$A:$A,H55,nama_10_gdp_all!$B:$B,Data_gdp_all!$A$71,nama_10_gdp_all!$C:$C,Data_gdp_all!$B$53,nama_10_gdp_all!$D:$D,Data_gdp_all!$B$52)</f>
        <v>29246.6</v>
      </c>
      <c r="I71" s="184">
        <f>SUMIFS(nama_10_gdp_all!$E:$E,nama_10_gdp_all!$A:$A,I55,nama_10_gdp_all!$B:$B,Data_gdp_all!$A$71,nama_10_gdp_all!$C:$C,Data_gdp_all!$B$53,nama_10_gdp_all!$D:$D,Data_gdp_all!$B$52)</f>
        <v>31414.9</v>
      </c>
      <c r="J71" s="184">
        <f>SUMIFS(nama_10_gdp_all!$E:$E,nama_10_gdp_all!$A:$A,J55,nama_10_gdp_all!$B:$B,Data_gdp_all!$A$71,nama_10_gdp_all!$C:$C,Data_gdp_all!$B$53,nama_10_gdp_all!$D:$D,Data_gdp_all!$B$52)</f>
        <v>34904.300000000003</v>
      </c>
      <c r="K71" s="184">
        <f>SUMIFS(nama_10_gdp_all!$E:$E,nama_10_gdp_all!$A:$A,K55,nama_10_gdp_all!$B:$B,Data_gdp_all!$A$71,nama_10_gdp_all!$C:$C,Data_gdp_all!$B$53,nama_10_gdp_all!$D:$D,Data_gdp_all!$B$52)</f>
        <v>35816.9</v>
      </c>
      <c r="L71" s="184">
        <f>SUMIFS(nama_10_gdp_all!$E:$E,nama_10_gdp_all!$A:$A,L55,nama_10_gdp_all!$B:$B,Data_gdp_all!$A$71,nama_10_gdp_all!$C:$C,Data_gdp_all!$B$53,nama_10_gdp_all!$D:$D,Data_gdp_all!$B$52)</f>
        <v>30502.2</v>
      </c>
      <c r="M71" s="184">
        <f>SUMIFS(nama_10_gdp_all!$E:$E,nama_10_gdp_all!$A:$A,M55,nama_10_gdp_all!$B:$B,Data_gdp_all!$A$71,nama_10_gdp_all!$C:$C,Data_gdp_all!$B$53,nama_10_gdp_all!$D:$D,Data_gdp_all!$B$52)</f>
        <v>31005.8</v>
      </c>
      <c r="N71" s="184">
        <f>SUMIFS(nama_10_gdp_all!$E:$E,nama_10_gdp_all!$A:$A,N55,nama_10_gdp_all!$B:$B,Data_gdp_all!$A$71,nama_10_gdp_all!$C:$C,Data_gdp_all!$B$53,nama_10_gdp_all!$D:$D,Data_gdp_all!$B$52)</f>
        <v>32878.300000000003</v>
      </c>
      <c r="O71" s="184">
        <f>SUMIFS(nama_10_gdp_all!$E:$E,nama_10_gdp_all!$A:$A,O55,nama_10_gdp_all!$B:$B,Data_gdp_all!$A$71,nama_10_gdp_all!$C:$C,Data_gdp_all!$B$53,nama_10_gdp_all!$D:$D,Data_gdp_all!$B$52)</f>
        <v>34142.1</v>
      </c>
      <c r="P71" s="184">
        <f>SUMIFS(nama_10_gdp_all!$E:$E,nama_10_gdp_all!$A:$A,P55,nama_10_gdp_all!$B:$B,Data_gdp_all!$A$71,nama_10_gdp_all!$C:$C,Data_gdp_all!$B$53,nama_10_gdp_all!$D:$D,Data_gdp_all!$B$52)</f>
        <v>35354.1</v>
      </c>
      <c r="Q71" s="184">
        <f>SUMIFS(nama_10_gdp_all!$E:$E,nama_10_gdp_all!$A:$A,Q55,nama_10_gdp_all!$B:$B,Data_gdp_all!$A$71,nama_10_gdp_all!$C:$C,Data_gdp_all!$B$53,nama_10_gdp_all!$D:$D,Data_gdp_all!$B$52)</f>
        <v>36604.6</v>
      </c>
      <c r="R71" s="184">
        <f>SUMIFS(nama_10_gdp_all!$E:$E,nama_10_gdp_all!$A:$A,R55,nama_10_gdp_all!$B:$B,Data_gdp_all!$A$71,nama_10_gdp_all!$C:$C,Data_gdp_all!$B$53,nama_10_gdp_all!$D:$D,Data_gdp_all!$B$52)</f>
        <v>37345.699999999997</v>
      </c>
      <c r="S71" s="184">
        <f>SUMIFS(nama_10_gdp_all!$E:$E,nama_10_gdp_all!$A:$A,S55,nama_10_gdp_all!$B:$B,Data_gdp_all!$A$71,nama_10_gdp_all!$C:$C,Data_gdp_all!$B$53,nama_10_gdp_all!$D:$D,Data_gdp_all!$B$52)</f>
        <v>38286.400000000001</v>
      </c>
      <c r="T71" s="184">
        <f>SUMIFS(nama_10_gdp_all!$E:$E,nama_10_gdp_all!$A:$A,T55,nama_10_gdp_all!$B:$B,Data_gdp_all!$A$71,nama_10_gdp_all!$C:$C,Data_gdp_all!$B$53,nama_10_gdp_all!$D:$D,Data_gdp_all!$B$52)</f>
        <v>39926</v>
      </c>
      <c r="U71" s="184">
        <f>SUMIFS(nama_10_gdp_all!$E:$E,nama_10_gdp_all!$A:$A,U55,nama_10_gdp_all!$B:$B,Data_gdp_all!$A$71,nama_10_gdp_all!$C:$C,Data_gdp_all!$B$53,nama_10_gdp_all!$D:$D,Data_gdp_all!$B$52)</f>
        <v>41497.800000000003</v>
      </c>
      <c r="V71" s="184">
        <f>SUMIFS(nama_10_gdp_all!$E:$E,nama_10_gdp_all!$A:$A,V55,nama_10_gdp_all!$B:$B,Data_gdp_all!$A$71,nama_10_gdp_all!$C:$C,Data_gdp_all!$B$53,nama_10_gdp_all!$D:$D,Data_gdp_all!$B$52)</f>
        <v>43298.400000000001</v>
      </c>
      <c r="W71" s="184">
        <f>SUMIFS(nama_10_gdp_all!$E:$E,nama_10_gdp_all!$A:$A,W55,nama_10_gdp_all!$B:$B,Data_gdp_all!$A$71,nama_10_gdp_all!$C:$C,Data_gdp_all!$B$53,nama_10_gdp_all!$D:$D,Data_gdp_all!$B$52)</f>
        <v>42920.9</v>
      </c>
      <c r="Y71" s="212">
        <f t="shared" si="0"/>
        <v>2.6398211593885494E-2</v>
      </c>
    </row>
    <row r="72" spans="1:25" x14ac:dyDescent="0.2">
      <c r="A72" s="189" t="s">
        <v>50</v>
      </c>
      <c r="B72" s="189" t="s">
        <v>15</v>
      </c>
      <c r="C72" s="184">
        <f>SUMIFS(nama_10_gdp_all!$E:$E,nama_10_gdp_all!$A:$A,C55,nama_10_gdp_all!$B:$B,Data_gdp_all!$A$72,nama_10_gdp_all!$C:$C,Data_gdp_all!$B$53,nama_10_gdp_all!$D:$D,Data_gdp_all!$B$52)</f>
        <v>34628.800000000003</v>
      </c>
      <c r="D72" s="184">
        <f>SUMIFS(nama_10_gdp_all!$E:$E,nama_10_gdp_all!$A:$A,D55,nama_10_gdp_all!$B:$B,Data_gdp_all!$A$72,nama_10_gdp_all!$C:$C,Data_gdp_all!$B$53,nama_10_gdp_all!$D:$D,Data_gdp_all!$B$52)</f>
        <v>35505.599999999999</v>
      </c>
      <c r="E72" s="184">
        <f>SUMIFS(nama_10_gdp_all!$E:$E,nama_10_gdp_all!$A:$A,E55,nama_10_gdp_all!$B:$B,Data_gdp_all!$A$72,nama_10_gdp_all!$C:$C,Data_gdp_all!$B$53,nama_10_gdp_all!$D:$D,Data_gdp_all!$B$52)</f>
        <v>36861.699999999997</v>
      </c>
      <c r="F72" s="184">
        <f>SUMIFS(nama_10_gdp_all!$E:$E,nama_10_gdp_all!$A:$A,F55,nama_10_gdp_all!$B:$B,Data_gdp_all!$A$72,nama_10_gdp_all!$C:$C,Data_gdp_all!$B$53,nama_10_gdp_all!$D:$D,Data_gdp_all!$B$52)</f>
        <v>37462.300000000003</v>
      </c>
      <c r="G72" s="184">
        <f>SUMIFS(nama_10_gdp_all!$E:$E,nama_10_gdp_all!$A:$A,G55,nama_10_gdp_all!$B:$B,Data_gdp_all!$A$72,nama_10_gdp_all!$C:$C,Data_gdp_all!$B$53,nama_10_gdp_all!$D:$D,Data_gdp_all!$B$52)</f>
        <v>38815.5</v>
      </c>
      <c r="H72" s="184">
        <f>SUMIFS(nama_10_gdp_all!$E:$E,nama_10_gdp_all!$A:$A,H55,nama_10_gdp_all!$B:$B,Data_gdp_all!$A$72,nama_10_gdp_all!$C:$C,Data_gdp_all!$B$53,nama_10_gdp_all!$D:$D,Data_gdp_all!$B$52)</f>
        <v>40046.9</v>
      </c>
      <c r="I72" s="184">
        <f>SUMIFS(nama_10_gdp_all!$E:$E,nama_10_gdp_all!$A:$A,I55,nama_10_gdp_all!$B:$B,Data_gdp_all!$A$72,nama_10_gdp_all!$C:$C,Data_gdp_all!$B$53,nama_10_gdp_all!$D:$D,Data_gdp_all!$B$52)</f>
        <v>42120.800000000003</v>
      </c>
      <c r="J72" s="184">
        <f>SUMIFS(nama_10_gdp_all!$E:$E,nama_10_gdp_all!$A:$A,J55,nama_10_gdp_all!$B:$B,Data_gdp_all!$A$72,nama_10_gdp_all!$C:$C,Data_gdp_all!$B$53,nama_10_gdp_all!$D:$D,Data_gdp_all!$B$52)</f>
        <v>45639.8</v>
      </c>
      <c r="K72" s="184">
        <f>SUMIFS(nama_10_gdp_all!$E:$E,nama_10_gdp_all!$A:$A,K55,nama_10_gdp_all!$B:$B,Data_gdp_all!$A$72,nama_10_gdp_all!$C:$C,Data_gdp_all!$B$53,nama_10_gdp_all!$D:$D,Data_gdp_all!$B$52)</f>
        <v>45055.8</v>
      </c>
      <c r="L72" s="184">
        <f>SUMIFS(nama_10_gdp_all!$E:$E,nama_10_gdp_all!$A:$A,L55,nama_10_gdp_all!$B:$B,Data_gdp_all!$A$72,nama_10_gdp_all!$C:$C,Data_gdp_all!$B$53,nama_10_gdp_all!$D:$D,Data_gdp_all!$B$52)</f>
        <v>43092</v>
      </c>
      <c r="M72" s="184">
        <f>SUMIFS(nama_10_gdp_all!$E:$E,nama_10_gdp_all!$A:$A,M55,nama_10_gdp_all!$B:$B,Data_gdp_all!$A$72,nama_10_gdp_all!$C:$C,Data_gdp_all!$B$53,nama_10_gdp_all!$D:$D,Data_gdp_all!$B$52)</f>
        <v>45188.4</v>
      </c>
      <c r="N72" s="184">
        <f>SUMIFS(nama_10_gdp_all!$E:$E,nama_10_gdp_all!$A:$A,N55,nama_10_gdp_all!$B:$B,Data_gdp_all!$A$72,nama_10_gdp_all!$C:$C,Data_gdp_all!$B$53,nama_10_gdp_all!$D:$D,Data_gdp_all!$B$52)</f>
        <v>46335.8</v>
      </c>
      <c r="O72" s="184">
        <f>SUMIFS(nama_10_gdp_all!$E:$E,nama_10_gdp_all!$A:$A,O55,nama_10_gdp_all!$B:$B,Data_gdp_all!$A$72,nama_10_gdp_all!$C:$C,Data_gdp_all!$B$53,nama_10_gdp_all!$D:$D,Data_gdp_all!$B$52)</f>
        <v>46172.5</v>
      </c>
      <c r="P72" s="184">
        <f>SUMIFS(nama_10_gdp_all!$E:$E,nama_10_gdp_all!$A:$A,P55,nama_10_gdp_all!$B:$B,Data_gdp_all!$A$72,nama_10_gdp_all!$C:$C,Data_gdp_all!$B$53,nama_10_gdp_all!$D:$D,Data_gdp_all!$B$52)</f>
        <v>47859.8</v>
      </c>
      <c r="Q72" s="184">
        <f>SUMIFS(nama_10_gdp_all!$E:$E,nama_10_gdp_all!$A:$A,Q55,nama_10_gdp_all!$B:$B,Data_gdp_all!$A$72,nama_10_gdp_all!$C:$C,Data_gdp_all!$B$53,nama_10_gdp_all!$D:$D,Data_gdp_all!$B$52)</f>
        <v>49916.2</v>
      </c>
      <c r="R72" s="184">
        <f>SUMIFS(nama_10_gdp_all!$E:$E,nama_10_gdp_all!$A:$A,R55,nama_10_gdp_all!$B:$B,Data_gdp_all!$A$72,nama_10_gdp_all!$C:$C,Data_gdp_all!$B$53,nama_10_gdp_all!$D:$D,Data_gdp_all!$B$52)</f>
        <v>52065.8</v>
      </c>
      <c r="S72" s="184">
        <f>SUMIFS(nama_10_gdp_all!$E:$E,nama_10_gdp_all!$A:$A,S55,nama_10_gdp_all!$B:$B,Data_gdp_all!$A$72,nama_10_gdp_all!$C:$C,Data_gdp_all!$B$53,nama_10_gdp_all!$D:$D,Data_gdp_all!$B$52)</f>
        <v>54447.6</v>
      </c>
      <c r="T72" s="184">
        <f>SUMIFS(nama_10_gdp_all!$E:$E,nama_10_gdp_all!$A:$A,T55,nama_10_gdp_all!$B:$B,Data_gdp_all!$A$72,nama_10_gdp_all!$C:$C,Data_gdp_all!$B$53,nama_10_gdp_all!$D:$D,Data_gdp_all!$B$52)</f>
        <v>55428.3</v>
      </c>
      <c r="U72" s="184">
        <f>SUMIFS(nama_10_gdp_all!$E:$E,nama_10_gdp_all!$A:$A,U55,nama_10_gdp_all!$B:$B,Data_gdp_all!$A$72,nama_10_gdp_all!$C:$C,Data_gdp_all!$B$53,nama_10_gdp_all!$D:$D,Data_gdp_all!$B$52)</f>
        <v>57152.6</v>
      </c>
      <c r="V72" s="184">
        <f>SUMIFS(nama_10_gdp_all!$E:$E,nama_10_gdp_all!$A:$A,V55,nama_10_gdp_all!$B:$B,Data_gdp_all!$A$72,nama_10_gdp_all!$C:$C,Data_gdp_all!$B$53,nama_10_gdp_all!$D:$D,Data_gdp_all!$B$52)</f>
        <v>58465.4</v>
      </c>
      <c r="W72" s="184">
        <f>SUMIFS(nama_10_gdp_all!$E:$E,nama_10_gdp_all!$A:$A,W55,nama_10_gdp_all!$B:$B,Data_gdp_all!$A$72,nama_10_gdp_all!$C:$C,Data_gdp_all!$B$53,nama_10_gdp_all!$D:$D,Data_gdp_all!$B$52)</f>
        <v>57697.599999999999</v>
      </c>
      <c r="Y72" s="212">
        <f t="shared" si="0"/>
        <v>1.9991126147361413E-2</v>
      </c>
    </row>
    <row r="73" spans="1:25" x14ac:dyDescent="0.2">
      <c r="A73" s="189" t="s">
        <v>51</v>
      </c>
      <c r="B73" s="189" t="s">
        <v>16</v>
      </c>
      <c r="C73" s="184">
        <f>SUMIFS(nama_10_gdp_all!$E:$E,nama_10_gdp_all!$A:$A,C55,nama_10_gdp_all!$B:$B,Data_gdp_all!$A$73,nama_10_gdp_all!$C:$C,Data_gdp_all!$B$53,nama_10_gdp_all!$D:$D,Data_gdp_all!$B$52)</f>
        <v>82507.199999999997</v>
      </c>
      <c r="D73" s="184">
        <f>SUMIFS(nama_10_gdp_all!$E:$E,nama_10_gdp_all!$A:$A,D55,nama_10_gdp_all!$B:$B,Data_gdp_all!$A$73,nama_10_gdp_all!$C:$C,Data_gdp_all!$B$53,nama_10_gdp_all!$D:$D,Data_gdp_all!$B$52)</f>
        <v>85868.6</v>
      </c>
      <c r="E73" s="184">
        <f>SUMIFS(nama_10_gdp_all!$E:$E,nama_10_gdp_all!$A:$A,E55,nama_10_gdp_all!$B:$B,Data_gdp_all!$A$73,nama_10_gdp_all!$C:$C,Data_gdp_all!$B$53,nama_10_gdp_all!$D:$D,Data_gdp_all!$B$52)</f>
        <v>89939.9</v>
      </c>
      <c r="F73" s="184">
        <f>SUMIFS(nama_10_gdp_all!$E:$E,nama_10_gdp_all!$A:$A,F55,nama_10_gdp_all!$B:$B,Data_gdp_all!$A$73,nama_10_gdp_all!$C:$C,Data_gdp_all!$B$53,nama_10_gdp_all!$D:$D,Data_gdp_all!$B$52)</f>
        <v>93613.5</v>
      </c>
      <c r="G73" s="184">
        <f>SUMIFS(nama_10_gdp_all!$E:$E,nama_10_gdp_all!$A:$A,G55,nama_10_gdp_all!$B:$B,Data_gdp_all!$A$73,nama_10_gdp_all!$C:$C,Data_gdp_all!$B$53,nama_10_gdp_all!$D:$D,Data_gdp_all!$B$52)</f>
        <v>98128.3</v>
      </c>
      <c r="H73" s="184">
        <f>SUMIFS(nama_10_gdp_all!$E:$E,nama_10_gdp_all!$A:$A,H55,nama_10_gdp_all!$B:$B,Data_gdp_all!$A$73,nama_10_gdp_all!$C:$C,Data_gdp_all!$B$53,nama_10_gdp_all!$D:$D,Data_gdp_all!$B$52)</f>
        <v>102292.5</v>
      </c>
      <c r="I73" s="184">
        <f>SUMIFS(nama_10_gdp_all!$E:$E,nama_10_gdp_all!$A:$A,I55,nama_10_gdp_all!$B:$B,Data_gdp_all!$A$73,nama_10_gdp_all!$C:$C,Data_gdp_all!$B$53,nama_10_gdp_all!$D:$D,Data_gdp_all!$B$52)</f>
        <v>106416</v>
      </c>
      <c r="J73" s="184">
        <f>SUMIFS(nama_10_gdp_all!$E:$E,nama_10_gdp_all!$A:$A,J55,nama_10_gdp_all!$B:$B,Data_gdp_all!$A$73,nama_10_gdp_all!$C:$C,Data_gdp_all!$B$53,nama_10_gdp_all!$D:$D,Data_gdp_all!$B$52)</f>
        <v>106673.7</v>
      </c>
      <c r="K73" s="184">
        <f>SUMIFS(nama_10_gdp_all!$E:$E,nama_10_gdp_all!$A:$A,K55,nama_10_gdp_all!$B:$B,Data_gdp_all!$A$73,nama_10_gdp_all!$C:$C,Data_gdp_all!$B$53,nama_10_gdp_all!$D:$D,Data_gdp_all!$B$52)</f>
        <v>107802.6</v>
      </c>
      <c r="L73" s="184">
        <f>SUMIFS(nama_10_gdp_all!$E:$E,nama_10_gdp_all!$A:$A,L55,nama_10_gdp_all!$B:$B,Data_gdp_all!$A$73,nama_10_gdp_all!$C:$C,Data_gdp_all!$B$53,nama_10_gdp_all!$D:$D,Data_gdp_all!$B$52)</f>
        <v>100580.3</v>
      </c>
      <c r="M73" s="184">
        <f>SUMIFS(nama_10_gdp_all!$E:$E,nama_10_gdp_all!$A:$A,M55,nama_10_gdp_all!$B:$B,Data_gdp_all!$A$73,nama_10_gdp_all!$C:$C,Data_gdp_all!$B$53,nama_10_gdp_all!$D:$D,Data_gdp_all!$B$52)</f>
        <v>101709</v>
      </c>
      <c r="N73" s="184">
        <f>SUMIFS(nama_10_gdp_all!$E:$E,nama_10_gdp_all!$A:$A,N55,nama_10_gdp_all!$B:$B,Data_gdp_all!$A$73,nama_10_gdp_all!$C:$C,Data_gdp_all!$B$53,nama_10_gdp_all!$D:$D,Data_gdp_all!$B$52)</f>
        <v>103679.2</v>
      </c>
      <c r="O73" s="184">
        <f>SUMIFS(nama_10_gdp_all!$E:$E,nama_10_gdp_all!$A:$A,O55,nama_10_gdp_all!$B:$B,Data_gdp_all!$A$73,nama_10_gdp_all!$C:$C,Data_gdp_all!$B$53,nama_10_gdp_all!$D:$D,Data_gdp_all!$B$52)</f>
        <v>102247.8</v>
      </c>
      <c r="P73" s="184">
        <f>SUMIFS(nama_10_gdp_all!$E:$E,nama_10_gdp_all!$A:$A,P55,nama_10_gdp_all!$B:$B,Data_gdp_all!$A$73,nama_10_gdp_all!$C:$C,Data_gdp_all!$B$53,nama_10_gdp_all!$D:$D,Data_gdp_all!$B$52)</f>
        <v>104150.39999999999</v>
      </c>
      <c r="Q73" s="184">
        <f>SUMIFS(nama_10_gdp_all!$E:$E,nama_10_gdp_all!$A:$A,Q55,nama_10_gdp_all!$B:$B,Data_gdp_all!$A$73,nama_10_gdp_all!$C:$C,Data_gdp_all!$B$53,nama_10_gdp_all!$D:$D,Data_gdp_all!$B$52)</f>
        <v>108554.8</v>
      </c>
      <c r="R73" s="184">
        <f>SUMIFS(nama_10_gdp_all!$E:$E,nama_10_gdp_all!$A:$A,R55,nama_10_gdp_all!$B:$B,Data_gdp_all!$A$73,nama_10_gdp_all!$C:$C,Data_gdp_all!$B$53,nama_10_gdp_all!$D:$D,Data_gdp_all!$B$52)</f>
        <v>112701</v>
      </c>
      <c r="S73" s="184">
        <f>SUMIFS(nama_10_gdp_all!$E:$E,nama_10_gdp_all!$A:$A,S55,nama_10_gdp_all!$B:$B,Data_gdp_all!$A$73,nama_10_gdp_all!$C:$C,Data_gdp_all!$B$53,nama_10_gdp_all!$D:$D,Data_gdp_all!$B$52)</f>
        <v>115112.8</v>
      </c>
      <c r="T73" s="184">
        <f>SUMIFS(nama_10_gdp_all!$E:$E,nama_10_gdp_all!$A:$A,T55,nama_10_gdp_all!$B:$B,Data_gdp_all!$A$73,nama_10_gdp_all!$C:$C,Data_gdp_all!$B$53,nama_10_gdp_all!$D:$D,Data_gdp_all!$B$52)</f>
        <v>120082</v>
      </c>
      <c r="U73" s="184">
        <f>SUMIFS(nama_10_gdp_all!$E:$E,nama_10_gdp_all!$A:$A,U55,nama_10_gdp_all!$B:$B,Data_gdp_all!$A$73,nama_10_gdp_all!$C:$C,Data_gdp_all!$B$53,nama_10_gdp_all!$D:$D,Data_gdp_all!$B$52)</f>
        <v>126566.1</v>
      </c>
      <c r="V73" s="184">
        <f>SUMIFS(nama_10_gdp_all!$E:$E,nama_10_gdp_all!$A:$A,V55,nama_10_gdp_all!$B:$B,Data_gdp_all!$A$73,nama_10_gdp_all!$C:$C,Data_gdp_all!$B$53,nama_10_gdp_all!$D:$D,Data_gdp_all!$B$52)</f>
        <v>132440.4</v>
      </c>
      <c r="W73" s="184">
        <f>SUMIFS(nama_10_gdp_all!$E:$E,nama_10_gdp_all!$A:$A,W55,nama_10_gdp_all!$B:$B,Data_gdp_all!$A$73,nama_10_gdp_all!$C:$C,Data_gdp_all!$B$53,nama_10_gdp_all!$D:$D,Data_gdp_all!$B$52)</f>
        <v>125875.6</v>
      </c>
      <c r="Y73" s="212">
        <f t="shared" si="0"/>
        <v>1.7226690478535957E-2</v>
      </c>
    </row>
    <row r="74" spans="1:25" x14ac:dyDescent="0.2">
      <c r="A74" s="189" t="s">
        <v>52</v>
      </c>
      <c r="B74" s="189" t="s">
        <v>17</v>
      </c>
      <c r="C74" s="184">
        <f>SUMIFS(nama_10_gdp_all!$E:$E,nama_10_gdp_all!$A:$A,C55,nama_10_gdp_all!$B:$B,Data_gdp_all!$A$74,nama_10_gdp_all!$C:$C,Data_gdp_all!$B$53,nama_10_gdp_all!$D:$D,Data_gdp_all!$B$52)</f>
        <v>6043.6</v>
      </c>
      <c r="D74" s="184">
        <f>SUMIFS(nama_10_gdp_all!$E:$E,nama_10_gdp_all!$A:$A,D55,nama_10_gdp_all!$B:$B,Data_gdp_all!$A$74,nama_10_gdp_all!$C:$C,Data_gdp_all!$B$53,nama_10_gdp_all!$D:$D,Data_gdp_all!$B$52)</f>
        <v>5972.6</v>
      </c>
      <c r="E74" s="184">
        <f>SUMIFS(nama_10_gdp_all!$E:$E,nama_10_gdp_all!$A:$A,E55,nama_10_gdp_all!$B:$B,Data_gdp_all!$A$74,nama_10_gdp_all!$C:$C,Data_gdp_all!$B$53,nama_10_gdp_all!$D:$D,Data_gdp_all!$B$52)</f>
        <v>6125.8</v>
      </c>
      <c r="F74" s="184">
        <f>SUMIFS(nama_10_gdp_all!$E:$E,nama_10_gdp_all!$A:$A,F55,nama_10_gdp_all!$B:$B,Data_gdp_all!$A$74,nama_10_gdp_all!$C:$C,Data_gdp_all!$B$53,nama_10_gdp_all!$D:$D,Data_gdp_all!$B$52)</f>
        <v>6375.4</v>
      </c>
      <c r="G74" s="184">
        <f>SUMIFS(nama_10_gdp_all!$E:$E,nama_10_gdp_all!$A:$A,G55,nama_10_gdp_all!$B:$B,Data_gdp_all!$A$74,nama_10_gdp_all!$C:$C,Data_gdp_all!$B$53,nama_10_gdp_all!$D:$D,Data_gdp_all!$B$52)</f>
        <v>6384.3</v>
      </c>
      <c r="H74" s="184">
        <f>SUMIFS(nama_10_gdp_all!$E:$E,nama_10_gdp_all!$A:$A,H55,nama_10_gdp_all!$B:$B,Data_gdp_all!$A$74,nama_10_gdp_all!$C:$C,Data_gdp_all!$B$53,nama_10_gdp_all!$D:$D,Data_gdp_all!$B$52)</f>
        <v>6600.3</v>
      </c>
      <c r="I74" s="184">
        <f>SUMIFS(nama_10_gdp_all!$E:$E,nama_10_gdp_all!$A:$A,I55,nama_10_gdp_all!$B:$B,Data_gdp_all!$A$74,nama_10_gdp_all!$C:$C,Data_gdp_all!$B$53,nama_10_gdp_all!$D:$D,Data_gdp_all!$B$52)</f>
        <v>6766</v>
      </c>
      <c r="J74" s="184">
        <f>SUMIFS(nama_10_gdp_all!$E:$E,nama_10_gdp_all!$A:$A,J55,nama_10_gdp_all!$B:$B,Data_gdp_all!$A$74,nama_10_gdp_all!$C:$C,Data_gdp_all!$B$53,nama_10_gdp_all!$D:$D,Data_gdp_all!$B$52)</f>
        <v>7089.1</v>
      </c>
      <c r="K74" s="184">
        <f>SUMIFS(nama_10_gdp_all!$E:$E,nama_10_gdp_all!$A:$A,K55,nama_10_gdp_all!$B:$B,Data_gdp_all!$A$74,nama_10_gdp_all!$C:$C,Data_gdp_all!$B$53,nama_10_gdp_all!$D:$D,Data_gdp_all!$B$52)</f>
        <v>7360.3</v>
      </c>
      <c r="L74" s="184">
        <f>SUMIFS(nama_10_gdp_all!$E:$E,nama_10_gdp_all!$A:$A,L55,nama_10_gdp_all!$B:$B,Data_gdp_all!$A$74,nama_10_gdp_all!$C:$C,Data_gdp_all!$B$53,nama_10_gdp_all!$D:$D,Data_gdp_all!$B$52)</f>
        <v>7276.9</v>
      </c>
      <c r="M74" s="184">
        <f>SUMIFS(nama_10_gdp_all!$E:$E,nama_10_gdp_all!$A:$A,M55,nama_10_gdp_all!$B:$B,Data_gdp_all!$A$74,nama_10_gdp_all!$C:$C,Data_gdp_all!$B$53,nama_10_gdp_all!$D:$D,Data_gdp_all!$B$52)</f>
        <v>7680.3</v>
      </c>
      <c r="N74" s="184">
        <f>SUMIFS(nama_10_gdp_all!$E:$E,nama_10_gdp_all!$A:$A,N55,nama_10_gdp_all!$B:$B,Data_gdp_all!$A$74,nama_10_gdp_all!$C:$C,Data_gdp_all!$B$53,nama_10_gdp_all!$D:$D,Data_gdp_all!$B$52)</f>
        <v>7716.1</v>
      </c>
      <c r="O74" s="184">
        <f>SUMIFS(nama_10_gdp_all!$E:$E,nama_10_gdp_all!$A:$A,O55,nama_10_gdp_all!$B:$B,Data_gdp_all!$A$74,nama_10_gdp_all!$C:$C,Data_gdp_all!$B$53,nama_10_gdp_all!$D:$D,Data_gdp_all!$B$52)</f>
        <v>8033.9</v>
      </c>
      <c r="P74" s="184">
        <f>SUMIFS(nama_10_gdp_all!$E:$E,nama_10_gdp_all!$A:$A,P55,nama_10_gdp_all!$B:$B,Data_gdp_all!$A$74,nama_10_gdp_all!$C:$C,Data_gdp_all!$B$53,nama_10_gdp_all!$D:$D,Data_gdp_all!$B$52)</f>
        <v>8473.6</v>
      </c>
      <c r="Q74" s="184">
        <f>SUMIFS(nama_10_gdp_all!$E:$E,nama_10_gdp_all!$A:$A,Q55,nama_10_gdp_all!$B:$B,Data_gdp_all!$A$74,nama_10_gdp_all!$C:$C,Data_gdp_all!$B$53,nama_10_gdp_all!$D:$D,Data_gdp_all!$B$52)</f>
        <v>9120.4</v>
      </c>
      <c r="R74" s="184">
        <f>SUMIFS(nama_10_gdp_all!$E:$E,nama_10_gdp_all!$A:$A,R55,nama_10_gdp_all!$B:$B,Data_gdp_all!$A$74,nama_10_gdp_all!$C:$C,Data_gdp_all!$B$53,nama_10_gdp_all!$D:$D,Data_gdp_all!$B$52)</f>
        <v>9996.7000000000007</v>
      </c>
      <c r="S74" s="184">
        <f>SUMIFS(nama_10_gdp_all!$E:$E,nama_10_gdp_all!$A:$A,S55,nama_10_gdp_all!$B:$B,Data_gdp_all!$A$74,nama_10_gdp_all!$C:$C,Data_gdp_all!$B$53,nama_10_gdp_all!$D:$D,Data_gdp_all!$B$52)</f>
        <v>10376.1</v>
      </c>
      <c r="T74" s="184">
        <f>SUMIFS(nama_10_gdp_all!$E:$E,nama_10_gdp_all!$A:$A,T55,nama_10_gdp_all!$B:$B,Data_gdp_all!$A$74,nama_10_gdp_all!$C:$C,Data_gdp_all!$B$53,nama_10_gdp_all!$D:$D,Data_gdp_all!$B$52)</f>
        <v>11273.1</v>
      </c>
      <c r="U74" s="184">
        <f>SUMIFS(nama_10_gdp_all!$E:$E,nama_10_gdp_all!$A:$A,U55,nama_10_gdp_all!$B:$B,Data_gdp_all!$A$74,nama_10_gdp_all!$C:$C,Data_gdp_all!$B$53,nama_10_gdp_all!$D:$D,Data_gdp_all!$B$52)</f>
        <v>11856.9</v>
      </c>
      <c r="V74" s="184">
        <f>SUMIFS(nama_10_gdp_all!$E:$E,nama_10_gdp_all!$A:$A,V55,nama_10_gdp_all!$B:$B,Data_gdp_all!$A$74,nama_10_gdp_all!$C:$C,Data_gdp_all!$B$53,nama_10_gdp_all!$D:$D,Data_gdp_all!$B$52)</f>
        <v>12504.5</v>
      </c>
      <c r="W74" s="184">
        <f>SUMIFS(nama_10_gdp_all!$E:$E,nama_10_gdp_all!$A:$A,W55,nama_10_gdp_all!$B:$B,Data_gdp_all!$A$74,nama_10_gdp_all!$C:$C,Data_gdp_all!$B$53,nama_10_gdp_all!$D:$D,Data_gdp_all!$B$52)</f>
        <v>11529.6</v>
      </c>
      <c r="Y74" s="212">
        <f t="shared" si="0"/>
        <v>2.3790938107132946E-2</v>
      </c>
    </row>
    <row r="75" spans="1:25" x14ac:dyDescent="0.2">
      <c r="A75" s="189" t="s">
        <v>53</v>
      </c>
      <c r="B75" s="189" t="s">
        <v>18</v>
      </c>
      <c r="C75" s="184">
        <f>SUMIFS(nama_10_gdp_all!$E:$E,nama_10_gdp_all!$A:$A,C55,nama_10_gdp_all!$B:$B,Data_gdp_all!$A$75,nama_10_gdp_all!$C:$C,Data_gdp_all!$B$53,nama_10_gdp_all!$D:$D,Data_gdp_all!$B$52)</f>
        <v>580703.1</v>
      </c>
      <c r="D75" s="184">
        <f>SUMIFS(nama_10_gdp_all!$E:$E,nama_10_gdp_all!$A:$A,D55,nama_10_gdp_all!$B:$B,Data_gdp_all!$A$75,nama_10_gdp_all!$C:$C,Data_gdp_all!$B$53,nama_10_gdp_all!$D:$D,Data_gdp_all!$B$52)</f>
        <v>594215.80000000005</v>
      </c>
      <c r="E75" s="184">
        <f>SUMIFS(nama_10_gdp_all!$E:$E,nama_10_gdp_all!$A:$A,E55,nama_10_gdp_all!$B:$B,Data_gdp_all!$A$75,nama_10_gdp_all!$C:$C,Data_gdp_all!$B$53,nama_10_gdp_all!$D:$D,Data_gdp_all!$B$52)</f>
        <v>595506.9</v>
      </c>
      <c r="F75" s="184">
        <f>SUMIFS(nama_10_gdp_all!$E:$E,nama_10_gdp_all!$A:$A,F55,nama_10_gdp_all!$B:$B,Data_gdp_all!$A$75,nama_10_gdp_all!$C:$C,Data_gdp_all!$B$53,nama_10_gdp_all!$D:$D,Data_gdp_all!$B$52)</f>
        <v>596433.69999999995</v>
      </c>
      <c r="G75" s="184">
        <f>SUMIFS(nama_10_gdp_all!$E:$E,nama_10_gdp_all!$A:$A,G55,nama_10_gdp_all!$B:$B,Data_gdp_all!$A$75,nama_10_gdp_all!$C:$C,Data_gdp_all!$B$53,nama_10_gdp_all!$D:$D,Data_gdp_all!$B$52)</f>
        <v>608272.6</v>
      </c>
      <c r="H75" s="184">
        <f>SUMIFS(nama_10_gdp_all!$E:$E,nama_10_gdp_all!$A:$A,H55,nama_10_gdp_all!$B:$B,Data_gdp_all!$A$75,nama_10_gdp_all!$C:$C,Data_gdp_all!$B$53,nama_10_gdp_all!$D:$D,Data_gdp_all!$B$52)</f>
        <v>620747.5</v>
      </c>
      <c r="I75" s="184">
        <f>SUMIFS(nama_10_gdp_all!$E:$E,nama_10_gdp_all!$A:$A,I55,nama_10_gdp_all!$B:$B,Data_gdp_all!$A$75,nama_10_gdp_all!$C:$C,Data_gdp_all!$B$53,nama_10_gdp_all!$D:$D,Data_gdp_all!$B$52)</f>
        <v>642231.6</v>
      </c>
      <c r="J75" s="184">
        <f>SUMIFS(nama_10_gdp_all!$E:$E,nama_10_gdp_all!$A:$A,J55,nama_10_gdp_all!$B:$B,Data_gdp_all!$A$75,nama_10_gdp_all!$C:$C,Data_gdp_all!$B$53,nama_10_gdp_all!$D:$D,Data_gdp_all!$B$52)</f>
        <v>666461.9</v>
      </c>
      <c r="K75" s="184">
        <f>SUMIFS(nama_10_gdp_all!$E:$E,nama_10_gdp_all!$A:$A,K55,nama_10_gdp_all!$B:$B,Data_gdp_all!$A$75,nama_10_gdp_all!$C:$C,Data_gdp_all!$B$53,nama_10_gdp_all!$D:$D,Data_gdp_all!$B$52)</f>
        <v>680926.3</v>
      </c>
      <c r="L75" s="184">
        <f>SUMIFS(nama_10_gdp_all!$E:$E,nama_10_gdp_all!$A:$A,L55,nama_10_gdp_all!$B:$B,Data_gdp_all!$A$75,nama_10_gdp_all!$C:$C,Data_gdp_all!$B$53,nama_10_gdp_all!$D:$D,Data_gdp_all!$B$52)</f>
        <v>655957.5</v>
      </c>
      <c r="M75" s="184">
        <f>SUMIFS(nama_10_gdp_all!$E:$E,nama_10_gdp_all!$A:$A,M55,nama_10_gdp_all!$B:$B,Data_gdp_all!$A$75,nama_10_gdp_all!$C:$C,Data_gdp_all!$B$53,nama_10_gdp_all!$D:$D,Data_gdp_all!$B$52)</f>
        <v>664765.30000000005</v>
      </c>
      <c r="N75" s="184">
        <f>SUMIFS(nama_10_gdp_all!$E:$E,nama_10_gdp_all!$A:$A,N55,nama_10_gdp_all!$B:$B,Data_gdp_all!$A$75,nama_10_gdp_all!$C:$C,Data_gdp_all!$B$53,nama_10_gdp_all!$D:$D,Data_gdp_all!$B$52)</f>
        <v>675077.1</v>
      </c>
      <c r="O75" s="184">
        <f>SUMIFS(nama_10_gdp_all!$E:$E,nama_10_gdp_all!$A:$A,O55,nama_10_gdp_all!$B:$B,Data_gdp_all!$A$75,nama_10_gdp_all!$C:$C,Data_gdp_all!$B$53,nama_10_gdp_all!$D:$D,Data_gdp_all!$B$52)</f>
        <v>668121.4</v>
      </c>
      <c r="P75" s="184">
        <f>SUMIFS(nama_10_gdp_all!$E:$E,nama_10_gdp_all!$A:$A,P55,nama_10_gdp_all!$B:$B,Data_gdp_all!$A$75,nama_10_gdp_all!$C:$C,Data_gdp_all!$B$53,nama_10_gdp_all!$D:$D,Data_gdp_all!$B$52)</f>
        <v>667251.69999999995</v>
      </c>
      <c r="Q75" s="184">
        <f>SUMIFS(nama_10_gdp_all!$E:$E,nama_10_gdp_all!$A:$A,Q55,nama_10_gdp_all!$B:$B,Data_gdp_all!$A$75,nama_10_gdp_all!$C:$C,Data_gdp_all!$B$53,nama_10_gdp_all!$D:$D,Data_gdp_all!$B$52)</f>
        <v>676749.3</v>
      </c>
      <c r="R75" s="184">
        <f>SUMIFS(nama_10_gdp_all!$E:$E,nama_10_gdp_all!$A:$A,R55,nama_10_gdp_all!$B:$B,Data_gdp_all!$A$75,nama_10_gdp_all!$C:$C,Data_gdp_all!$B$53,nama_10_gdp_all!$D:$D,Data_gdp_all!$B$52)</f>
        <v>690008</v>
      </c>
      <c r="S75" s="184">
        <f>SUMIFS(nama_10_gdp_all!$E:$E,nama_10_gdp_all!$A:$A,S55,nama_10_gdp_all!$B:$B,Data_gdp_all!$A$75,nama_10_gdp_all!$C:$C,Data_gdp_all!$B$53,nama_10_gdp_all!$D:$D,Data_gdp_all!$B$52)</f>
        <v>705131</v>
      </c>
      <c r="T75" s="184">
        <f>SUMIFS(nama_10_gdp_all!$E:$E,nama_10_gdp_all!$A:$A,T55,nama_10_gdp_all!$B:$B,Data_gdp_all!$A$75,nama_10_gdp_all!$C:$C,Data_gdp_all!$B$53,nama_10_gdp_all!$D:$D,Data_gdp_all!$B$52)</f>
        <v>725656.7</v>
      </c>
      <c r="U75" s="184">
        <f>SUMIFS(nama_10_gdp_all!$E:$E,nama_10_gdp_all!$A:$A,U55,nama_10_gdp_all!$B:$B,Data_gdp_all!$A$75,nama_10_gdp_all!$C:$C,Data_gdp_all!$B$53,nama_10_gdp_all!$D:$D,Data_gdp_all!$B$52)</f>
        <v>742788.8</v>
      </c>
      <c r="V75" s="184">
        <f>SUMIFS(nama_10_gdp_all!$E:$E,nama_10_gdp_all!$A:$A,V55,nama_10_gdp_all!$B:$B,Data_gdp_all!$A$75,nama_10_gdp_all!$C:$C,Data_gdp_all!$B$53,nama_10_gdp_all!$D:$D,Data_gdp_all!$B$52)</f>
        <v>757314.7</v>
      </c>
      <c r="W75" s="184">
        <f>SUMIFS(nama_10_gdp_all!$E:$E,nama_10_gdp_all!$A:$A,W55,nama_10_gdp_all!$B:$B,Data_gdp_all!$A$75,nama_10_gdp_all!$C:$C,Data_gdp_all!$B$53,nama_10_gdp_all!$D:$D,Data_gdp_all!$B$52)</f>
        <v>728547.1</v>
      </c>
      <c r="Y75" s="212">
        <f t="shared" si="0"/>
        <v>1.0146495676120321E-2</v>
      </c>
    </row>
    <row r="76" spans="1:25" x14ac:dyDescent="0.2">
      <c r="A76" s="189" t="s">
        <v>54</v>
      </c>
      <c r="B76" s="189" t="s">
        <v>19</v>
      </c>
      <c r="C76" s="184">
        <f>SUMIFS(nama_10_gdp_all!$E:$E,nama_10_gdp_all!$A:$A,C55,nama_10_gdp_all!$B:$B,Data_gdp_all!$A$76,nama_10_gdp_all!$C:$C,Data_gdp_all!$B$53,nama_10_gdp_all!$D:$D,Data_gdp_all!$B$52)</f>
        <v>280476.59999999998</v>
      </c>
      <c r="D76" s="184">
        <f>SUMIFS(nama_10_gdp_all!$E:$E,nama_10_gdp_all!$A:$A,D55,nama_10_gdp_all!$B:$B,Data_gdp_all!$A$76,nama_10_gdp_all!$C:$C,Data_gdp_all!$B$53,nama_10_gdp_all!$D:$D,Data_gdp_all!$B$52)</f>
        <v>284030.7</v>
      </c>
      <c r="E76" s="184">
        <f>SUMIFS(nama_10_gdp_all!$E:$E,nama_10_gdp_all!$A:$A,E55,nama_10_gdp_all!$B:$B,Data_gdp_all!$A$76,nama_10_gdp_all!$C:$C,Data_gdp_all!$B$53,nama_10_gdp_all!$D:$D,Data_gdp_all!$B$52)</f>
        <v>288721.59999999998</v>
      </c>
      <c r="F76" s="184">
        <f>SUMIFS(nama_10_gdp_all!$E:$E,nama_10_gdp_all!$A:$A,F55,nama_10_gdp_all!$B:$B,Data_gdp_all!$A$76,nama_10_gdp_all!$C:$C,Data_gdp_all!$B$53,nama_10_gdp_all!$D:$D,Data_gdp_all!$B$52)</f>
        <v>291439.8</v>
      </c>
      <c r="G76" s="184">
        <f>SUMIFS(nama_10_gdp_all!$E:$E,nama_10_gdp_all!$A:$A,G55,nama_10_gdp_all!$B:$B,Data_gdp_all!$A$76,nama_10_gdp_all!$C:$C,Data_gdp_all!$B$53,nama_10_gdp_all!$D:$D,Data_gdp_all!$B$52)</f>
        <v>299411.09999999998</v>
      </c>
      <c r="H76" s="184">
        <f>SUMIFS(nama_10_gdp_all!$E:$E,nama_10_gdp_all!$A:$A,H55,nama_10_gdp_all!$B:$B,Data_gdp_all!$A$76,nama_10_gdp_all!$C:$C,Data_gdp_all!$B$53,nama_10_gdp_all!$D:$D,Data_gdp_all!$B$52)</f>
        <v>306130.09999999998</v>
      </c>
      <c r="I76" s="184">
        <f>SUMIFS(nama_10_gdp_all!$E:$E,nama_10_gdp_all!$A:$A,I55,nama_10_gdp_all!$B:$B,Data_gdp_all!$A$76,nama_10_gdp_all!$C:$C,Data_gdp_all!$B$53,nama_10_gdp_all!$D:$D,Data_gdp_all!$B$52)</f>
        <v>316703.90000000002</v>
      </c>
      <c r="J76" s="184">
        <f>SUMIFS(nama_10_gdp_all!$E:$E,nama_10_gdp_all!$A:$A,J55,nama_10_gdp_all!$B:$B,Data_gdp_all!$A$76,nama_10_gdp_all!$C:$C,Data_gdp_all!$B$53,nama_10_gdp_all!$D:$D,Data_gdp_all!$B$52)</f>
        <v>328508.79999999999</v>
      </c>
      <c r="K76" s="184">
        <f>SUMIFS(nama_10_gdp_all!$E:$E,nama_10_gdp_all!$A:$A,K55,nama_10_gdp_all!$B:$B,Data_gdp_all!$A$76,nama_10_gdp_all!$C:$C,Data_gdp_all!$B$53,nama_10_gdp_all!$D:$D,Data_gdp_all!$B$52)</f>
        <v>333306.40000000002</v>
      </c>
      <c r="L76" s="184">
        <f>SUMIFS(nama_10_gdp_all!$E:$E,nama_10_gdp_all!$A:$A,L55,nama_10_gdp_all!$B:$B,Data_gdp_all!$A$76,nama_10_gdp_all!$C:$C,Data_gdp_all!$B$53,nama_10_gdp_all!$D:$D,Data_gdp_all!$B$52)</f>
        <v>320758.8</v>
      </c>
      <c r="M76" s="184">
        <f>SUMIFS(nama_10_gdp_all!$E:$E,nama_10_gdp_all!$A:$A,M55,nama_10_gdp_all!$B:$B,Data_gdp_all!$A$76,nama_10_gdp_all!$C:$C,Data_gdp_all!$B$53,nama_10_gdp_all!$D:$D,Data_gdp_all!$B$52)</f>
        <v>326651.5</v>
      </c>
      <c r="N76" s="184">
        <f>SUMIFS(nama_10_gdp_all!$E:$E,nama_10_gdp_all!$A:$A,N55,nama_10_gdp_all!$B:$B,Data_gdp_all!$A$76,nama_10_gdp_all!$C:$C,Data_gdp_all!$B$53,nama_10_gdp_all!$D:$D,Data_gdp_all!$B$52)</f>
        <v>336198.8</v>
      </c>
      <c r="O76" s="184">
        <f>SUMIFS(nama_10_gdp_all!$E:$E,nama_10_gdp_all!$A:$A,O55,nama_10_gdp_all!$B:$B,Data_gdp_all!$A$76,nama_10_gdp_all!$C:$C,Data_gdp_all!$B$53,nama_10_gdp_all!$D:$D,Data_gdp_all!$B$52)</f>
        <v>338486.5</v>
      </c>
      <c r="P76" s="184">
        <f>SUMIFS(nama_10_gdp_all!$E:$E,nama_10_gdp_all!$A:$A,P55,nama_10_gdp_all!$B:$B,Data_gdp_all!$A$76,nama_10_gdp_all!$C:$C,Data_gdp_all!$B$53,nama_10_gdp_all!$D:$D,Data_gdp_all!$B$52)</f>
        <v>338572.79999999999</v>
      </c>
      <c r="Q76" s="184">
        <f>SUMIFS(nama_10_gdp_all!$E:$E,nama_10_gdp_all!$A:$A,Q55,nama_10_gdp_all!$B:$B,Data_gdp_all!$A$76,nama_10_gdp_all!$C:$C,Data_gdp_all!$B$53,nama_10_gdp_all!$D:$D,Data_gdp_all!$B$52)</f>
        <v>340811.7</v>
      </c>
      <c r="R76" s="184">
        <f>SUMIFS(nama_10_gdp_all!$E:$E,nama_10_gdp_all!$A:$A,R55,nama_10_gdp_all!$B:$B,Data_gdp_all!$A$76,nama_10_gdp_all!$C:$C,Data_gdp_all!$B$53,nama_10_gdp_all!$D:$D,Data_gdp_all!$B$52)</f>
        <v>344269.2</v>
      </c>
      <c r="S76" s="184">
        <f>SUMIFS(nama_10_gdp_all!$E:$E,nama_10_gdp_all!$A:$A,S55,nama_10_gdp_all!$B:$B,Data_gdp_all!$A$76,nama_10_gdp_all!$C:$C,Data_gdp_all!$B$53,nama_10_gdp_all!$D:$D,Data_gdp_all!$B$52)</f>
        <v>351118.3</v>
      </c>
      <c r="T76" s="184">
        <f>SUMIFS(nama_10_gdp_all!$E:$E,nama_10_gdp_all!$A:$A,T55,nama_10_gdp_all!$B:$B,Data_gdp_all!$A$76,nama_10_gdp_all!$C:$C,Data_gdp_all!$B$53,nama_10_gdp_all!$D:$D,Data_gdp_all!$B$52)</f>
        <v>359543.6</v>
      </c>
      <c r="U76" s="184">
        <f>SUMIFS(nama_10_gdp_all!$E:$E,nama_10_gdp_all!$A:$A,U55,nama_10_gdp_all!$B:$B,Data_gdp_all!$A$76,nama_10_gdp_all!$C:$C,Data_gdp_all!$B$53,nama_10_gdp_all!$D:$D,Data_gdp_all!$B$52)</f>
        <v>368820.3</v>
      </c>
      <c r="V76" s="184">
        <f>SUMIFS(nama_10_gdp_all!$E:$E,nama_10_gdp_all!$A:$A,V55,nama_10_gdp_all!$B:$B,Data_gdp_all!$A$76,nama_10_gdp_all!$C:$C,Data_gdp_all!$B$53,nama_10_gdp_all!$D:$D,Data_gdp_all!$B$52)</f>
        <v>374052.9</v>
      </c>
      <c r="W76" s="184">
        <f>SUMIFS(nama_10_gdp_all!$E:$E,nama_10_gdp_all!$A:$A,W55,nama_10_gdp_all!$B:$B,Data_gdp_all!$A$76,nama_10_gdp_all!$C:$C,Data_gdp_all!$B$53,nama_10_gdp_all!$D:$D,Data_gdp_all!$B$52)</f>
        <v>350640.8</v>
      </c>
      <c r="Y76" s="212">
        <f t="shared" si="0"/>
        <v>1.0005139162356465E-2</v>
      </c>
    </row>
    <row r="77" spans="1:25" x14ac:dyDescent="0.2">
      <c r="A77" s="189" t="s">
        <v>64</v>
      </c>
      <c r="B77" s="189" t="s">
        <v>20</v>
      </c>
      <c r="C77" s="184">
        <f>SUMIFS(nama_10_gdp_all!$E:$E,nama_10_gdp_all!$A:$A,C55,nama_10_gdp_all!$B:$B,Data_gdp_all!$A$77,nama_10_gdp_all!$C:$C,Data_gdp_all!$B$53,nama_10_gdp_all!$D:$D,Data_gdp_all!$B$52)</f>
        <v>253570.2</v>
      </c>
      <c r="D77" s="184">
        <f>SUMIFS(nama_10_gdp_all!$E:$E,nama_10_gdp_all!$A:$A,D55,nama_10_gdp_all!$B:$B,Data_gdp_all!$A$77,nama_10_gdp_all!$C:$C,Data_gdp_all!$B$53,nama_10_gdp_all!$D:$D,Data_gdp_all!$B$52)</f>
        <v>256761.5</v>
      </c>
      <c r="E77" s="184">
        <f>SUMIFS(nama_10_gdp_all!$E:$E,nama_10_gdp_all!$A:$A,E55,nama_10_gdp_all!$B:$B,Data_gdp_all!$A$77,nama_10_gdp_all!$C:$C,Data_gdp_all!$B$53,nama_10_gdp_all!$D:$D,Data_gdp_all!$B$52)</f>
        <v>261988.7</v>
      </c>
      <c r="F77" s="184">
        <f>SUMIFS(nama_10_gdp_all!$E:$E,nama_10_gdp_all!$A:$A,F55,nama_10_gdp_all!$B:$B,Data_gdp_all!$A$77,nama_10_gdp_all!$C:$C,Data_gdp_all!$B$53,nama_10_gdp_all!$D:$D,Data_gdp_all!$B$52)</f>
        <v>271154.40000000002</v>
      </c>
      <c r="G77" s="184">
        <f>SUMIFS(nama_10_gdp_all!$E:$E,nama_10_gdp_all!$A:$A,G55,nama_10_gdp_all!$B:$B,Data_gdp_all!$A$77,nama_10_gdp_all!$C:$C,Data_gdp_all!$B$53,nama_10_gdp_all!$D:$D,Data_gdp_all!$B$52)</f>
        <v>284665.5</v>
      </c>
      <c r="H77" s="184">
        <f>SUMIFS(nama_10_gdp_all!$E:$E,nama_10_gdp_all!$A:$A,H55,nama_10_gdp_all!$B:$B,Data_gdp_all!$A$77,nama_10_gdp_all!$C:$C,Data_gdp_all!$B$53,nama_10_gdp_all!$D:$D,Data_gdp_all!$B$52)</f>
        <v>294648.3</v>
      </c>
      <c r="I77" s="184">
        <f>SUMIFS(nama_10_gdp_all!$E:$E,nama_10_gdp_all!$A:$A,I55,nama_10_gdp_all!$B:$B,Data_gdp_all!$A$77,nama_10_gdp_all!$C:$C,Data_gdp_all!$B$53,nama_10_gdp_all!$D:$D,Data_gdp_all!$B$52)</f>
        <v>312713.59999999998</v>
      </c>
      <c r="J77" s="184">
        <f>SUMIFS(nama_10_gdp_all!$E:$E,nama_10_gdp_all!$A:$A,J55,nama_10_gdp_all!$B:$B,Data_gdp_all!$A$77,nama_10_gdp_all!$C:$C,Data_gdp_all!$B$53,nama_10_gdp_all!$D:$D,Data_gdp_all!$B$52)</f>
        <v>334796</v>
      </c>
      <c r="K77" s="184">
        <f>SUMIFS(nama_10_gdp_all!$E:$E,nama_10_gdp_all!$A:$A,K55,nama_10_gdp_all!$B:$B,Data_gdp_all!$A$77,nama_10_gdp_all!$C:$C,Data_gdp_all!$B$53,nama_10_gdp_all!$D:$D,Data_gdp_all!$B$52)</f>
        <v>348857.3</v>
      </c>
      <c r="L77" s="184">
        <f>SUMIFS(nama_10_gdp_all!$E:$E,nama_10_gdp_all!$A:$A,L55,nama_10_gdp_all!$B:$B,Data_gdp_all!$A$77,nama_10_gdp_all!$C:$C,Data_gdp_all!$B$53,nama_10_gdp_all!$D:$D,Data_gdp_all!$B$52)</f>
        <v>358737.6</v>
      </c>
      <c r="M77" s="184">
        <f>SUMIFS(nama_10_gdp_all!$E:$E,nama_10_gdp_all!$A:$A,M55,nama_10_gdp_all!$B:$B,Data_gdp_all!$A$77,nama_10_gdp_all!$C:$C,Data_gdp_all!$B$53,nama_10_gdp_all!$D:$D,Data_gdp_all!$B$52)</f>
        <v>372156.3</v>
      </c>
      <c r="N77" s="184">
        <f>SUMIFS(nama_10_gdp_all!$E:$E,nama_10_gdp_all!$A:$A,N55,nama_10_gdp_all!$B:$B,Data_gdp_all!$A$77,nama_10_gdp_all!$C:$C,Data_gdp_all!$B$53,nama_10_gdp_all!$D:$D,Data_gdp_all!$B$52)</f>
        <v>389862.1</v>
      </c>
      <c r="O77" s="184">
        <f>SUMIFS(nama_10_gdp_all!$E:$E,nama_10_gdp_all!$A:$A,O55,nama_10_gdp_all!$B:$B,Data_gdp_all!$A$77,nama_10_gdp_all!$C:$C,Data_gdp_all!$B$53,nama_10_gdp_all!$D:$D,Data_gdp_all!$B$52)</f>
        <v>395027.4</v>
      </c>
      <c r="P77" s="184">
        <f>SUMIFS(nama_10_gdp_all!$E:$E,nama_10_gdp_all!$A:$A,P55,nama_10_gdp_all!$B:$B,Data_gdp_all!$A$77,nama_10_gdp_all!$C:$C,Data_gdp_all!$B$53,nama_10_gdp_all!$D:$D,Data_gdp_all!$B$52)</f>
        <v>399474.4</v>
      </c>
      <c r="Q77" s="184">
        <f>SUMIFS(nama_10_gdp_all!$E:$E,nama_10_gdp_all!$A:$A,Q55,nama_10_gdp_all!$B:$B,Data_gdp_all!$A$77,nama_10_gdp_all!$C:$C,Data_gdp_all!$B$53,nama_10_gdp_all!$D:$D,Data_gdp_all!$B$52)</f>
        <v>412971</v>
      </c>
      <c r="R77" s="184">
        <f>SUMIFS(nama_10_gdp_all!$E:$E,nama_10_gdp_all!$A:$A,R55,nama_10_gdp_all!$B:$B,Data_gdp_all!$A$77,nama_10_gdp_all!$C:$C,Data_gdp_all!$B$53,nama_10_gdp_all!$D:$D,Data_gdp_all!$B$52)</f>
        <v>430465.8</v>
      </c>
      <c r="S77" s="184">
        <f>SUMIFS(nama_10_gdp_all!$E:$E,nama_10_gdp_all!$A:$A,S55,nama_10_gdp_all!$B:$B,Data_gdp_all!$A$77,nama_10_gdp_all!$C:$C,Data_gdp_all!$B$53,nama_10_gdp_all!$D:$D,Data_gdp_all!$B$52)</f>
        <v>443989.9</v>
      </c>
      <c r="T77" s="184">
        <f>SUMIFS(nama_10_gdp_all!$E:$E,nama_10_gdp_all!$A:$A,T55,nama_10_gdp_all!$B:$B,Data_gdp_all!$A$77,nama_10_gdp_all!$C:$C,Data_gdp_all!$B$53,nama_10_gdp_all!$D:$D,Data_gdp_all!$B$52)</f>
        <v>465437.5</v>
      </c>
      <c r="U77" s="184">
        <f>SUMIFS(nama_10_gdp_all!$E:$E,nama_10_gdp_all!$A:$A,U55,nama_10_gdp_all!$B:$B,Data_gdp_all!$A$77,nama_10_gdp_all!$C:$C,Data_gdp_all!$B$53,nama_10_gdp_all!$D:$D,Data_gdp_all!$B$52)</f>
        <v>490355.6</v>
      </c>
      <c r="V77" s="184">
        <f>SUMIFS(nama_10_gdp_all!$E:$E,nama_10_gdp_all!$A:$A,V55,nama_10_gdp_all!$B:$B,Data_gdp_all!$A$77,nama_10_gdp_all!$C:$C,Data_gdp_all!$B$53,nama_10_gdp_all!$D:$D,Data_gdp_all!$B$52)</f>
        <v>513622.8</v>
      </c>
      <c r="W77" s="184">
        <f>SUMIFS(nama_10_gdp_all!$E:$E,nama_10_gdp_all!$A:$A,W55,nama_10_gdp_all!$B:$B,Data_gdp_all!$A$77,nama_10_gdp_all!$C:$C,Data_gdp_all!$B$53,nama_10_gdp_all!$D:$D,Data_gdp_all!$B$52)</f>
        <v>499821.5</v>
      </c>
      <c r="Y77" s="212">
        <f t="shared" si="0"/>
        <v>2.4633924310979018E-2</v>
      </c>
    </row>
    <row r="78" spans="1:25" x14ac:dyDescent="0.2">
      <c r="A78" s="189" t="s">
        <v>55</v>
      </c>
      <c r="B78" s="189" t="s">
        <v>21</v>
      </c>
      <c r="C78" s="184">
        <f>SUMIFS(nama_10_gdp_all!$E:$E,nama_10_gdp_all!$A:$A,C55,nama_10_gdp_all!$B:$B,Data_gdp_all!$A$78,nama_10_gdp_all!$C:$C,Data_gdp_all!$B$53,nama_10_gdp_all!$D:$D,Data_gdp_all!$B$52)</f>
        <v>174309.8</v>
      </c>
      <c r="D78" s="184">
        <f>SUMIFS(nama_10_gdp_all!$E:$E,nama_10_gdp_all!$A:$A,D55,nama_10_gdp_all!$B:$B,Data_gdp_all!$A$78,nama_10_gdp_all!$C:$C,Data_gdp_all!$B$53,nama_10_gdp_all!$D:$D,Data_gdp_all!$B$52)</f>
        <v>177697.8</v>
      </c>
      <c r="E78" s="184">
        <f>SUMIFS(nama_10_gdp_all!$E:$E,nama_10_gdp_all!$A:$A,E55,nama_10_gdp_all!$B:$B,Data_gdp_all!$A$78,nama_10_gdp_all!$C:$C,Data_gdp_all!$B$53,nama_10_gdp_all!$D:$D,Data_gdp_all!$B$52)</f>
        <v>179067.7</v>
      </c>
      <c r="F78" s="184">
        <f>SUMIFS(nama_10_gdp_all!$E:$E,nama_10_gdp_all!$A:$A,F55,nama_10_gdp_all!$B:$B,Data_gdp_all!$A$78,nama_10_gdp_all!$C:$C,Data_gdp_all!$B$53,nama_10_gdp_all!$D:$D,Data_gdp_all!$B$52)</f>
        <v>177401.4</v>
      </c>
      <c r="G78" s="184">
        <f>SUMIFS(nama_10_gdp_all!$E:$E,nama_10_gdp_all!$A:$A,G55,nama_10_gdp_all!$B:$B,Data_gdp_all!$A$78,nama_10_gdp_all!$C:$C,Data_gdp_all!$B$53,nama_10_gdp_all!$D:$D,Data_gdp_all!$B$52)</f>
        <v>180574.7</v>
      </c>
      <c r="H78" s="184">
        <f>SUMIFS(nama_10_gdp_all!$E:$E,nama_10_gdp_all!$A:$A,H55,nama_10_gdp_all!$B:$B,Data_gdp_all!$A$78,nama_10_gdp_all!$C:$C,Data_gdp_all!$B$53,nama_10_gdp_all!$D:$D,Data_gdp_all!$B$52)</f>
        <v>181986.5</v>
      </c>
      <c r="I78" s="184">
        <f>SUMIFS(nama_10_gdp_all!$E:$E,nama_10_gdp_all!$A:$A,I55,nama_10_gdp_all!$B:$B,Data_gdp_all!$A$78,nama_10_gdp_all!$C:$C,Data_gdp_all!$B$53,nama_10_gdp_all!$D:$D,Data_gdp_all!$B$52)</f>
        <v>184943.9</v>
      </c>
      <c r="J78" s="184">
        <f>SUMIFS(nama_10_gdp_all!$E:$E,nama_10_gdp_all!$A:$A,J55,nama_10_gdp_all!$B:$B,Data_gdp_all!$A$78,nama_10_gdp_all!$C:$C,Data_gdp_all!$B$53,nama_10_gdp_all!$D:$D,Data_gdp_all!$B$52)</f>
        <v>189579.6</v>
      </c>
      <c r="K78" s="184">
        <f>SUMIFS(nama_10_gdp_all!$E:$E,nama_10_gdp_all!$A:$A,K55,nama_10_gdp_all!$B:$B,Data_gdp_all!$A$78,nama_10_gdp_all!$C:$C,Data_gdp_all!$B$53,nama_10_gdp_all!$D:$D,Data_gdp_all!$B$52)</f>
        <v>190184.8</v>
      </c>
      <c r="L78" s="184">
        <f>SUMIFS(nama_10_gdp_all!$E:$E,nama_10_gdp_all!$A:$A,L55,nama_10_gdp_all!$B:$B,Data_gdp_all!$A$78,nama_10_gdp_all!$C:$C,Data_gdp_all!$B$53,nama_10_gdp_all!$D:$D,Data_gdp_all!$B$52)</f>
        <v>184247.1</v>
      </c>
      <c r="M78" s="184">
        <f>SUMIFS(nama_10_gdp_all!$E:$E,nama_10_gdp_all!$A:$A,M55,nama_10_gdp_all!$B:$B,Data_gdp_all!$A$78,nama_10_gdp_all!$C:$C,Data_gdp_all!$B$53,nama_10_gdp_all!$D:$D,Data_gdp_all!$B$52)</f>
        <v>187448.7</v>
      </c>
      <c r="N78" s="184">
        <f>SUMIFS(nama_10_gdp_all!$E:$E,nama_10_gdp_all!$A:$A,N55,nama_10_gdp_all!$B:$B,Data_gdp_all!$A$78,nama_10_gdp_all!$C:$C,Data_gdp_all!$B$53,nama_10_gdp_all!$D:$D,Data_gdp_all!$B$52)</f>
        <v>184269.2</v>
      </c>
      <c r="O78" s="184">
        <f>SUMIFS(nama_10_gdp_all!$E:$E,nama_10_gdp_all!$A:$A,O55,nama_10_gdp_all!$B:$B,Data_gdp_all!$A$78,nama_10_gdp_all!$C:$C,Data_gdp_all!$B$53,nama_10_gdp_all!$D:$D,Data_gdp_all!$B$52)</f>
        <v>176792.9</v>
      </c>
      <c r="P78" s="184">
        <f>SUMIFS(nama_10_gdp_all!$E:$E,nama_10_gdp_all!$A:$A,P55,nama_10_gdp_all!$B:$B,Data_gdp_all!$A$78,nama_10_gdp_all!$C:$C,Data_gdp_all!$B$53,nama_10_gdp_all!$D:$D,Data_gdp_all!$B$52)</f>
        <v>175161.7</v>
      </c>
      <c r="Q78" s="184">
        <f>SUMIFS(nama_10_gdp_all!$E:$E,nama_10_gdp_all!$A:$A,Q55,nama_10_gdp_all!$B:$B,Data_gdp_all!$A$78,nama_10_gdp_all!$C:$C,Data_gdp_all!$B$53,nama_10_gdp_all!$D:$D,Data_gdp_all!$B$52)</f>
        <v>176549.3</v>
      </c>
      <c r="R78" s="184">
        <f>SUMIFS(nama_10_gdp_all!$E:$E,nama_10_gdp_all!$A:$A,R55,nama_10_gdp_all!$B:$B,Data_gdp_all!$A$78,nama_10_gdp_all!$C:$C,Data_gdp_all!$B$53,nama_10_gdp_all!$D:$D,Data_gdp_all!$B$52)</f>
        <v>179713.2</v>
      </c>
      <c r="S78" s="184">
        <f>SUMIFS(nama_10_gdp_all!$E:$E,nama_10_gdp_all!$A:$A,S55,nama_10_gdp_all!$B:$B,Data_gdp_all!$A$78,nama_10_gdp_all!$C:$C,Data_gdp_all!$B$53,nama_10_gdp_all!$D:$D,Data_gdp_all!$B$52)</f>
        <v>183342.4</v>
      </c>
      <c r="T78" s="184">
        <f>SUMIFS(nama_10_gdp_all!$E:$E,nama_10_gdp_all!$A:$A,T55,nama_10_gdp_all!$B:$B,Data_gdp_all!$A$78,nama_10_gdp_all!$C:$C,Data_gdp_all!$B$53,nama_10_gdp_all!$D:$D,Data_gdp_all!$B$52)</f>
        <v>189771.1</v>
      </c>
      <c r="U78" s="184">
        <f>SUMIFS(nama_10_gdp_all!$E:$E,nama_10_gdp_all!$A:$A,U55,nama_10_gdp_all!$B:$B,Data_gdp_all!$A$78,nama_10_gdp_all!$C:$C,Data_gdp_all!$B$53,nama_10_gdp_all!$D:$D,Data_gdp_all!$B$52)</f>
        <v>195178.3</v>
      </c>
      <c r="V78" s="184">
        <f>SUMIFS(nama_10_gdp_all!$E:$E,nama_10_gdp_all!$A:$A,V55,nama_10_gdp_all!$B:$B,Data_gdp_all!$A$78,nama_10_gdp_all!$C:$C,Data_gdp_all!$B$53,nama_10_gdp_all!$D:$D,Data_gdp_all!$B$52)</f>
        <v>200036.2</v>
      </c>
      <c r="W78" s="184">
        <f>SUMIFS(nama_10_gdp_all!$E:$E,nama_10_gdp_all!$A:$A,W55,nama_10_gdp_all!$B:$B,Data_gdp_all!$A$78,nama_10_gdp_all!$C:$C,Data_gdp_all!$B$53,nama_10_gdp_all!$D:$D,Data_gdp_all!$B$52)</f>
        <v>184887.9</v>
      </c>
      <c r="Y78" s="212">
        <f t="shared" si="0"/>
        <v>2.8606793630086137E-3</v>
      </c>
    </row>
    <row r="79" spans="1:25" x14ac:dyDescent="0.2">
      <c r="A79" s="189" t="s">
        <v>56</v>
      </c>
      <c r="B79" s="189" t="s">
        <v>22</v>
      </c>
      <c r="C79" s="184">
        <f>SUMIFS(nama_10_gdp_all!$E:$E,nama_10_gdp_all!$A:$A,C55,nama_10_gdp_all!$B:$B,Data_gdp_all!$A$79,nama_10_gdp_all!$C:$C,Data_gdp_all!$B$53,nama_10_gdp_all!$D:$D,Data_gdp_all!$B$52)</f>
        <v>91986.9</v>
      </c>
      <c r="D79" s="184">
        <f>SUMIFS(nama_10_gdp_all!$E:$E,nama_10_gdp_all!$A:$A,D55,nama_10_gdp_all!$B:$B,Data_gdp_all!$A$79,nama_10_gdp_all!$C:$C,Data_gdp_all!$B$53,nama_10_gdp_all!$D:$D,Data_gdp_all!$B$52)</f>
        <v>96786.9</v>
      </c>
      <c r="E79" s="184">
        <f>SUMIFS(nama_10_gdp_all!$E:$E,nama_10_gdp_all!$A:$A,E55,nama_10_gdp_all!$B:$B,Data_gdp_all!$A$79,nama_10_gdp_all!$C:$C,Data_gdp_all!$B$53,nama_10_gdp_all!$D:$D,Data_gdp_all!$B$52)</f>
        <v>102306.6</v>
      </c>
      <c r="F79" s="184">
        <f>SUMIFS(nama_10_gdp_all!$E:$E,nama_10_gdp_all!$A:$A,F55,nama_10_gdp_all!$B:$B,Data_gdp_all!$A$79,nama_10_gdp_all!$C:$C,Data_gdp_all!$B$53,nama_10_gdp_all!$D:$D,Data_gdp_all!$B$52)</f>
        <v>104701.8</v>
      </c>
      <c r="G79" s="184">
        <f>SUMIFS(nama_10_gdp_all!$E:$E,nama_10_gdp_all!$A:$A,G55,nama_10_gdp_all!$B:$B,Data_gdp_all!$A$79,nama_10_gdp_all!$C:$C,Data_gdp_all!$B$53,nama_10_gdp_all!$D:$D,Data_gdp_all!$B$52)</f>
        <v>115620.2</v>
      </c>
      <c r="H79" s="184">
        <f>SUMIFS(nama_10_gdp_all!$E:$E,nama_10_gdp_all!$A:$A,H55,nama_10_gdp_all!$B:$B,Data_gdp_all!$A$79,nama_10_gdp_all!$C:$C,Data_gdp_all!$B$53,nama_10_gdp_all!$D:$D,Data_gdp_all!$B$52)</f>
        <v>121017.5</v>
      </c>
      <c r="I79" s="184">
        <f>SUMIFS(nama_10_gdp_all!$E:$E,nama_10_gdp_all!$A:$A,I55,nama_10_gdp_all!$B:$B,Data_gdp_all!$A$79,nama_10_gdp_all!$C:$C,Data_gdp_all!$B$53,nama_10_gdp_all!$D:$D,Data_gdp_all!$B$52)</f>
        <v>130733.8</v>
      </c>
      <c r="J79" s="184">
        <f>SUMIFS(nama_10_gdp_all!$E:$E,nama_10_gdp_all!$A:$A,J55,nama_10_gdp_all!$B:$B,Data_gdp_all!$A$79,nama_10_gdp_all!$C:$C,Data_gdp_all!$B$53,nama_10_gdp_all!$D:$D,Data_gdp_all!$B$52)</f>
        <v>140190.79999999999</v>
      </c>
      <c r="K79" s="184">
        <f>SUMIFS(nama_10_gdp_all!$E:$E,nama_10_gdp_all!$A:$A,K55,nama_10_gdp_all!$B:$B,Data_gdp_all!$A$79,nama_10_gdp_all!$C:$C,Data_gdp_all!$B$53,nama_10_gdp_all!$D:$D,Data_gdp_all!$B$52)</f>
        <v>153239.1</v>
      </c>
      <c r="L79" s="184">
        <f>SUMIFS(nama_10_gdp_all!$E:$E,nama_10_gdp_all!$A:$A,L55,nama_10_gdp_all!$B:$B,Data_gdp_all!$A$79,nama_10_gdp_all!$C:$C,Data_gdp_all!$B$53,nama_10_gdp_all!$D:$D,Data_gdp_all!$B$52)</f>
        <v>144784.20000000001</v>
      </c>
      <c r="M79" s="184">
        <f>SUMIFS(nama_10_gdp_all!$E:$E,nama_10_gdp_all!$A:$A,M55,nama_10_gdp_all!$B:$B,Data_gdp_all!$A$79,nama_10_gdp_all!$C:$C,Data_gdp_all!$B$53,nama_10_gdp_all!$D:$D,Data_gdp_all!$B$52)</f>
        <v>139135.9</v>
      </c>
      <c r="N79" s="184">
        <f>SUMIFS(nama_10_gdp_all!$E:$E,nama_10_gdp_all!$A:$A,N55,nama_10_gdp_all!$B:$B,Data_gdp_all!$A$79,nama_10_gdp_all!$C:$C,Data_gdp_all!$B$53,nama_10_gdp_all!$D:$D,Data_gdp_all!$B$52)</f>
        <v>141787.9</v>
      </c>
      <c r="O79" s="184">
        <f>SUMIFS(nama_10_gdp_all!$E:$E,nama_10_gdp_all!$A:$A,O55,nama_10_gdp_all!$B:$B,Data_gdp_all!$A$79,nama_10_gdp_all!$C:$C,Data_gdp_all!$B$53,nama_10_gdp_all!$D:$D,Data_gdp_all!$B$52)</f>
        <v>144681.29999999999</v>
      </c>
      <c r="P79" s="184">
        <f>SUMIFS(nama_10_gdp_all!$E:$E,nama_10_gdp_all!$A:$A,P55,nama_10_gdp_all!$B:$B,Data_gdp_all!$A$79,nama_10_gdp_all!$C:$C,Data_gdp_all!$B$53,nama_10_gdp_all!$D:$D,Data_gdp_all!$B$52)</f>
        <v>150137.20000000001</v>
      </c>
      <c r="Q79" s="184">
        <f>SUMIFS(nama_10_gdp_all!$E:$E,nama_10_gdp_all!$A:$A,Q55,nama_10_gdp_all!$B:$B,Data_gdp_all!$A$79,nama_10_gdp_all!$C:$C,Data_gdp_all!$B$53,nama_10_gdp_all!$D:$D,Data_gdp_all!$B$52)</f>
        <v>155555.20000000001</v>
      </c>
      <c r="R79" s="184">
        <f>SUMIFS(nama_10_gdp_all!$E:$E,nama_10_gdp_all!$A:$A,R55,nama_10_gdp_all!$B:$B,Data_gdp_all!$A$79,nama_10_gdp_all!$C:$C,Data_gdp_all!$B$53,nama_10_gdp_all!$D:$D,Data_gdp_all!$B$52)</f>
        <v>160149.79999999999</v>
      </c>
      <c r="S79" s="184">
        <f>SUMIFS(nama_10_gdp_all!$E:$E,nama_10_gdp_all!$A:$A,S55,nama_10_gdp_all!$B:$B,Data_gdp_all!$A$79,nama_10_gdp_all!$C:$C,Data_gdp_all!$B$53,nama_10_gdp_all!$D:$D,Data_gdp_all!$B$52)</f>
        <v>167681.60000000001</v>
      </c>
      <c r="T79" s="184">
        <f>SUMIFS(nama_10_gdp_all!$E:$E,nama_10_gdp_all!$A:$A,T55,nama_10_gdp_all!$B:$B,Data_gdp_all!$A$79,nama_10_gdp_all!$C:$C,Data_gdp_all!$B$53,nama_10_gdp_all!$D:$D,Data_gdp_all!$B$52)</f>
        <v>179955</v>
      </c>
      <c r="U79" s="184">
        <f>SUMIFS(nama_10_gdp_all!$E:$E,nama_10_gdp_all!$A:$A,U55,nama_10_gdp_all!$B:$B,Data_gdp_all!$A$79,nama_10_gdp_all!$C:$C,Data_gdp_all!$B$53,nama_10_gdp_all!$D:$D,Data_gdp_all!$B$52)</f>
        <v>188007.1</v>
      </c>
      <c r="V79" s="184">
        <f>SUMIFS(nama_10_gdp_all!$E:$E,nama_10_gdp_all!$A:$A,V55,nama_10_gdp_all!$B:$B,Data_gdp_all!$A$79,nama_10_gdp_all!$C:$C,Data_gdp_all!$B$53,nama_10_gdp_all!$D:$D,Data_gdp_all!$B$52)</f>
        <v>195767.1</v>
      </c>
      <c r="W79" s="184">
        <f>SUMIFS(nama_10_gdp_all!$E:$E,nama_10_gdp_all!$A:$A,W55,nama_10_gdp_all!$B:$B,Data_gdp_all!$A$79,nama_10_gdp_all!$C:$C,Data_gdp_all!$B$53,nama_10_gdp_all!$D:$D,Data_gdp_all!$B$52)</f>
        <v>188211.7</v>
      </c>
      <c r="Y79" s="212">
        <f t="shared" si="0"/>
        <v>2.5562916651834085E-2</v>
      </c>
    </row>
    <row r="80" spans="1:25" x14ac:dyDescent="0.2">
      <c r="A80" s="189" t="s">
        <v>57</v>
      </c>
      <c r="B80" s="189" t="s">
        <v>23</v>
      </c>
      <c r="C80" s="184">
        <f>SUMIFS(nama_10_gdp_all!$E:$E,nama_10_gdp_all!$A:$A,C55,nama_10_gdp_all!$B:$B,Data_gdp_all!$A$80,nama_10_gdp_all!$C:$C,Data_gdp_all!$B$53,nama_10_gdp_all!$D:$D,Data_gdp_all!$B$52)</f>
        <v>29113.200000000001</v>
      </c>
      <c r="D80" s="184">
        <f>SUMIFS(nama_10_gdp_all!$E:$E,nama_10_gdp_all!$A:$A,D55,nama_10_gdp_all!$B:$B,Data_gdp_all!$A$80,nama_10_gdp_all!$C:$C,Data_gdp_all!$B$53,nama_10_gdp_all!$D:$D,Data_gdp_all!$B$52)</f>
        <v>30049.599999999999</v>
      </c>
      <c r="E80" s="184">
        <f>SUMIFS(nama_10_gdp_all!$E:$E,nama_10_gdp_all!$A:$A,E55,nama_10_gdp_all!$B:$B,Data_gdp_all!$A$80,nama_10_gdp_all!$C:$C,Data_gdp_all!$B$53,nama_10_gdp_all!$D:$D,Data_gdp_all!$B$52)</f>
        <v>31103</v>
      </c>
      <c r="F80" s="184">
        <f>SUMIFS(nama_10_gdp_all!$E:$E,nama_10_gdp_all!$A:$A,F55,nama_10_gdp_all!$B:$B,Data_gdp_all!$A$80,nama_10_gdp_all!$C:$C,Data_gdp_all!$B$53,nama_10_gdp_all!$D:$D,Data_gdp_all!$B$52)</f>
        <v>32023.8</v>
      </c>
      <c r="G80" s="184">
        <f>SUMIFS(nama_10_gdp_all!$E:$E,nama_10_gdp_all!$A:$A,G55,nama_10_gdp_all!$B:$B,Data_gdp_all!$A$80,nama_10_gdp_all!$C:$C,Data_gdp_all!$B$53,nama_10_gdp_all!$D:$D,Data_gdp_all!$B$52)</f>
        <v>33419.800000000003</v>
      </c>
      <c r="H80" s="184">
        <f>SUMIFS(nama_10_gdp_all!$E:$E,nama_10_gdp_all!$A:$A,H55,nama_10_gdp_all!$B:$B,Data_gdp_all!$A$80,nama_10_gdp_all!$C:$C,Data_gdp_all!$B$53,nama_10_gdp_all!$D:$D,Data_gdp_all!$B$52)</f>
        <v>34689</v>
      </c>
      <c r="I80" s="184">
        <f>SUMIFS(nama_10_gdp_all!$E:$E,nama_10_gdp_all!$A:$A,I55,nama_10_gdp_all!$B:$B,Data_gdp_all!$A$80,nama_10_gdp_all!$C:$C,Data_gdp_all!$B$53,nama_10_gdp_all!$D:$D,Data_gdp_all!$B$52)</f>
        <v>36682.400000000001</v>
      </c>
      <c r="J80" s="184">
        <f>SUMIFS(nama_10_gdp_all!$E:$E,nama_10_gdp_all!$A:$A,J55,nama_10_gdp_all!$B:$B,Data_gdp_all!$A$80,nama_10_gdp_all!$C:$C,Data_gdp_all!$B$53,nama_10_gdp_all!$D:$D,Data_gdp_all!$B$52)</f>
        <v>39242.9</v>
      </c>
      <c r="K80" s="184">
        <f>SUMIFS(nama_10_gdp_all!$E:$E,nama_10_gdp_all!$A:$A,K55,nama_10_gdp_all!$B:$B,Data_gdp_all!$A$80,nama_10_gdp_all!$C:$C,Data_gdp_all!$B$53,nama_10_gdp_all!$D:$D,Data_gdp_all!$B$52)</f>
        <v>40620.199999999997</v>
      </c>
      <c r="L80" s="184">
        <f>SUMIFS(nama_10_gdp_all!$E:$E,nama_10_gdp_all!$A:$A,L55,nama_10_gdp_all!$B:$B,Data_gdp_all!$A$80,nama_10_gdp_all!$C:$C,Data_gdp_all!$B$53,nama_10_gdp_all!$D:$D,Data_gdp_all!$B$52)</f>
        <v>37554.1</v>
      </c>
      <c r="M80" s="184">
        <f>SUMIFS(nama_10_gdp_all!$E:$E,nama_10_gdp_all!$A:$A,M55,nama_10_gdp_all!$B:$B,Data_gdp_all!$A$80,nama_10_gdp_all!$C:$C,Data_gdp_all!$B$53,nama_10_gdp_all!$D:$D,Data_gdp_all!$B$52)</f>
        <v>38058.699999999997</v>
      </c>
      <c r="N80" s="184">
        <f>SUMIFS(nama_10_gdp_all!$E:$E,nama_10_gdp_all!$A:$A,N55,nama_10_gdp_all!$B:$B,Data_gdp_all!$A$80,nama_10_gdp_all!$C:$C,Data_gdp_all!$B$53,nama_10_gdp_all!$D:$D,Data_gdp_all!$B$52)</f>
        <v>38386.5</v>
      </c>
      <c r="O80" s="184">
        <f>SUMIFS(nama_10_gdp_all!$E:$E,nama_10_gdp_all!$A:$A,O55,nama_10_gdp_all!$B:$B,Data_gdp_all!$A$80,nama_10_gdp_all!$C:$C,Data_gdp_all!$B$53,nama_10_gdp_all!$D:$D,Data_gdp_all!$B$52)</f>
        <v>37373.300000000003</v>
      </c>
      <c r="P80" s="184">
        <f>SUMIFS(nama_10_gdp_all!$E:$E,nama_10_gdp_all!$A:$A,P55,nama_10_gdp_all!$B:$B,Data_gdp_all!$A$80,nama_10_gdp_all!$C:$C,Data_gdp_all!$B$53,nama_10_gdp_all!$D:$D,Data_gdp_all!$B$52)</f>
        <v>36988.6</v>
      </c>
      <c r="Q80" s="184">
        <f>SUMIFS(nama_10_gdp_all!$E:$E,nama_10_gdp_all!$A:$A,Q55,nama_10_gdp_all!$B:$B,Data_gdp_all!$A$80,nama_10_gdp_all!$C:$C,Data_gdp_all!$B$53,nama_10_gdp_all!$D:$D,Data_gdp_all!$B$52)</f>
        <v>38012.5</v>
      </c>
      <c r="R80" s="184">
        <f>SUMIFS(nama_10_gdp_all!$E:$E,nama_10_gdp_all!$A:$A,R55,nama_10_gdp_all!$B:$B,Data_gdp_all!$A$80,nama_10_gdp_all!$C:$C,Data_gdp_all!$B$53,nama_10_gdp_all!$D:$D,Data_gdp_all!$B$52)</f>
        <v>38852.6</v>
      </c>
      <c r="S80" s="184">
        <f>SUMIFS(nama_10_gdp_all!$E:$E,nama_10_gdp_all!$A:$A,S55,nama_10_gdp_all!$B:$B,Data_gdp_all!$A$80,nama_10_gdp_all!$C:$C,Data_gdp_all!$B$53,nama_10_gdp_all!$D:$D,Data_gdp_all!$B$52)</f>
        <v>40092.800000000003</v>
      </c>
      <c r="T80" s="184">
        <f>SUMIFS(nama_10_gdp_all!$E:$E,nama_10_gdp_all!$A:$A,T55,nama_10_gdp_all!$B:$B,Data_gdp_all!$A$80,nama_10_gdp_all!$C:$C,Data_gdp_all!$B$53,nama_10_gdp_all!$D:$D,Data_gdp_all!$B$52)</f>
        <v>42014.6</v>
      </c>
      <c r="U80" s="184">
        <f>SUMIFS(nama_10_gdp_all!$E:$E,nama_10_gdp_all!$A:$A,U55,nama_10_gdp_all!$B:$B,Data_gdp_all!$A$80,nama_10_gdp_all!$C:$C,Data_gdp_all!$B$53,nama_10_gdp_all!$D:$D,Data_gdp_all!$B$52)</f>
        <v>43856.800000000003</v>
      </c>
      <c r="V80" s="184">
        <f>SUMIFS(nama_10_gdp_all!$E:$E,nama_10_gdp_all!$A:$A,V55,nama_10_gdp_all!$B:$B,Data_gdp_all!$A$80,nama_10_gdp_all!$C:$C,Data_gdp_all!$B$53,nama_10_gdp_all!$D:$D,Data_gdp_all!$B$52)</f>
        <v>45253.3</v>
      </c>
      <c r="W80" s="184">
        <f>SUMIFS(nama_10_gdp_all!$E:$E,nama_10_gdp_all!$A:$A,W55,nama_10_gdp_all!$B:$B,Data_gdp_all!$A$80,nama_10_gdp_all!$C:$C,Data_gdp_all!$B$53,nama_10_gdp_all!$D:$D,Data_gdp_all!$B$52)</f>
        <v>42749.8</v>
      </c>
      <c r="Y80" s="212">
        <f t="shared" si="0"/>
        <v>1.5949314382757349E-2</v>
      </c>
    </row>
    <row r="81" spans="1:25" x14ac:dyDescent="0.2">
      <c r="A81" s="189" t="s">
        <v>65</v>
      </c>
      <c r="B81" s="189" t="s">
        <v>24</v>
      </c>
      <c r="C81" s="184">
        <f>SUMIFS(nama_10_gdp_all!$E:$E,nama_10_gdp_all!$A:$A,C55,nama_10_gdp_all!$B:$B,Data_gdp_all!$A$81,nama_10_gdp_all!$C:$C,Data_gdp_all!$B$53,nama_10_gdp_all!$D:$D,Data_gdp_all!$B$52)</f>
        <v>43280.800000000003</v>
      </c>
      <c r="D81" s="184">
        <f>SUMIFS(nama_10_gdp_all!$E:$E,nama_10_gdp_all!$A:$A,D55,nama_10_gdp_all!$B:$B,Data_gdp_all!$A$81,nama_10_gdp_all!$C:$C,Data_gdp_all!$B$53,nama_10_gdp_all!$D:$D,Data_gdp_all!$B$52)</f>
        <v>44689.1</v>
      </c>
      <c r="E81" s="184">
        <f>SUMIFS(nama_10_gdp_all!$E:$E,nama_10_gdp_all!$A:$A,E55,nama_10_gdp_all!$B:$B,Data_gdp_all!$A$81,nama_10_gdp_all!$C:$C,Data_gdp_all!$B$53,nama_10_gdp_all!$D:$D,Data_gdp_all!$B$52)</f>
        <v>46704.3</v>
      </c>
      <c r="F81" s="184">
        <f>SUMIFS(nama_10_gdp_all!$E:$E,nama_10_gdp_all!$A:$A,F55,nama_10_gdp_all!$B:$B,Data_gdp_all!$A$81,nama_10_gdp_all!$C:$C,Data_gdp_all!$B$53,nama_10_gdp_all!$D:$D,Data_gdp_all!$B$52)</f>
        <v>49272.6</v>
      </c>
      <c r="G81" s="184">
        <f>SUMIFS(nama_10_gdp_all!$E:$E,nama_10_gdp_all!$A:$A,G55,nama_10_gdp_all!$B:$B,Data_gdp_all!$A$81,nama_10_gdp_all!$C:$C,Data_gdp_all!$B$53,nama_10_gdp_all!$D:$D,Data_gdp_all!$B$52)</f>
        <v>51873.599999999999</v>
      </c>
      <c r="H81" s="184">
        <f>SUMIFS(nama_10_gdp_all!$E:$E,nama_10_gdp_all!$A:$A,H55,nama_10_gdp_all!$B:$B,Data_gdp_all!$A$81,nama_10_gdp_all!$C:$C,Data_gdp_all!$B$53,nama_10_gdp_all!$D:$D,Data_gdp_all!$B$52)</f>
        <v>55309.5</v>
      </c>
      <c r="I81" s="184">
        <f>SUMIFS(nama_10_gdp_all!$E:$E,nama_10_gdp_all!$A:$A,I55,nama_10_gdp_all!$B:$B,Data_gdp_all!$A$81,nama_10_gdp_all!$C:$C,Data_gdp_all!$B$53,nama_10_gdp_all!$D:$D,Data_gdp_all!$B$52)</f>
        <v>60007</v>
      </c>
      <c r="J81" s="184">
        <f>SUMIFS(nama_10_gdp_all!$E:$E,nama_10_gdp_all!$A:$A,J55,nama_10_gdp_all!$B:$B,Data_gdp_all!$A$81,nama_10_gdp_all!$C:$C,Data_gdp_all!$B$53,nama_10_gdp_all!$D:$D,Data_gdp_all!$B$52)</f>
        <v>66507</v>
      </c>
      <c r="K81" s="184">
        <f>SUMIFS(nama_10_gdp_all!$E:$E,nama_10_gdp_all!$A:$A,K55,nama_10_gdp_all!$B:$B,Data_gdp_all!$A$81,nama_10_gdp_all!$C:$C,Data_gdp_all!$B$53,nama_10_gdp_all!$D:$D,Data_gdp_all!$B$52)</f>
        <v>70214.7</v>
      </c>
      <c r="L81" s="184">
        <f>SUMIFS(nama_10_gdp_all!$E:$E,nama_10_gdp_all!$A:$A,L55,nama_10_gdp_all!$B:$B,Data_gdp_all!$A$81,nama_10_gdp_all!$C:$C,Data_gdp_all!$B$53,nama_10_gdp_all!$D:$D,Data_gdp_all!$B$52)</f>
        <v>66384.100000000006</v>
      </c>
      <c r="M81" s="184">
        <f>SUMIFS(nama_10_gdp_all!$E:$E,nama_10_gdp_all!$A:$A,M55,nama_10_gdp_all!$B:$B,Data_gdp_all!$A$81,nama_10_gdp_all!$C:$C,Data_gdp_all!$B$53,nama_10_gdp_all!$D:$D,Data_gdp_all!$B$52)</f>
        <v>70281.7</v>
      </c>
      <c r="N81" s="184">
        <f>SUMIFS(nama_10_gdp_all!$E:$E,nama_10_gdp_all!$A:$A,N55,nama_10_gdp_all!$B:$B,Data_gdp_all!$A$81,nama_10_gdp_all!$C:$C,Data_gdp_all!$B$53,nama_10_gdp_all!$D:$D,Data_gdp_all!$B$52)</f>
        <v>72282.7</v>
      </c>
      <c r="O81" s="184">
        <f>SUMIFS(nama_10_gdp_all!$E:$E,nama_10_gdp_all!$A:$A,O55,nama_10_gdp_all!$B:$B,Data_gdp_all!$A$81,nama_10_gdp_all!$C:$C,Data_gdp_all!$B$53,nama_10_gdp_all!$D:$D,Data_gdp_all!$B$52)</f>
        <v>73653.7</v>
      </c>
      <c r="P81" s="184">
        <f>SUMIFS(nama_10_gdp_all!$E:$E,nama_10_gdp_all!$A:$A,P55,nama_10_gdp_all!$B:$B,Data_gdp_all!$A$81,nama_10_gdp_all!$C:$C,Data_gdp_all!$B$53,nama_10_gdp_all!$D:$D,Data_gdp_all!$B$52)</f>
        <v>74144.7</v>
      </c>
      <c r="Q81" s="184">
        <f>SUMIFS(nama_10_gdp_all!$E:$E,nama_10_gdp_all!$A:$A,Q55,nama_10_gdp_all!$B:$B,Data_gdp_all!$A$81,nama_10_gdp_all!$C:$C,Data_gdp_all!$B$53,nama_10_gdp_all!$D:$D,Data_gdp_all!$B$52)</f>
        <v>76103.3</v>
      </c>
      <c r="R81" s="184">
        <f>SUMIFS(nama_10_gdp_all!$E:$E,nama_10_gdp_all!$A:$A,R55,nama_10_gdp_all!$B:$B,Data_gdp_all!$A$81,nama_10_gdp_all!$C:$C,Data_gdp_all!$B$53,nama_10_gdp_all!$D:$D,Data_gdp_all!$B$52)</f>
        <v>79767.600000000006</v>
      </c>
      <c r="S81" s="184">
        <f>SUMIFS(nama_10_gdp_all!$E:$E,nama_10_gdp_all!$A:$A,S55,nama_10_gdp_all!$B:$B,Data_gdp_all!$A$81,nama_10_gdp_all!$C:$C,Data_gdp_all!$B$53,nama_10_gdp_all!$D:$D,Data_gdp_all!$B$52)</f>
        <v>81468.800000000003</v>
      </c>
      <c r="T81" s="184">
        <f>SUMIFS(nama_10_gdp_all!$E:$E,nama_10_gdp_all!$A:$A,T55,nama_10_gdp_all!$B:$B,Data_gdp_all!$A$81,nama_10_gdp_all!$C:$C,Data_gdp_all!$B$53,nama_10_gdp_all!$D:$D,Data_gdp_all!$B$52)</f>
        <v>83904.3</v>
      </c>
      <c r="U81" s="184">
        <f>SUMIFS(nama_10_gdp_all!$E:$E,nama_10_gdp_all!$A:$A,U55,nama_10_gdp_all!$B:$B,Data_gdp_all!$A$81,nama_10_gdp_all!$C:$C,Data_gdp_all!$B$53,nama_10_gdp_all!$D:$D,Data_gdp_all!$B$52)</f>
        <v>86966.9</v>
      </c>
      <c r="V81" s="184">
        <f>SUMIFS(nama_10_gdp_all!$E:$E,nama_10_gdp_all!$A:$A,V55,nama_10_gdp_all!$B:$B,Data_gdp_all!$A$81,nama_10_gdp_all!$C:$C,Data_gdp_all!$B$53,nama_10_gdp_all!$D:$D,Data_gdp_all!$B$52)</f>
        <v>89151.2</v>
      </c>
      <c r="W81" s="184">
        <f>SUMIFS(nama_10_gdp_all!$E:$E,nama_10_gdp_all!$A:$A,W55,nama_10_gdp_all!$B:$B,Data_gdp_all!$A$81,nama_10_gdp_all!$C:$C,Data_gdp_all!$B$53,nama_10_gdp_all!$D:$D,Data_gdp_all!$B$52)</f>
        <v>84912.6</v>
      </c>
      <c r="Y81" s="212">
        <f t="shared" si="0"/>
        <v>2.4514500792579663E-2</v>
      </c>
    </row>
    <row r="82" spans="1:25" x14ac:dyDescent="0.2">
      <c r="A82" s="189" t="s">
        <v>58</v>
      </c>
      <c r="B82" s="189" t="s">
        <v>25</v>
      </c>
      <c r="C82" s="184">
        <f>SUMIFS(nama_10_gdp_all!$E:$E,nama_10_gdp_all!$A:$A,C55,nama_10_gdp_all!$B:$B,Data_gdp_all!$A$82,nama_10_gdp_all!$C:$C,Data_gdp_all!$B$53,nama_10_gdp_all!$D:$D,Data_gdp_all!$B$52)</f>
        <v>176742</v>
      </c>
      <c r="D82" s="184">
        <f>SUMIFS(nama_10_gdp_all!$E:$E,nama_10_gdp_all!$A:$A,D55,nama_10_gdp_all!$B:$B,Data_gdp_all!$A$82,nama_10_gdp_all!$C:$C,Data_gdp_all!$B$53,nama_10_gdp_all!$D:$D,Data_gdp_all!$B$52)</f>
        <v>181355</v>
      </c>
      <c r="E82" s="184">
        <f>SUMIFS(nama_10_gdp_all!$E:$E,nama_10_gdp_all!$A:$A,E55,nama_10_gdp_all!$B:$B,Data_gdp_all!$A$82,nama_10_gdp_all!$C:$C,Data_gdp_all!$B$53,nama_10_gdp_all!$D:$D,Data_gdp_all!$B$52)</f>
        <v>184451</v>
      </c>
      <c r="F82" s="184">
        <f>SUMIFS(nama_10_gdp_all!$E:$E,nama_10_gdp_all!$A:$A,F55,nama_10_gdp_all!$B:$B,Data_gdp_all!$A$82,nama_10_gdp_all!$C:$C,Data_gdp_all!$B$53,nama_10_gdp_all!$D:$D,Data_gdp_all!$B$52)</f>
        <v>188147</v>
      </c>
      <c r="G82" s="184">
        <f>SUMIFS(nama_10_gdp_all!$E:$E,nama_10_gdp_all!$A:$A,G55,nama_10_gdp_all!$B:$B,Data_gdp_all!$A$82,nama_10_gdp_all!$C:$C,Data_gdp_all!$B$53,nama_10_gdp_all!$D:$D,Data_gdp_all!$B$52)</f>
        <v>195658</v>
      </c>
      <c r="H82" s="184">
        <f>SUMIFS(nama_10_gdp_all!$E:$E,nama_10_gdp_all!$A:$A,H55,nama_10_gdp_all!$B:$B,Data_gdp_all!$A$82,nama_10_gdp_all!$C:$C,Data_gdp_all!$B$53,nama_10_gdp_all!$D:$D,Data_gdp_all!$B$52)</f>
        <v>201097</v>
      </c>
      <c r="I82" s="184">
        <f>SUMIFS(nama_10_gdp_all!$E:$E,nama_10_gdp_all!$A:$A,I55,nama_10_gdp_all!$B:$B,Data_gdp_all!$A$82,nama_10_gdp_all!$C:$C,Data_gdp_all!$B$53,nama_10_gdp_all!$D:$D,Data_gdp_all!$B$52)</f>
        <v>209196</v>
      </c>
      <c r="J82" s="184">
        <f>SUMIFS(nama_10_gdp_all!$E:$E,nama_10_gdp_all!$A:$A,J55,nama_10_gdp_all!$B:$B,Data_gdp_all!$A$82,nama_10_gdp_all!$C:$C,Data_gdp_all!$B$53,nama_10_gdp_all!$D:$D,Data_gdp_all!$B$52)</f>
        <v>220282</v>
      </c>
      <c r="K82" s="184">
        <f>SUMIFS(nama_10_gdp_all!$E:$E,nama_10_gdp_all!$A:$A,K55,nama_10_gdp_all!$B:$B,Data_gdp_all!$A$82,nama_10_gdp_all!$C:$C,Data_gdp_all!$B$53,nama_10_gdp_all!$D:$D,Data_gdp_all!$B$52)</f>
        <v>222009</v>
      </c>
      <c r="L82" s="184">
        <f>SUMIFS(nama_10_gdp_all!$E:$E,nama_10_gdp_all!$A:$A,L55,nama_10_gdp_all!$B:$B,Data_gdp_all!$A$82,nama_10_gdp_all!$C:$C,Data_gdp_all!$B$53,nama_10_gdp_all!$D:$D,Data_gdp_all!$B$52)</f>
        <v>204083</v>
      </c>
      <c r="M82" s="184">
        <f>SUMIFS(nama_10_gdp_all!$E:$E,nama_10_gdp_all!$A:$A,M55,nama_10_gdp_all!$B:$B,Data_gdp_all!$A$82,nama_10_gdp_all!$C:$C,Data_gdp_all!$B$53,nama_10_gdp_all!$D:$D,Data_gdp_all!$B$52)</f>
        <v>210585</v>
      </c>
      <c r="N82" s="184">
        <f>SUMIFS(nama_10_gdp_all!$E:$E,nama_10_gdp_all!$A:$A,N55,nama_10_gdp_all!$B:$B,Data_gdp_all!$A$82,nama_10_gdp_all!$C:$C,Data_gdp_all!$B$53,nama_10_gdp_all!$D:$D,Data_gdp_all!$B$52)</f>
        <v>215950</v>
      </c>
      <c r="O82" s="184">
        <f>SUMIFS(nama_10_gdp_all!$E:$E,nama_10_gdp_all!$A:$A,O55,nama_10_gdp_all!$B:$B,Data_gdp_all!$A$82,nama_10_gdp_all!$C:$C,Data_gdp_all!$B$53,nama_10_gdp_all!$D:$D,Data_gdp_all!$B$52)</f>
        <v>212932</v>
      </c>
      <c r="P82" s="184">
        <f>SUMIFS(nama_10_gdp_all!$E:$E,nama_10_gdp_all!$A:$A,P55,nama_10_gdp_all!$B:$B,Data_gdp_all!$A$82,nama_10_gdp_all!$C:$C,Data_gdp_all!$B$53,nama_10_gdp_all!$D:$D,Data_gdp_all!$B$52)</f>
        <v>211012</v>
      </c>
      <c r="Q82" s="184">
        <f>SUMIFS(nama_10_gdp_all!$E:$E,nama_10_gdp_all!$A:$A,Q55,nama_10_gdp_all!$B:$B,Data_gdp_all!$A$82,nama_10_gdp_all!$C:$C,Data_gdp_all!$B$53,nama_10_gdp_all!$D:$D,Data_gdp_all!$B$52)</f>
        <v>210242</v>
      </c>
      <c r="R82" s="184">
        <f>SUMIFS(nama_10_gdp_all!$E:$E,nama_10_gdp_all!$A:$A,R55,nama_10_gdp_all!$B:$B,Data_gdp_all!$A$82,nama_10_gdp_all!$C:$C,Data_gdp_all!$B$53,nama_10_gdp_all!$D:$D,Data_gdp_all!$B$52)</f>
        <v>211385</v>
      </c>
      <c r="S82" s="184">
        <f>SUMIFS(nama_10_gdp_all!$E:$E,nama_10_gdp_all!$A:$A,S55,nama_10_gdp_all!$B:$B,Data_gdp_all!$A$82,nama_10_gdp_all!$C:$C,Data_gdp_all!$B$53,nama_10_gdp_all!$D:$D,Data_gdp_all!$B$52)</f>
        <v>217328</v>
      </c>
      <c r="T82" s="184">
        <f>SUMIFS(nama_10_gdp_all!$E:$E,nama_10_gdp_all!$A:$A,T55,nama_10_gdp_all!$B:$B,Data_gdp_all!$A$82,nama_10_gdp_all!$C:$C,Data_gdp_all!$B$53,nama_10_gdp_all!$D:$D,Data_gdp_all!$B$52)</f>
        <v>224266</v>
      </c>
      <c r="U82" s="184">
        <f>SUMIFS(nama_10_gdp_all!$E:$E,nama_10_gdp_all!$A:$A,U55,nama_10_gdp_all!$B:$B,Data_gdp_all!$A$82,nama_10_gdp_all!$C:$C,Data_gdp_all!$B$53,nama_10_gdp_all!$D:$D,Data_gdp_all!$B$52)</f>
        <v>227208</v>
      </c>
      <c r="V82" s="184">
        <f>SUMIFS(nama_10_gdp_all!$E:$E,nama_10_gdp_all!$A:$A,V55,nama_10_gdp_all!$B:$B,Data_gdp_all!$A$82,nama_10_gdp_all!$C:$C,Data_gdp_all!$B$53,nama_10_gdp_all!$D:$D,Data_gdp_all!$B$52)</f>
        <v>230100</v>
      </c>
      <c r="W82" s="184">
        <f>SUMIFS(nama_10_gdp_all!$E:$E,nama_10_gdp_all!$A:$A,W55,nama_10_gdp_all!$B:$B,Data_gdp_all!$A$82,nama_10_gdp_all!$C:$C,Data_gdp_all!$B$53,nama_10_gdp_all!$D:$D,Data_gdp_all!$B$52)</f>
        <v>223718</v>
      </c>
      <c r="Y82" s="212">
        <f t="shared" si="0"/>
        <v>1.0498931690789297E-2</v>
      </c>
    </row>
    <row r="83" spans="1:25" x14ac:dyDescent="0.2">
      <c r="A83" s="189" t="s">
        <v>59</v>
      </c>
      <c r="B83" s="189" t="s">
        <v>26</v>
      </c>
      <c r="C83" s="184">
        <f>SUMIFS(nama_10_gdp_all!$E:$E,nama_10_gdp_all!$A:$A,C55,nama_10_gdp_all!$B:$B,Data_gdp_all!$A$83,nama_10_gdp_all!$C:$C,Data_gdp_all!$B$53,nama_10_gdp_all!$D:$D,Data_gdp_all!$B$52)</f>
        <v>328967.2</v>
      </c>
      <c r="D83" s="184">
        <f>SUMIFS(nama_10_gdp_all!$E:$E,nama_10_gdp_all!$A:$A,D55,nama_10_gdp_all!$B:$B,Data_gdp_all!$A$83,nama_10_gdp_all!$C:$C,Data_gdp_all!$B$53,nama_10_gdp_all!$D:$D,Data_gdp_all!$B$52)</f>
        <v>333735.59999999998</v>
      </c>
      <c r="E83" s="184">
        <f>SUMIFS(nama_10_gdp_all!$E:$E,nama_10_gdp_all!$A:$A,E55,nama_10_gdp_all!$B:$B,Data_gdp_all!$A$83,nama_10_gdp_all!$C:$C,Data_gdp_all!$B$53,nama_10_gdp_all!$D:$D,Data_gdp_all!$B$52)</f>
        <v>341067.5</v>
      </c>
      <c r="F83" s="184">
        <f>SUMIFS(nama_10_gdp_all!$E:$E,nama_10_gdp_all!$A:$A,F55,nama_10_gdp_all!$B:$B,Data_gdp_all!$A$83,nama_10_gdp_all!$C:$C,Data_gdp_all!$B$53,nama_10_gdp_all!$D:$D,Data_gdp_all!$B$52)</f>
        <v>348945.5</v>
      </c>
      <c r="G83" s="184">
        <f>SUMIFS(nama_10_gdp_all!$E:$E,nama_10_gdp_all!$A:$A,G55,nama_10_gdp_all!$B:$B,Data_gdp_all!$A$83,nama_10_gdp_all!$C:$C,Data_gdp_all!$B$53,nama_10_gdp_all!$D:$D,Data_gdp_all!$B$52)</f>
        <v>364078.8</v>
      </c>
      <c r="H83" s="184">
        <f>SUMIFS(nama_10_gdp_all!$E:$E,nama_10_gdp_all!$A:$A,H55,nama_10_gdp_all!$B:$B,Data_gdp_all!$A$83,nama_10_gdp_all!$C:$C,Data_gdp_all!$B$53,nama_10_gdp_all!$D:$D,Data_gdp_all!$B$52)</f>
        <v>374487.1</v>
      </c>
      <c r="I83" s="184">
        <f>SUMIFS(nama_10_gdp_all!$E:$E,nama_10_gdp_all!$A:$A,I55,nama_10_gdp_all!$B:$B,Data_gdp_all!$A$83,nama_10_gdp_all!$C:$C,Data_gdp_all!$B$53,nama_10_gdp_all!$D:$D,Data_gdp_all!$B$52)</f>
        <v>391948.6</v>
      </c>
      <c r="J83" s="184">
        <f>SUMIFS(nama_10_gdp_all!$E:$E,nama_10_gdp_all!$A:$A,J55,nama_10_gdp_all!$B:$B,Data_gdp_all!$A$83,nama_10_gdp_all!$C:$C,Data_gdp_all!$B$53,nama_10_gdp_all!$D:$D,Data_gdp_all!$B$52)</f>
        <v>405428.6</v>
      </c>
      <c r="K83" s="184">
        <f>SUMIFS(nama_10_gdp_all!$E:$E,nama_10_gdp_all!$A:$A,K55,nama_10_gdp_all!$B:$B,Data_gdp_all!$A$83,nama_10_gdp_all!$C:$C,Data_gdp_all!$B$53,nama_10_gdp_all!$D:$D,Data_gdp_all!$B$52)</f>
        <v>403601.9</v>
      </c>
      <c r="L83" s="184">
        <f>SUMIFS(nama_10_gdp_all!$E:$E,nama_10_gdp_all!$A:$A,L55,nama_10_gdp_all!$B:$B,Data_gdp_all!$A$83,nama_10_gdp_all!$C:$C,Data_gdp_all!$B$53,nama_10_gdp_all!$D:$D,Data_gdp_all!$B$52)</f>
        <v>386086.40000000002</v>
      </c>
      <c r="M83" s="184">
        <f>SUMIFS(nama_10_gdp_all!$E:$E,nama_10_gdp_all!$A:$A,M55,nama_10_gdp_all!$B:$B,Data_gdp_all!$A$83,nama_10_gdp_all!$C:$C,Data_gdp_all!$B$53,nama_10_gdp_all!$D:$D,Data_gdp_all!$B$52)</f>
        <v>409066.7</v>
      </c>
      <c r="N83" s="184">
        <f>SUMIFS(nama_10_gdp_all!$E:$E,nama_10_gdp_all!$A:$A,N55,nama_10_gdp_all!$B:$B,Data_gdp_all!$A$83,nama_10_gdp_all!$C:$C,Data_gdp_all!$B$53,nama_10_gdp_all!$D:$D,Data_gdp_all!$B$52)</f>
        <v>422137.7</v>
      </c>
      <c r="O83" s="184">
        <f>SUMIFS(nama_10_gdp_all!$E:$E,nama_10_gdp_all!$A:$A,O55,nama_10_gdp_all!$B:$B,Data_gdp_all!$A$83,nama_10_gdp_all!$C:$C,Data_gdp_all!$B$53,nama_10_gdp_all!$D:$D,Data_gdp_all!$B$52)</f>
        <v>419654.2</v>
      </c>
      <c r="P83" s="184">
        <f>SUMIFS(nama_10_gdp_all!$E:$E,nama_10_gdp_all!$A:$A,P55,nama_10_gdp_all!$B:$B,Data_gdp_all!$A$83,nama_10_gdp_all!$C:$C,Data_gdp_all!$B$53,nama_10_gdp_all!$D:$D,Data_gdp_all!$B$52)</f>
        <v>424638.8</v>
      </c>
      <c r="Q83" s="184">
        <f>SUMIFS(nama_10_gdp_all!$E:$E,nama_10_gdp_all!$A:$A,Q55,nama_10_gdp_all!$B:$B,Data_gdp_all!$A$83,nama_10_gdp_all!$C:$C,Data_gdp_all!$B$53,nama_10_gdp_all!$D:$D,Data_gdp_all!$B$52)</f>
        <v>435924.8</v>
      </c>
      <c r="R83" s="184">
        <f>SUMIFS(nama_10_gdp_all!$E:$E,nama_10_gdp_all!$A:$A,R55,nama_10_gdp_all!$B:$B,Data_gdp_all!$A$83,nama_10_gdp_all!$C:$C,Data_gdp_all!$B$53,nama_10_gdp_all!$D:$D,Data_gdp_all!$B$52)</f>
        <v>455494.7</v>
      </c>
      <c r="S83" s="184">
        <f>SUMIFS(nama_10_gdp_all!$E:$E,nama_10_gdp_all!$A:$A,S55,nama_10_gdp_all!$B:$B,Data_gdp_all!$A$83,nama_10_gdp_all!$C:$C,Data_gdp_all!$B$53,nama_10_gdp_all!$D:$D,Data_gdp_all!$B$52)</f>
        <v>464926.2</v>
      </c>
      <c r="T83" s="184">
        <f>SUMIFS(nama_10_gdp_all!$E:$E,nama_10_gdp_all!$A:$A,T55,nama_10_gdp_all!$B:$B,Data_gdp_all!$A$83,nama_10_gdp_all!$C:$C,Data_gdp_all!$B$53,nama_10_gdp_all!$D:$D,Data_gdp_all!$B$52)</f>
        <v>476865.1</v>
      </c>
      <c r="U83" s="184">
        <f>SUMIFS(nama_10_gdp_all!$E:$E,nama_10_gdp_all!$A:$A,U55,nama_10_gdp_all!$B:$B,Data_gdp_all!$A$83,nama_10_gdp_all!$C:$C,Data_gdp_all!$B$53,nama_10_gdp_all!$D:$D,Data_gdp_all!$B$52)</f>
        <v>486164.1</v>
      </c>
      <c r="V83" s="184">
        <f>SUMIFS(nama_10_gdp_all!$E:$E,nama_10_gdp_all!$A:$A,V55,nama_10_gdp_all!$B:$B,Data_gdp_all!$A$83,nama_10_gdp_all!$C:$C,Data_gdp_all!$B$53,nama_10_gdp_all!$D:$D,Data_gdp_all!$B$52)</f>
        <v>495820.3</v>
      </c>
      <c r="W83" s="184">
        <f>SUMIFS(nama_10_gdp_all!$E:$E,nama_10_gdp_all!$A:$A,W55,nama_10_gdp_all!$B:$B,Data_gdp_all!$A$83,nama_10_gdp_all!$C:$C,Data_gdp_all!$B$53,nama_10_gdp_all!$D:$D,Data_gdp_all!$B$52)</f>
        <v>482070.8</v>
      </c>
      <c r="Y83" s="212">
        <f t="shared" si="0"/>
        <v>1.5879783633441395E-2</v>
      </c>
    </row>
    <row r="84" spans="1:25" x14ac:dyDescent="0.2">
      <c r="A84" s="165" t="s">
        <v>156</v>
      </c>
      <c r="B84" s="169" t="s">
        <v>157</v>
      </c>
      <c r="C84" s="184">
        <f>SUMIFS(nama_10_gdp_all!$E:$E,nama_10_gdp_all!$A:$A,C55,nama_10_gdp_all!$B:$B,Data_gdp_all!$A$84,nama_10_gdp_all!$C:$C,Data_gdp_all!$B$53,nama_10_gdp_all!$D:$D,Data_gdp_all!$B$52)</f>
        <v>10693.9</v>
      </c>
      <c r="D84" s="184">
        <f>SUMIFS(nama_10_gdp_all!$E:$E,nama_10_gdp_all!$A:$A,D55,nama_10_gdp_all!$B:$B,Data_gdp_all!$A$84,nama_10_gdp_all!$C:$C,Data_gdp_all!$B$53,nama_10_gdp_all!$D:$D,Data_gdp_all!$B$52)</f>
        <v>11123.1</v>
      </c>
      <c r="E84" s="184">
        <f>SUMIFS(nama_10_gdp_all!$E:$E,nama_10_gdp_all!$A:$A,E55,nama_10_gdp_all!$B:$B,Data_gdp_all!$A$84,nama_10_gdp_all!$C:$C,Data_gdp_all!$B$53,nama_10_gdp_all!$D:$D,Data_gdp_all!$B$52)</f>
        <v>11185.4</v>
      </c>
      <c r="F84" s="184">
        <f>SUMIFS(nama_10_gdp_all!$E:$E,nama_10_gdp_all!$A:$A,F55,nama_10_gdp_all!$B:$B,Data_gdp_all!$A$84,nama_10_gdp_all!$C:$C,Data_gdp_all!$B$53,nama_10_gdp_all!$D:$D,Data_gdp_all!$B$52)</f>
        <v>11425</v>
      </c>
      <c r="G84" s="184">
        <f>SUMIFS(nama_10_gdp_all!$E:$E,nama_10_gdp_all!$A:$A,G55,nama_10_gdp_all!$B:$B,Data_gdp_all!$A$84,nama_10_gdp_all!$C:$C,Data_gdp_all!$B$53,nama_10_gdp_all!$D:$D,Data_gdp_all!$B$52)</f>
        <v>12316.4</v>
      </c>
      <c r="H84" s="184">
        <f>SUMIFS(nama_10_gdp_all!$E:$E,nama_10_gdp_all!$A:$A,H55,nama_10_gdp_all!$B:$B,Data_gdp_all!$A$84,nama_10_gdp_all!$C:$C,Data_gdp_all!$B$53,nama_10_gdp_all!$D:$D,Data_gdp_all!$B$52)</f>
        <v>13070.8</v>
      </c>
      <c r="I84" s="184">
        <f>SUMIFS(nama_10_gdp_all!$E:$E,nama_10_gdp_all!$A:$A,I55,nama_10_gdp_all!$B:$B,Data_gdp_all!$A$84,nama_10_gdp_all!$C:$C,Data_gdp_all!$B$53,nama_10_gdp_all!$D:$D,Data_gdp_all!$B$52)</f>
        <v>13896.4</v>
      </c>
      <c r="J84" s="184">
        <f>SUMIFS(nama_10_gdp_all!$E:$E,nama_10_gdp_all!$A:$A,J55,nama_10_gdp_all!$B:$B,Data_gdp_all!$A$84,nama_10_gdp_all!$C:$C,Data_gdp_all!$B$53,nama_10_gdp_all!$D:$D,Data_gdp_all!$B$52)</f>
        <v>15071.4</v>
      </c>
      <c r="K84" s="184">
        <f>SUMIFS(nama_10_gdp_all!$E:$E,nama_10_gdp_all!$A:$A,K55,nama_10_gdp_all!$B:$B,Data_gdp_all!$A$84,nama_10_gdp_all!$C:$C,Data_gdp_all!$B$53,nama_10_gdp_all!$D:$D,Data_gdp_all!$B$52)</f>
        <v>15404.4</v>
      </c>
      <c r="L84" s="184">
        <f>SUMIFS(nama_10_gdp_all!$E:$E,nama_10_gdp_all!$A:$A,L55,nama_10_gdp_all!$B:$B,Data_gdp_all!$A$84,nama_10_gdp_all!$C:$C,Data_gdp_all!$B$53,nama_10_gdp_all!$D:$D,Data_gdp_all!$B$52)</f>
        <v>14223.8</v>
      </c>
      <c r="M84" s="184">
        <f>SUMIFS(nama_10_gdp_all!$E:$E,nama_10_gdp_all!$A:$A,M55,nama_10_gdp_all!$B:$B,Data_gdp_all!$A$84,nama_10_gdp_all!$C:$C,Data_gdp_all!$B$53,nama_10_gdp_all!$D:$D,Data_gdp_all!$B$52)</f>
        <v>13820.9</v>
      </c>
      <c r="N84" s="184">
        <f>SUMIFS(nama_10_gdp_all!$E:$E,nama_10_gdp_all!$A:$A,N55,nama_10_gdp_all!$B:$B,Data_gdp_all!$A$84,nama_10_gdp_all!$C:$C,Data_gdp_all!$B$53,nama_10_gdp_all!$D:$D,Data_gdp_all!$B$52)</f>
        <v>14076</v>
      </c>
      <c r="O84" s="184">
        <f>SUMIFS(nama_10_gdp_all!$E:$E,nama_10_gdp_all!$A:$A,O55,nama_10_gdp_all!$B:$B,Data_gdp_all!$A$84,nama_10_gdp_all!$C:$C,Data_gdp_all!$B$53,nama_10_gdp_all!$D:$D,Data_gdp_all!$B$52)</f>
        <v>14225.7</v>
      </c>
      <c r="P84" s="184">
        <f>SUMIFS(nama_10_gdp_all!$E:$E,nama_10_gdp_all!$A:$A,P55,nama_10_gdp_all!$B:$B,Data_gdp_all!$A$84,nama_10_gdp_all!$C:$C,Data_gdp_all!$B$53,nama_10_gdp_all!$D:$D,Data_gdp_all!$B$52)</f>
        <v>14873.3</v>
      </c>
      <c r="Q84" s="184">
        <f>SUMIFS(nama_10_gdp_all!$E:$E,nama_10_gdp_all!$A:$A,Q55,nama_10_gdp_all!$B:$B,Data_gdp_all!$A$84,nama_10_gdp_all!$C:$C,Data_gdp_all!$B$53,nama_10_gdp_all!$D:$D,Data_gdp_all!$B$52)</f>
        <v>15124.3</v>
      </c>
      <c r="R84" s="184">
        <f>SUMIFS(nama_10_gdp_all!$E:$E,nama_10_gdp_all!$A:$A,R55,nama_10_gdp_all!$B:$B,Data_gdp_all!$A$84,nama_10_gdp_all!$C:$C,Data_gdp_all!$B$53,nama_10_gdp_all!$D:$D,Data_gdp_all!$B$52)</f>
        <v>15795.3</v>
      </c>
      <c r="S84" s="184">
        <f>SUMIFS(nama_10_gdp_all!$E:$E,nama_10_gdp_all!$A:$A,S55,nama_10_gdp_all!$B:$B,Data_gdp_all!$A$84,nama_10_gdp_all!$C:$C,Data_gdp_all!$B$53,nama_10_gdp_all!$D:$D,Data_gdp_all!$B$52)</f>
        <v>16791</v>
      </c>
      <c r="T84" s="184">
        <f>SUMIFS(nama_10_gdp_all!$E:$E,nama_10_gdp_all!$A:$A,T55,nama_10_gdp_all!$B:$B,Data_gdp_all!$A$84,nama_10_gdp_all!$C:$C,Data_gdp_all!$B$53,nama_10_gdp_all!$D:$D,Data_gdp_all!$B$52)</f>
        <v>17495.3</v>
      </c>
      <c r="U84" s="184">
        <f>SUMIFS(nama_10_gdp_all!$E:$E,nama_10_gdp_all!$A:$A,U55,nama_10_gdp_all!$B:$B,Data_gdp_all!$A$84,nama_10_gdp_all!$C:$C,Data_gdp_all!$B$53,nama_10_gdp_all!$D:$D,Data_gdp_all!$B$52)</f>
        <v>18320.2</v>
      </c>
      <c r="V84" s="184">
        <f>SUMIFS(nama_10_gdp_all!$E:$E,nama_10_gdp_all!$A:$A,V55,nama_10_gdp_all!$B:$B,Data_gdp_all!$A$84,nama_10_gdp_all!$C:$C,Data_gdp_all!$B$53,nama_10_gdp_all!$D:$D,Data_gdp_all!$B$52)</f>
        <v>18790.8</v>
      </c>
      <c r="W84" s="184">
        <f>SUMIFS(nama_10_gdp_all!$E:$E,nama_10_gdp_all!$A:$A,W55,nama_10_gdp_all!$B:$B,Data_gdp_all!$A$84,nama_10_gdp_all!$C:$C,Data_gdp_all!$B$53,nama_10_gdp_all!$D:$D,Data_gdp_all!$B$52)</f>
        <v>17541.400000000001</v>
      </c>
      <c r="Y84" s="212">
        <f t="shared" si="0"/>
        <v>1.951811143922378E-2</v>
      </c>
    </row>
    <row r="85" spans="1:25" x14ac:dyDescent="0.2">
      <c r="A85" s="189" t="s">
        <v>67</v>
      </c>
      <c r="B85" s="189" t="s">
        <v>75</v>
      </c>
      <c r="C85" s="184">
        <f>SUMIFS(nama_10_gdp_all!$E:$E,nama_10_gdp_all!$A:$A,C55,nama_10_gdp_all!$B:$B,Data_gdp_all!$A$85,nama_10_gdp_all!$C:$C,Data_gdp_all!$B$53,nama_10_gdp_all!$D:$D,Data_gdp_all!$B$52)</f>
        <v>272897</v>
      </c>
      <c r="D85" s="184">
        <f>SUMIFS(nama_10_gdp_all!$E:$E,nama_10_gdp_all!$A:$A,D55,nama_10_gdp_all!$B:$B,Data_gdp_all!$A$85,nama_10_gdp_all!$C:$C,Data_gdp_all!$B$53,nama_10_gdp_all!$D:$D,Data_gdp_all!$B$52)</f>
        <v>278559</v>
      </c>
      <c r="E85" s="184">
        <f>SUMIFS(nama_10_gdp_all!$E:$E,nama_10_gdp_all!$A:$A,E55,nama_10_gdp_all!$B:$B,Data_gdp_all!$A$85,nama_10_gdp_all!$C:$C,Data_gdp_all!$B$53,nama_10_gdp_all!$D:$D,Data_gdp_all!$B$52)</f>
        <v>282587.7</v>
      </c>
      <c r="F85" s="184">
        <f>SUMIFS(nama_10_gdp_all!$E:$E,nama_10_gdp_all!$A:$A,F55,nama_10_gdp_all!$B:$B,Data_gdp_all!$A$85,nama_10_gdp_all!$C:$C,Data_gdp_all!$B$53,nama_10_gdp_all!$D:$D,Data_gdp_all!$B$52)</f>
        <v>285159.59999999998</v>
      </c>
      <c r="G85" s="184">
        <f>SUMIFS(nama_10_gdp_all!$E:$E,nama_10_gdp_all!$A:$A,G55,nama_10_gdp_all!$B:$B,Data_gdp_all!$A$85,nama_10_gdp_all!$C:$C,Data_gdp_all!$B$53,nama_10_gdp_all!$D:$D,Data_gdp_all!$B$52)</f>
        <v>296478.7</v>
      </c>
      <c r="H85" s="184">
        <f>SUMIFS(nama_10_gdp_all!$E:$E,nama_10_gdp_all!$A:$A,H55,nama_10_gdp_all!$B:$B,Data_gdp_all!$A$85,nama_10_gdp_all!$C:$C,Data_gdp_all!$B$53,nama_10_gdp_all!$D:$D,Data_gdp_all!$B$52)</f>
        <v>304262.5</v>
      </c>
      <c r="I85" s="184">
        <f>SUMIFS(nama_10_gdp_all!$E:$E,nama_10_gdp_all!$A:$A,I55,nama_10_gdp_all!$B:$B,Data_gdp_all!$A$85,nama_10_gdp_all!$C:$C,Data_gdp_all!$B$53,nama_10_gdp_all!$D:$D,Data_gdp_all!$B$52)</f>
        <v>311564.3</v>
      </c>
      <c r="J85" s="184">
        <f>SUMIFS(nama_10_gdp_all!$E:$E,nama_10_gdp_all!$A:$A,J55,nama_10_gdp_all!$B:$B,Data_gdp_all!$A$85,nama_10_gdp_all!$C:$C,Data_gdp_all!$B$53,nama_10_gdp_all!$D:$D,Data_gdp_all!$B$52)</f>
        <v>320893.3</v>
      </c>
      <c r="K85" s="184">
        <f>SUMIFS(nama_10_gdp_all!$E:$E,nama_10_gdp_all!$A:$A,K55,nama_10_gdp_all!$B:$B,Data_gdp_all!$A$85,nama_10_gdp_all!$C:$C,Data_gdp_all!$B$53,nama_10_gdp_all!$D:$D,Data_gdp_all!$B$52)</f>
        <v>322422</v>
      </c>
      <c r="L85" s="184">
        <f>SUMIFS(nama_10_gdp_all!$E:$E,nama_10_gdp_all!$A:$A,L55,nama_10_gdp_all!$B:$B,Data_gdp_all!$A$85,nama_10_gdp_all!$C:$C,Data_gdp_all!$B$53,nama_10_gdp_all!$D:$D,Data_gdp_all!$B$52)</f>
        <v>316853.7</v>
      </c>
      <c r="M85" s="184">
        <f>SUMIFS(nama_10_gdp_all!$E:$E,nama_10_gdp_all!$A:$A,M55,nama_10_gdp_all!$B:$B,Data_gdp_all!$A$85,nama_10_gdp_all!$C:$C,Data_gdp_all!$B$53,nama_10_gdp_all!$D:$D,Data_gdp_all!$B$52)</f>
        <v>319077.5</v>
      </c>
      <c r="N85" s="184">
        <f>SUMIFS(nama_10_gdp_all!$E:$E,nama_10_gdp_all!$A:$A,N55,nama_10_gdp_all!$B:$B,Data_gdp_all!$A$85,nama_10_gdp_all!$C:$C,Data_gdp_all!$B$53,nama_10_gdp_all!$D:$D,Data_gdp_all!$B$52)</f>
        <v>322209</v>
      </c>
      <c r="O85" s="184">
        <f>SUMIFS(nama_10_gdp_all!$E:$E,nama_10_gdp_all!$A:$A,O55,nama_10_gdp_all!$B:$B,Data_gdp_all!$A$85,nama_10_gdp_all!$C:$C,Data_gdp_all!$B$53,nama_10_gdp_all!$D:$D,Data_gdp_all!$B$52)</f>
        <v>330918.7</v>
      </c>
      <c r="P85" s="184">
        <f>SUMIFS(nama_10_gdp_all!$E:$E,nama_10_gdp_all!$A:$A,P55,nama_10_gdp_all!$B:$B,Data_gdp_all!$A$85,nama_10_gdp_all!$C:$C,Data_gdp_all!$B$53,nama_10_gdp_all!$D:$D,Data_gdp_all!$B$52)</f>
        <v>334340.59999999998</v>
      </c>
      <c r="Q85" s="184">
        <f>SUMIFS(nama_10_gdp_all!$E:$E,nama_10_gdp_all!$A:$A,Q55,nama_10_gdp_all!$B:$B,Data_gdp_all!$A$85,nama_10_gdp_all!$C:$C,Data_gdp_all!$B$53,nama_10_gdp_all!$D:$D,Data_gdp_all!$B$52)</f>
        <v>340925.6</v>
      </c>
      <c r="R85" s="184">
        <f>SUMIFS(nama_10_gdp_all!$E:$E,nama_10_gdp_all!$A:$A,R55,nama_10_gdp_all!$B:$B,Data_gdp_all!$A$85,nama_10_gdp_all!$C:$C,Data_gdp_all!$B$53,nama_10_gdp_all!$D:$D,Data_gdp_all!$B$52)</f>
        <v>347632.1</v>
      </c>
      <c r="S85" s="184">
        <f>SUMIFS(nama_10_gdp_all!$E:$E,nama_10_gdp_all!$A:$A,S55,nama_10_gdp_all!$B:$B,Data_gdp_all!$A$85,nama_10_gdp_all!$C:$C,Data_gdp_all!$B$53,nama_10_gdp_all!$D:$D,Data_gdp_all!$B$52)</f>
        <v>351357.2</v>
      </c>
      <c r="T85" s="184">
        <f>SUMIFS(nama_10_gdp_all!$E:$E,nama_10_gdp_all!$A:$A,T55,nama_10_gdp_all!$B:$B,Data_gdp_all!$A$85,nama_10_gdp_all!$C:$C,Data_gdp_all!$B$53,nama_10_gdp_all!$D:$D,Data_gdp_all!$B$52)</f>
        <v>359520.1</v>
      </c>
      <c r="U85" s="184">
        <f>SUMIFS(nama_10_gdp_all!$E:$E,nama_10_gdp_all!$A:$A,U55,nama_10_gdp_all!$B:$B,Data_gdp_all!$A$85,nama_10_gdp_all!$C:$C,Data_gdp_all!$B$53,nama_10_gdp_all!$D:$D,Data_gdp_all!$B$52)</f>
        <v>363542.5</v>
      </c>
      <c r="V85" s="184">
        <f>SUMIFS(nama_10_gdp_all!$E:$E,nama_10_gdp_all!$A:$A,V55,nama_10_gdp_all!$B:$B,Data_gdp_all!$A$85,nama_10_gdp_all!$C:$C,Data_gdp_all!$B$53,nama_10_gdp_all!$D:$D,Data_gdp_all!$B$52)</f>
        <v>366639.5</v>
      </c>
      <c r="W85" s="184">
        <f>SUMIFS(nama_10_gdp_all!$E:$E,nama_10_gdp_all!$A:$A,W55,nama_10_gdp_all!$B:$B,Data_gdp_all!$A$85,nama_10_gdp_all!$C:$C,Data_gdp_all!$B$53,nama_10_gdp_all!$D:$D,Data_gdp_all!$B$52)</f>
        <v>363831.6</v>
      </c>
      <c r="Y85" s="212">
        <f t="shared" si="0"/>
        <v>1.249679796917035E-2</v>
      </c>
    </row>
    <row r="86" spans="1:25" x14ac:dyDescent="0.2">
      <c r="A86" s="189" t="s">
        <v>68</v>
      </c>
      <c r="B86" s="189" t="s">
        <v>76</v>
      </c>
      <c r="C86" s="184">
        <f>SUMIFS(nama_10_gdp_all!$E:$E,nama_10_gdp_all!$A:$A,C55,nama_10_gdp_all!$B:$B,Data_gdp_all!$A$86,nama_10_gdp_all!$C:$C,Data_gdp_all!$B$53,nama_10_gdp_all!$D:$D,Data_gdp_all!$B$52)</f>
        <v>479188.5</v>
      </c>
      <c r="D86" s="184">
        <f>SUMIFS(nama_10_gdp_all!$E:$E,nama_10_gdp_all!$A:$A,D55,nama_10_gdp_all!$B:$B,Data_gdp_all!$A$86,nama_10_gdp_all!$C:$C,Data_gdp_all!$B$53,nama_10_gdp_all!$D:$D,Data_gdp_all!$B$52)</f>
        <v>486739.6</v>
      </c>
      <c r="E86" s="184">
        <f>SUMIFS(nama_10_gdp_all!$E:$E,nama_10_gdp_all!$A:$A,E55,nama_10_gdp_all!$B:$B,Data_gdp_all!$A$86,nama_10_gdp_all!$C:$C,Data_gdp_all!$B$53,nama_10_gdp_all!$D:$D,Data_gdp_all!$B$52)</f>
        <v>486712.8</v>
      </c>
      <c r="F86" s="184">
        <f>SUMIFS(nama_10_gdp_all!$E:$E,nama_10_gdp_all!$A:$A,F55,nama_10_gdp_all!$B:$B,Data_gdp_all!$A$86,nama_10_gdp_all!$C:$C,Data_gdp_all!$B$53,nama_10_gdp_all!$D:$D,Data_gdp_all!$B$52)</f>
        <v>486484.8</v>
      </c>
      <c r="G86" s="184">
        <f>SUMIFS(nama_10_gdp_all!$E:$E,nama_10_gdp_all!$A:$A,G55,nama_10_gdp_all!$B:$B,Data_gdp_all!$A$86,nama_10_gdp_all!$C:$C,Data_gdp_all!$B$53,nama_10_gdp_all!$D:$D,Data_gdp_all!$B$52)</f>
        <v>500211.1</v>
      </c>
      <c r="H86" s="184">
        <f>SUMIFS(nama_10_gdp_all!$E:$E,nama_10_gdp_all!$A:$A,H55,nama_10_gdp_all!$B:$B,Data_gdp_all!$A$86,nama_10_gdp_all!$C:$C,Data_gdp_all!$B$53,nama_10_gdp_all!$D:$D,Data_gdp_all!$B$52)</f>
        <v>514630.40000000002</v>
      </c>
      <c r="I86" s="184">
        <f>SUMIFS(nama_10_gdp_all!$E:$E,nama_10_gdp_all!$A:$A,I55,nama_10_gdp_all!$B:$B,Data_gdp_all!$A$86,nama_10_gdp_all!$C:$C,Data_gdp_all!$B$53,nama_10_gdp_all!$D:$D,Data_gdp_all!$B$52)</f>
        <v>535292.80000000005</v>
      </c>
      <c r="J86" s="184">
        <f>SUMIFS(nama_10_gdp_all!$E:$E,nama_10_gdp_all!$A:$A,J55,nama_10_gdp_all!$B:$B,Data_gdp_all!$A$86,nama_10_gdp_all!$C:$C,Data_gdp_all!$B$53,nama_10_gdp_all!$D:$D,Data_gdp_all!$B$52)</f>
        <v>556681.69999999995</v>
      </c>
      <c r="K86" s="184">
        <f>SUMIFS(nama_10_gdp_all!$E:$E,nama_10_gdp_all!$A:$A,K55,nama_10_gdp_all!$B:$B,Data_gdp_all!$A$86,nama_10_gdp_all!$C:$C,Data_gdp_all!$B$53,nama_10_gdp_all!$D:$D,Data_gdp_all!$B$52)</f>
        <v>572021.1</v>
      </c>
      <c r="L86" s="184">
        <f>SUMIFS(nama_10_gdp_all!$E:$E,nama_10_gdp_all!$A:$A,L55,nama_10_gdp_all!$B:$B,Data_gdp_all!$A$86,nama_10_gdp_all!$C:$C,Data_gdp_all!$B$53,nama_10_gdp_all!$D:$D,Data_gdp_all!$B$52)</f>
        <v>560125.19999999995</v>
      </c>
      <c r="M86" s="184">
        <f>SUMIFS(nama_10_gdp_all!$E:$E,nama_10_gdp_all!$A:$A,M55,nama_10_gdp_all!$B:$B,Data_gdp_all!$A$86,nama_10_gdp_all!$C:$C,Data_gdp_all!$B$53,nama_10_gdp_all!$D:$D,Data_gdp_all!$B$52)</f>
        <v>578430.6</v>
      </c>
      <c r="N86" s="184">
        <f>SUMIFS(nama_10_gdp_all!$E:$E,nama_10_gdp_all!$A:$A,N55,nama_10_gdp_all!$B:$B,Data_gdp_all!$A$86,nama_10_gdp_all!$C:$C,Data_gdp_all!$B$53,nama_10_gdp_all!$D:$D,Data_gdp_all!$B$52)</f>
        <v>589539.1</v>
      </c>
      <c r="O86" s="184">
        <f>SUMIFS(nama_10_gdp_all!$E:$E,nama_10_gdp_all!$A:$A,O55,nama_10_gdp_all!$B:$B,Data_gdp_all!$A$86,nama_10_gdp_all!$C:$C,Data_gdp_all!$B$53,nama_10_gdp_all!$D:$D,Data_gdp_all!$B$52)</f>
        <v>596714.9</v>
      </c>
      <c r="P86" s="184">
        <f>SUMIFS(nama_10_gdp_all!$E:$E,nama_10_gdp_all!$A:$A,P55,nama_10_gdp_all!$B:$B,Data_gdp_all!$A$86,nama_10_gdp_all!$C:$C,Data_gdp_all!$B$53,nama_10_gdp_all!$D:$D,Data_gdp_all!$B$52)</f>
        <v>607585.1</v>
      </c>
      <c r="Q86" s="184">
        <f>SUMIFS(nama_10_gdp_all!$E:$E,nama_10_gdp_all!$A:$A,Q55,nama_10_gdp_all!$B:$B,Data_gdp_all!$A$86,nama_10_gdp_all!$C:$C,Data_gdp_all!$B$53,nama_10_gdp_all!$D:$D,Data_gdp_all!$B$52)</f>
        <v>622451.69999999995</v>
      </c>
      <c r="R86" s="184">
        <f>SUMIFS(nama_10_gdp_all!$E:$E,nama_10_gdp_all!$A:$A,R55,nama_10_gdp_all!$B:$B,Data_gdp_all!$A$86,nama_10_gdp_all!$C:$C,Data_gdp_all!$B$53,nama_10_gdp_all!$D:$D,Data_gdp_all!$B$52)</f>
        <v>632770.5</v>
      </c>
      <c r="S86" s="184">
        <f>SUMIFS(nama_10_gdp_all!$E:$E,nama_10_gdp_all!$A:$A,S55,nama_10_gdp_all!$B:$B,Data_gdp_all!$A$86,nama_10_gdp_all!$C:$C,Data_gdp_all!$B$53,nama_10_gdp_all!$D:$D,Data_gdp_all!$B$52)</f>
        <v>645711.9</v>
      </c>
      <c r="T86" s="184">
        <f>SUMIFS(nama_10_gdp_all!$E:$E,nama_10_gdp_all!$A:$A,T55,nama_10_gdp_all!$B:$B,Data_gdp_all!$A$86,nama_10_gdp_all!$C:$C,Data_gdp_all!$B$53,nama_10_gdp_all!$D:$D,Data_gdp_all!$B$52)</f>
        <v>655945.19999999995</v>
      </c>
      <c r="U86" s="184">
        <f>SUMIFS(nama_10_gdp_all!$E:$E,nama_10_gdp_all!$A:$A,U55,nama_10_gdp_all!$B:$B,Data_gdp_all!$A$86,nama_10_gdp_all!$C:$C,Data_gdp_all!$B$53,nama_10_gdp_all!$D:$D,Data_gdp_all!$B$52)</f>
        <v>675711.5</v>
      </c>
      <c r="V86" s="184">
        <f>SUMIFS(nama_10_gdp_all!$E:$E,nama_10_gdp_all!$A:$A,V55,nama_10_gdp_all!$B:$B,Data_gdp_all!$A$86,nama_10_gdp_all!$C:$C,Data_gdp_all!$B$53,nama_10_gdp_all!$D:$D,Data_gdp_all!$B$52)</f>
        <v>683022.3</v>
      </c>
      <c r="W86" s="184">
        <f>SUMIFS(nama_10_gdp_all!$E:$E,nama_10_gdp_all!$A:$A,W55,nama_10_gdp_all!$B:$B,Data_gdp_all!$A$86,nama_10_gdp_all!$C:$C,Data_gdp_all!$B$53,nama_10_gdp_all!$D:$D,Data_gdp_all!$B$52)</f>
        <v>663417.80000000005</v>
      </c>
      <c r="Y86" s="212">
        <f t="shared" si="0"/>
        <v>1.3884862600913031E-2</v>
      </c>
    </row>
    <row r="87" spans="1:25" x14ac:dyDescent="0.2">
      <c r="A87" s="189" t="s">
        <v>60</v>
      </c>
      <c r="B87" s="189" t="s">
        <v>27</v>
      </c>
      <c r="C87" s="184">
        <f>SUMIFS(nama_10_gdp_all!$E:$E,nama_10_gdp_all!$A:$A,C55,nama_10_gdp_all!$B:$B,Data_gdp_all!$A$87,nama_10_gdp_all!$C:$C,Data_gdp_all!$B$53,nama_10_gdp_all!$D:$D,Data_gdp_all!$B$52)</f>
        <v>2042010</v>
      </c>
      <c r="D87" s="184">
        <f>SUMIFS(nama_10_gdp_all!$E:$E,nama_10_gdp_all!$A:$A,D55,nama_10_gdp_all!$B:$B,Data_gdp_all!$A$87,nama_10_gdp_all!$C:$C,Data_gdp_all!$B$53,nama_10_gdp_all!$D:$D,Data_gdp_all!$B$52)</f>
        <v>2097763.7000000002</v>
      </c>
      <c r="E87" s="184">
        <f>SUMIFS(nama_10_gdp_all!$E:$E,nama_10_gdp_all!$A:$A,E55,nama_10_gdp_all!$B:$B,Data_gdp_all!$A$87,nama_10_gdp_all!$C:$C,Data_gdp_all!$B$53,nama_10_gdp_all!$D:$D,Data_gdp_all!$B$52)</f>
        <v>2143468.6</v>
      </c>
      <c r="F87" s="184">
        <f>SUMIFS(nama_10_gdp_all!$E:$E,nama_10_gdp_all!$A:$A,F55,nama_10_gdp_all!$B:$B,Data_gdp_all!$A$87,nama_10_gdp_all!$C:$C,Data_gdp_all!$B$53,nama_10_gdp_all!$D:$D,Data_gdp_all!$B$52)</f>
        <v>2214672.1</v>
      </c>
      <c r="G87" s="184">
        <f>SUMIFS(nama_10_gdp_all!$E:$E,nama_10_gdp_all!$A:$A,G55,nama_10_gdp_all!$B:$B,Data_gdp_all!$A$87,nama_10_gdp_all!$C:$C,Data_gdp_all!$B$53,nama_10_gdp_all!$D:$D,Data_gdp_all!$B$52)</f>
        <v>2265305.7000000002</v>
      </c>
      <c r="H87" s="184">
        <f>SUMIFS(nama_10_gdp_all!$E:$E,nama_10_gdp_all!$A:$A,H55,nama_10_gdp_all!$B:$B,Data_gdp_all!$A$87,nama_10_gdp_all!$C:$C,Data_gdp_all!$B$53,nama_10_gdp_all!$D:$D,Data_gdp_all!$B$52)</f>
        <v>2332261.1</v>
      </c>
      <c r="I87" s="184">
        <f>SUMIFS(nama_10_gdp_all!$E:$E,nama_10_gdp_all!$A:$A,I55,nama_10_gdp_all!$B:$B,Data_gdp_all!$A$87,nama_10_gdp_all!$C:$C,Data_gdp_all!$B$53,nama_10_gdp_all!$D:$D,Data_gdp_all!$B$52)</f>
        <v>2395087.6</v>
      </c>
      <c r="J87" s="184">
        <f>SUMIFS(nama_10_gdp_all!$E:$E,nama_10_gdp_all!$A:$A,J55,nama_10_gdp_all!$B:$B,Data_gdp_all!$A$87,nama_10_gdp_all!$C:$C,Data_gdp_all!$B$53,nama_10_gdp_all!$D:$D,Data_gdp_all!$B$52)</f>
        <v>2451625.5</v>
      </c>
      <c r="K87" s="184">
        <f>SUMIFS(nama_10_gdp_all!$E:$E,nama_10_gdp_all!$A:$A,K55,nama_10_gdp_all!$B:$B,Data_gdp_all!$A$87,nama_10_gdp_all!$C:$C,Data_gdp_all!$B$53,nama_10_gdp_all!$D:$D,Data_gdp_all!$B$52)</f>
        <v>2444790.7999999998</v>
      </c>
      <c r="L87" s="184">
        <f>SUMIFS(nama_10_gdp_all!$E:$E,nama_10_gdp_all!$A:$A,L55,nama_10_gdp_all!$B:$B,Data_gdp_all!$A$87,nama_10_gdp_all!$C:$C,Data_gdp_all!$B$53,nama_10_gdp_all!$D:$D,Data_gdp_all!$B$52)</f>
        <v>2344213.4</v>
      </c>
      <c r="M87" s="184">
        <f>SUMIFS(nama_10_gdp_all!$E:$E,nama_10_gdp_all!$A:$A,M55,nama_10_gdp_all!$B:$B,Data_gdp_all!$A$87,nama_10_gdp_all!$C:$C,Data_gdp_all!$B$53,nama_10_gdp_all!$D:$D,Data_gdp_all!$B$52)</f>
        <v>2392833.5</v>
      </c>
      <c r="N87" s="184">
        <f>SUMIFS(nama_10_gdp_all!$E:$E,nama_10_gdp_all!$A:$A,N55,nama_10_gdp_all!$B:$B,Data_gdp_all!$A$87,nama_10_gdp_all!$C:$C,Data_gdp_all!$B$53,nama_10_gdp_all!$D:$D,Data_gdp_all!$B$52)</f>
        <v>2423359.1</v>
      </c>
      <c r="O87" s="184">
        <f>SUMIFS(nama_10_gdp_all!$E:$E,nama_10_gdp_all!$A:$A,O55,nama_10_gdp_all!$B:$B,Data_gdp_all!$A$87,nama_10_gdp_all!$C:$C,Data_gdp_all!$B$53,nama_10_gdp_all!$D:$D,Data_gdp_all!$B$52)</f>
        <v>2458022.7000000002</v>
      </c>
      <c r="P87" s="184">
        <f>SUMIFS(nama_10_gdp_all!$E:$E,nama_10_gdp_all!$A:$A,P55,nama_10_gdp_all!$B:$B,Data_gdp_all!$A$87,nama_10_gdp_all!$C:$C,Data_gdp_all!$B$53,nama_10_gdp_all!$D:$D,Data_gdp_all!$B$52)</f>
        <v>2511757.9</v>
      </c>
      <c r="Q87" s="184">
        <f>SUMIFS(nama_10_gdp_all!$E:$E,nama_10_gdp_all!$A:$A,Q55,nama_10_gdp_all!$B:$B,Data_gdp_all!$A$87,nama_10_gdp_all!$C:$C,Data_gdp_all!$B$53,nama_10_gdp_all!$D:$D,Data_gdp_all!$B$52)</f>
        <v>2583662.7000000002</v>
      </c>
      <c r="R87" s="184">
        <f>SUMIFS(nama_10_gdp_all!$E:$E,nama_10_gdp_all!$A:$A,R55,nama_10_gdp_all!$B:$B,Data_gdp_all!$A$87,nama_10_gdp_all!$C:$C,Data_gdp_all!$B$53,nama_10_gdp_all!$D:$D,Data_gdp_all!$B$52)</f>
        <v>2644716.5</v>
      </c>
      <c r="S87" s="184">
        <f>SUMIFS(nama_10_gdp_all!$E:$E,nama_10_gdp_all!$A:$A,S55,nama_10_gdp_all!$B:$B,Data_gdp_all!$A$87,nama_10_gdp_all!$C:$C,Data_gdp_all!$B$53,nama_10_gdp_all!$D:$D,Data_gdp_all!$B$52)</f>
        <v>2690268.7</v>
      </c>
      <c r="T87" s="184">
        <f>SUMIFS(nama_10_gdp_all!$E:$E,nama_10_gdp_all!$A:$A,T55,nama_10_gdp_all!$B:$B,Data_gdp_all!$A$87,nama_10_gdp_all!$C:$C,Data_gdp_all!$B$53,nama_10_gdp_all!$D:$D,Data_gdp_all!$B$52)</f>
        <v>2737087.7</v>
      </c>
      <c r="U87" s="184">
        <f>SUMIFS(nama_10_gdp_all!$E:$E,nama_10_gdp_all!$A:$A,U55,nama_10_gdp_all!$B:$B,Data_gdp_all!$A$87,nama_10_gdp_all!$C:$C,Data_gdp_all!$B$53,nama_10_gdp_all!$D:$D,Data_gdp_all!$B$52)</f>
        <v>2771372.2</v>
      </c>
      <c r="V87" s="184">
        <f>SUMIFS(nama_10_gdp_all!$E:$E,nama_10_gdp_all!$A:$A,V55,nama_10_gdp_all!$B:$B,Data_gdp_all!$A$87,nama_10_gdp_all!$C:$C,Data_gdp_all!$B$53,nama_10_gdp_all!$D:$D,Data_gdp_all!$B$52)</f>
        <v>2809362.6</v>
      </c>
      <c r="W87" s="184" t="s">
        <v>72</v>
      </c>
      <c r="Y87" s="241">
        <f>((V87-C87)/V87)/(V$55-C$55)</f>
        <v>1.4375851286469189E-2</v>
      </c>
    </row>
    <row r="88" spans="1:25" x14ac:dyDescent="0.2">
      <c r="A88" s="189" t="s">
        <v>69</v>
      </c>
      <c r="B88" s="189" t="s">
        <v>140</v>
      </c>
      <c r="C88" s="184">
        <f>SUMIFS(nama_10_gdp_all!$E:$E,nama_10_gdp_all!$A:$A,C55,nama_10_gdp_all!$B:$B,Data_gdp_all!$A$88,nama_10_gdp_all!$C:$C,Data_gdp_all!$B$53,nama_10_gdp_all!$D:$D,Data_gdp_all!$B$52)</f>
        <v>5997.4</v>
      </c>
      <c r="D88" s="184">
        <f>SUMIFS(nama_10_gdp_all!$E:$E,nama_10_gdp_all!$A:$A,D55,nama_10_gdp_all!$B:$B,Data_gdp_all!$A$88,nama_10_gdp_all!$C:$C,Data_gdp_all!$B$53,nama_10_gdp_all!$D:$D,Data_gdp_all!$B$52)</f>
        <v>5813.4</v>
      </c>
      <c r="E88" s="184">
        <f>SUMIFS(nama_10_gdp_all!$E:$E,nama_10_gdp_all!$A:$A,E55,nama_10_gdp_all!$B:$B,Data_gdp_all!$A$88,nama_10_gdp_all!$C:$C,Data_gdp_all!$B$53,nama_10_gdp_all!$D:$D,Data_gdp_all!$B$52)</f>
        <v>5900.2</v>
      </c>
      <c r="F88" s="184">
        <f>SUMIFS(nama_10_gdp_all!$E:$E,nama_10_gdp_all!$A:$A,F55,nama_10_gdp_all!$B:$B,Data_gdp_all!$A$88,nama_10_gdp_all!$C:$C,Data_gdp_all!$B$53,nama_10_gdp_all!$D:$D,Data_gdp_all!$B$52)</f>
        <v>6031.4</v>
      </c>
      <c r="G88" s="184">
        <f>SUMIFS(nama_10_gdp_all!$E:$E,nama_10_gdp_all!$A:$A,G55,nama_10_gdp_all!$B:$B,Data_gdp_all!$A$88,nama_10_gdp_all!$C:$C,Data_gdp_all!$B$53,nama_10_gdp_all!$D:$D,Data_gdp_all!$B$52)</f>
        <v>6313.3</v>
      </c>
      <c r="H88" s="184">
        <f>SUMIFS(nama_10_gdp_all!$E:$E,nama_10_gdp_all!$A:$A,H55,nama_10_gdp_all!$B:$B,Data_gdp_all!$A$88,nama_10_gdp_all!$C:$C,Data_gdp_all!$B$53,nama_10_gdp_all!$D:$D,Data_gdp_all!$B$52)</f>
        <v>6611.5</v>
      </c>
      <c r="I88" s="184">
        <f>SUMIFS(nama_10_gdp_all!$E:$E,nama_10_gdp_all!$A:$A,I55,nama_10_gdp_all!$B:$B,Data_gdp_all!$A$88,nama_10_gdp_all!$C:$C,Data_gdp_all!$B$53,nama_10_gdp_all!$D:$D,Data_gdp_all!$B$52)</f>
        <v>6951.2</v>
      </c>
      <c r="J88" s="184">
        <f>SUMIFS(nama_10_gdp_all!$E:$E,nama_10_gdp_all!$A:$A,J55,nama_10_gdp_all!$B:$B,Data_gdp_all!$A$88,nama_10_gdp_all!$C:$C,Data_gdp_all!$B$53,nama_10_gdp_all!$D:$D,Data_gdp_all!$B$52)</f>
        <v>7401.1</v>
      </c>
      <c r="K88" s="184">
        <f>SUMIFS(nama_10_gdp_all!$E:$E,nama_10_gdp_all!$A:$A,K55,nama_10_gdp_all!$B:$B,Data_gdp_all!$A$88,nama_10_gdp_all!$C:$C,Data_gdp_all!$B$53,nama_10_gdp_all!$D:$D,Data_gdp_all!$B$52)</f>
        <v>7806.1</v>
      </c>
      <c r="L88" s="184">
        <f>SUMIFS(nama_10_gdp_all!$E:$E,nama_10_gdp_all!$A:$A,L55,nama_10_gdp_all!$B:$B,Data_gdp_all!$A$88,nama_10_gdp_all!$C:$C,Data_gdp_all!$B$53,nama_10_gdp_all!$D:$D,Data_gdp_all!$B$52)</f>
        <v>7778.1</v>
      </c>
      <c r="M88" s="184">
        <f>SUMIFS(nama_10_gdp_all!$E:$E,nama_10_gdp_all!$A:$A,M55,nama_10_gdp_all!$B:$B,Data_gdp_all!$A$88,nama_10_gdp_all!$C:$C,Data_gdp_all!$B$53,nama_10_gdp_all!$D:$D,Data_gdp_all!$B$52)</f>
        <v>8039.4</v>
      </c>
      <c r="N88" s="184">
        <f>SUMIFS(nama_10_gdp_all!$E:$E,nama_10_gdp_all!$A:$A,N55,nama_10_gdp_all!$B:$B,Data_gdp_all!$A$88,nama_10_gdp_all!$C:$C,Data_gdp_all!$B$53,nama_10_gdp_all!$D:$D,Data_gdp_all!$B$52)</f>
        <v>8227.5</v>
      </c>
      <c r="O88" s="184">
        <f>SUMIFS(nama_10_gdp_all!$E:$E,nama_10_gdp_all!$A:$A,O55,nama_10_gdp_all!$B:$B,Data_gdp_all!$A$88,nama_10_gdp_all!$C:$C,Data_gdp_all!$B$53,nama_10_gdp_all!$D:$D,Data_gdp_all!$B$52)</f>
        <v>8190</v>
      </c>
      <c r="P88" s="184">
        <f>SUMIFS(nama_10_gdp_all!$E:$E,nama_10_gdp_all!$A:$A,P55,nama_10_gdp_all!$B:$B,Data_gdp_all!$A$88,nama_10_gdp_all!$C:$C,Data_gdp_all!$B$53,nama_10_gdp_all!$D:$D,Data_gdp_all!$B$52)</f>
        <v>8429.5</v>
      </c>
      <c r="Q88" s="184">
        <f>SUMIFS(nama_10_gdp_all!$E:$E,nama_10_gdp_all!$A:$A,Q55,nama_10_gdp_all!$B:$B,Data_gdp_all!$A$88,nama_10_gdp_all!$C:$C,Data_gdp_all!$B$53,nama_10_gdp_all!$D:$D,Data_gdp_all!$B$52)</f>
        <v>8735.5</v>
      </c>
      <c r="R88" s="184">
        <f>SUMIFS(nama_10_gdp_all!$E:$E,nama_10_gdp_all!$A:$A,R55,nama_10_gdp_all!$B:$B,Data_gdp_all!$A$88,nama_10_gdp_all!$C:$C,Data_gdp_all!$B$53,nama_10_gdp_all!$D:$D,Data_gdp_all!$B$52)</f>
        <v>9072.2999999999993</v>
      </c>
      <c r="S88" s="184">
        <f>SUMIFS(nama_10_gdp_all!$E:$E,nama_10_gdp_all!$A:$A,S55,nama_10_gdp_all!$B:$B,Data_gdp_all!$A$88,nama_10_gdp_all!$C:$C,Data_gdp_all!$B$53,nama_10_gdp_all!$D:$D,Data_gdp_all!$B$52)</f>
        <v>9330.7000000000007</v>
      </c>
      <c r="T88" s="184">
        <f>SUMIFS(nama_10_gdp_all!$E:$E,nama_10_gdp_all!$A:$A,T55,nama_10_gdp_all!$B:$B,Data_gdp_all!$A$88,nama_10_gdp_all!$C:$C,Data_gdp_all!$B$53,nama_10_gdp_all!$D:$D,Data_gdp_all!$B$52)</f>
        <v>9431.6</v>
      </c>
      <c r="U88" s="184">
        <f>SUMIFS(nama_10_gdp_all!$E:$E,nama_10_gdp_all!$A:$A,U55,nama_10_gdp_all!$B:$B,Data_gdp_all!$A$88,nama_10_gdp_all!$C:$C,Data_gdp_all!$B$53,nama_10_gdp_all!$D:$D,Data_gdp_all!$B$52)</f>
        <v>9703.2999999999993</v>
      </c>
      <c r="V88" s="184">
        <f>SUMIFS(nama_10_gdp_all!$E:$E,nama_10_gdp_all!$A:$A,V55,nama_10_gdp_all!$B:$B,Data_gdp_all!$A$88,nama_10_gdp_all!$C:$C,Data_gdp_all!$B$53,nama_10_gdp_all!$D:$D,Data_gdp_all!$B$52)</f>
        <v>10011.299999999999</v>
      </c>
      <c r="W88" s="184">
        <f>SUMIFS(nama_10_gdp_all!$E:$E,nama_10_gdp_all!$A:$A,W55,nama_10_gdp_all!$B:$B,Data_gdp_all!$A$88,nama_10_gdp_all!$C:$C,Data_gdp_all!$B$53,nama_10_gdp_all!$D:$D,Data_gdp_all!$B$52)</f>
        <v>9557.6</v>
      </c>
      <c r="Y88" s="212">
        <f t="shared" ref="Y88:Y92" si="1">((W88-C88)/W88)/(W$55-C$55)</f>
        <v>1.8624968611366872E-2</v>
      </c>
    </row>
    <row r="89" spans="1:25" x14ac:dyDescent="0.2">
      <c r="A89" s="189" t="s">
        <v>84</v>
      </c>
      <c r="B89" s="189" t="s">
        <v>83</v>
      </c>
      <c r="C89" s="184" t="s">
        <v>72</v>
      </c>
      <c r="D89" s="184" t="s">
        <v>72</v>
      </c>
      <c r="E89" s="184" t="s">
        <v>72</v>
      </c>
      <c r="F89" s="184" t="s">
        <v>72</v>
      </c>
      <c r="G89" s="184" t="s">
        <v>72</v>
      </c>
      <c r="H89" s="184" t="s">
        <v>72</v>
      </c>
      <c r="I89" s="184" t="s">
        <v>72</v>
      </c>
      <c r="J89" s="184" t="s">
        <v>72</v>
      </c>
      <c r="K89" s="184" t="s">
        <v>72</v>
      </c>
      <c r="L89" s="184" t="s">
        <v>72</v>
      </c>
      <c r="M89" s="184" t="s">
        <v>72</v>
      </c>
      <c r="N89" s="184" t="s">
        <v>72</v>
      </c>
      <c r="O89" s="184" t="s">
        <v>72</v>
      </c>
      <c r="P89" s="184" t="s">
        <v>72</v>
      </c>
      <c r="Q89" s="184" t="s">
        <v>72</v>
      </c>
      <c r="R89" s="184" t="s">
        <v>72</v>
      </c>
      <c r="S89" s="184" t="s">
        <v>72</v>
      </c>
      <c r="T89" s="214" t="s">
        <v>72</v>
      </c>
      <c r="U89" s="184" t="s">
        <v>72</v>
      </c>
      <c r="V89" s="228" t="s">
        <v>72</v>
      </c>
      <c r="W89" s="205" t="s">
        <v>72</v>
      </c>
      <c r="Y89" s="213" t="str">
        <f>IFERROR(((T89-M89)/T89)/(T$55-M$55),"n.a.")</f>
        <v>n.a.</v>
      </c>
    </row>
    <row r="90" spans="1:25" x14ac:dyDescent="0.2">
      <c r="A90" s="189" t="s">
        <v>70</v>
      </c>
      <c r="B90" s="189" t="s">
        <v>77</v>
      </c>
      <c r="C90" s="184">
        <f>SUMIFS(nama_10_gdp_all!$E:$E,nama_10_gdp_all!$A:$A,C55,nama_10_gdp_all!$B:$B,Data_gdp_all!$A$90,nama_10_gdp_all!$C:$C,Data_gdp_all!$B$53,nama_10_gdp_all!$D:$D,Data_gdp_all!$B$52)</f>
        <v>21631.7</v>
      </c>
      <c r="D90" s="184">
        <f>SUMIFS(nama_10_gdp_all!$E:$E,nama_10_gdp_all!$A:$A,D55,nama_10_gdp_all!$B:$B,Data_gdp_all!$A$90,nama_10_gdp_all!$C:$C,Data_gdp_all!$B$53,nama_10_gdp_all!$D:$D,Data_gdp_all!$B$52)</f>
        <v>23119.7</v>
      </c>
      <c r="E90" s="184">
        <f>SUMIFS(nama_10_gdp_all!$E:$E,nama_10_gdp_all!$A:$A,E55,nama_10_gdp_all!$B:$B,Data_gdp_all!$A$90,nama_10_gdp_all!$C:$C,Data_gdp_all!$B$53,nama_10_gdp_all!$D:$D,Data_gdp_all!$B$52)</f>
        <v>24594.799999999999</v>
      </c>
      <c r="F90" s="184">
        <f>SUMIFS(nama_10_gdp_all!$E:$E,nama_10_gdp_all!$A:$A,F55,nama_10_gdp_all!$B:$B,Data_gdp_all!$A$90,nama_10_gdp_all!$C:$C,Data_gdp_all!$B$53,nama_10_gdp_all!$D:$D,Data_gdp_all!$B$52)</f>
        <v>25674</v>
      </c>
      <c r="G90" s="184">
        <f>SUMIFS(nama_10_gdp_all!$E:$E,nama_10_gdp_all!$A:$A,G55,nama_10_gdp_all!$B:$B,Data_gdp_all!$A$90,nama_10_gdp_all!$C:$C,Data_gdp_all!$B$53,nama_10_gdp_all!$D:$D,Data_gdp_all!$B$52)</f>
        <v>27991.9</v>
      </c>
      <c r="H90" s="184">
        <f>SUMIFS(nama_10_gdp_all!$E:$E,nama_10_gdp_all!$A:$A,H55,nama_10_gdp_all!$B:$B,Data_gdp_all!$A$90,nama_10_gdp_all!$C:$C,Data_gdp_all!$B$53,nama_10_gdp_all!$D:$D,Data_gdp_all!$B$52)</f>
        <v>29539.9</v>
      </c>
      <c r="I90" s="184">
        <f>SUMIFS(nama_10_gdp_all!$E:$E,nama_10_gdp_all!$A:$A,I55,nama_10_gdp_all!$B:$B,Data_gdp_all!$A$90,nama_10_gdp_all!$C:$C,Data_gdp_all!$B$53,nama_10_gdp_all!$D:$D,Data_gdp_all!$B$52)</f>
        <v>31048.7</v>
      </c>
      <c r="J90" s="184">
        <f>SUMIFS(nama_10_gdp_all!$E:$E,nama_10_gdp_all!$A:$A,J55,nama_10_gdp_all!$B:$B,Data_gdp_all!$A$90,nama_10_gdp_all!$C:$C,Data_gdp_all!$B$53,nama_10_gdp_all!$D:$D,Data_gdp_all!$B$52)</f>
        <v>33048.1</v>
      </c>
      <c r="K90" s="184">
        <f>SUMIFS(nama_10_gdp_all!$E:$E,nama_10_gdp_all!$A:$A,K55,nama_10_gdp_all!$B:$B,Data_gdp_all!$A$90,nama_10_gdp_all!$C:$C,Data_gdp_all!$B$53,nama_10_gdp_all!$D:$D,Data_gdp_all!$B$52)</f>
        <v>34917.199999999997</v>
      </c>
      <c r="L90" s="184">
        <f>SUMIFS(nama_10_gdp_all!$E:$E,nama_10_gdp_all!$A:$A,L55,nama_10_gdp_all!$B:$B,Data_gdp_all!$A$90,nama_10_gdp_all!$C:$C,Data_gdp_all!$B$53,nama_10_gdp_all!$D:$D,Data_gdp_all!$B$52)</f>
        <v>33963.300000000003</v>
      </c>
      <c r="M90" s="184">
        <f>SUMIFS(nama_10_gdp_all!$E:$E,nama_10_gdp_all!$A:$A,M55,nama_10_gdp_all!$B:$B,Data_gdp_all!$A$90,nama_10_gdp_all!$C:$C,Data_gdp_all!$B$53,nama_10_gdp_all!$D:$D,Data_gdp_all!$B$52)</f>
        <v>34211.599999999999</v>
      </c>
      <c r="N90" s="184">
        <f>SUMIFS(nama_10_gdp_all!$E:$E,nama_10_gdp_all!$A:$A,N55,nama_10_gdp_all!$B:$B,Data_gdp_all!$A$90,nama_10_gdp_all!$C:$C,Data_gdp_all!$B$53,nama_10_gdp_all!$D:$D,Data_gdp_all!$B$52)</f>
        <v>34908.300000000003</v>
      </c>
      <c r="O90" s="184">
        <f>SUMIFS(nama_10_gdp_all!$E:$E,nama_10_gdp_all!$A:$A,O55,nama_10_gdp_all!$B:$B,Data_gdp_all!$A$90,nama_10_gdp_all!$C:$C,Data_gdp_all!$B$53,nama_10_gdp_all!$D:$D,Data_gdp_all!$B$52)</f>
        <v>34670.400000000001</v>
      </c>
      <c r="P90" s="184">
        <f>SUMIFS(nama_10_gdp_all!$E:$E,nama_10_gdp_all!$A:$A,P55,nama_10_gdp_all!$B:$B,Data_gdp_all!$A$90,nama_10_gdp_all!$C:$C,Data_gdp_all!$B$53,nama_10_gdp_all!$D:$D,Data_gdp_all!$B$52)</f>
        <v>35673.199999999997</v>
      </c>
      <c r="Q90" s="184">
        <f>SUMIFS(nama_10_gdp_all!$E:$E,nama_10_gdp_all!$A:$A,Q55,nama_10_gdp_all!$B:$B,Data_gdp_all!$A$90,nama_10_gdp_all!$C:$C,Data_gdp_all!$B$53,nama_10_gdp_all!$D:$D,Data_gdp_all!$B$52)</f>
        <v>35106.199999999997</v>
      </c>
      <c r="R90" s="184">
        <f>SUMIFS(nama_10_gdp_all!$E:$E,nama_10_gdp_all!$A:$A,R55,nama_10_gdp_all!$B:$B,Data_gdp_all!$A$90,nama_10_gdp_all!$C:$C,Data_gdp_all!$B$53,nama_10_gdp_all!$D:$D,Data_gdp_all!$B$52)</f>
        <v>35740.199999999997</v>
      </c>
      <c r="S90" s="184">
        <f>SUMIFS(nama_10_gdp_all!$E:$E,nama_10_gdp_all!$A:$A,S55,nama_10_gdp_all!$B:$B,Data_gdp_all!$A$90,nama_10_gdp_all!$C:$C,Data_gdp_all!$B$53,nama_10_gdp_all!$D:$D,Data_gdp_all!$B$52)</f>
        <v>36933.5</v>
      </c>
      <c r="T90" s="184">
        <f>SUMIFS(nama_10_gdp_all!$E:$E,nama_10_gdp_all!$A:$A,T55,nama_10_gdp_all!$B:$B,Data_gdp_all!$A$90,nama_10_gdp_all!$C:$C,Data_gdp_all!$B$53,nama_10_gdp_all!$D:$D,Data_gdp_all!$B$52)</f>
        <v>37709.5</v>
      </c>
      <c r="U90" s="184">
        <f>SUMIFS(nama_10_gdp_all!$E:$E,nama_10_gdp_all!$A:$A,U55,nama_10_gdp_all!$B:$B,Data_gdp_all!$A$90,nama_10_gdp_all!$C:$C,Data_gdp_all!$B$53,nama_10_gdp_all!$D:$D,Data_gdp_all!$B$52)</f>
        <v>39404.6</v>
      </c>
      <c r="V90" s="184">
        <f>SUMIFS(nama_10_gdp_all!$E:$E,nama_10_gdp_all!$A:$A,V55,nama_10_gdp_all!$B:$B,Data_gdp_all!$A$90,nama_10_gdp_all!$C:$C,Data_gdp_all!$B$53,nama_10_gdp_all!$D:$D,Data_gdp_all!$B$52)</f>
        <v>41078.699999999997</v>
      </c>
      <c r="W90" s="184">
        <f>SUMIFS(nama_10_gdp_all!$E:$E,nama_10_gdp_all!$A:$A,W55,nama_10_gdp_all!$B:$B,Data_gdp_all!$A$90,nama_10_gdp_all!$C:$C,Data_gdp_all!$B$53,nama_10_gdp_all!$D:$D,Data_gdp_all!$B$52)</f>
        <v>40676.199999999997</v>
      </c>
      <c r="Y90" s="212">
        <f>((W90-C90)/W90)/(W$55-C$55)</f>
        <v>2.3409880962331778E-2</v>
      </c>
    </row>
    <row r="91" spans="1:25" x14ac:dyDescent="0.2">
      <c r="A91" s="189" t="s">
        <v>71</v>
      </c>
      <c r="B91" s="189" t="s">
        <v>78</v>
      </c>
      <c r="C91" s="184">
        <f>SUMIFS(nama_10_gdp_all!$E:$E,nama_10_gdp_all!$A:$A,C55,nama_10_gdp_all!$B:$B,Data_gdp_all!$A$91,nama_10_gdp_all!$C:$C,Data_gdp_all!$B$53,nama_10_gdp_all!$D:$D,Data_gdp_all!$B$52)</f>
        <v>372040.7</v>
      </c>
      <c r="D91" s="184">
        <f>SUMIFS(nama_10_gdp_all!$E:$E,nama_10_gdp_all!$A:$A,D55,nama_10_gdp_all!$B:$B,Data_gdp_all!$A$91,nama_10_gdp_all!$C:$C,Data_gdp_all!$B$53,nama_10_gdp_all!$D:$D,Data_gdp_all!$B$52)</f>
        <v>350648.3</v>
      </c>
      <c r="E91" s="184">
        <f>SUMIFS(nama_10_gdp_all!$E:$E,nama_10_gdp_all!$A:$A,E55,nama_10_gdp_all!$B:$B,Data_gdp_all!$A$91,nama_10_gdp_all!$C:$C,Data_gdp_all!$B$53,nama_10_gdp_all!$D:$D,Data_gdp_all!$B$52)</f>
        <v>373257.1</v>
      </c>
      <c r="F91" s="184">
        <f>SUMIFS(nama_10_gdp_all!$E:$E,nama_10_gdp_all!$A:$A,F55,nama_10_gdp_all!$B:$B,Data_gdp_all!$A$91,nama_10_gdp_all!$C:$C,Data_gdp_all!$B$53,nama_10_gdp_all!$D:$D,Data_gdp_all!$B$52)</f>
        <v>394768.7</v>
      </c>
      <c r="G91" s="184">
        <f>SUMIFS(nama_10_gdp_all!$E:$E,nama_10_gdp_all!$A:$A,G55,nama_10_gdp_all!$B:$B,Data_gdp_all!$A$91,nama_10_gdp_all!$C:$C,Data_gdp_all!$B$53,nama_10_gdp_all!$D:$D,Data_gdp_all!$B$52)</f>
        <v>433440</v>
      </c>
      <c r="H91" s="184">
        <f>SUMIFS(nama_10_gdp_all!$E:$E,nama_10_gdp_all!$A:$A,H55,nama_10_gdp_all!$B:$B,Data_gdp_all!$A$91,nama_10_gdp_all!$C:$C,Data_gdp_all!$B$53,nama_10_gdp_all!$D:$D,Data_gdp_all!$B$52)</f>
        <v>472416.3</v>
      </c>
      <c r="I91" s="184">
        <f>SUMIFS(nama_10_gdp_all!$E:$E,nama_10_gdp_all!$A:$A,I55,nama_10_gdp_all!$B:$B,Data_gdp_all!$A$91,nama_10_gdp_all!$C:$C,Data_gdp_all!$B$53,nama_10_gdp_all!$D:$D,Data_gdp_all!$B$52)</f>
        <v>505239.7</v>
      </c>
      <c r="J91" s="184">
        <f>SUMIFS(nama_10_gdp_all!$E:$E,nama_10_gdp_all!$A:$A,J55,nama_10_gdp_all!$B:$B,Data_gdp_all!$A$91,nama_10_gdp_all!$C:$C,Data_gdp_all!$B$53,nama_10_gdp_all!$D:$D,Data_gdp_all!$B$52)</f>
        <v>530721.5</v>
      </c>
      <c r="K91" s="184">
        <f>SUMIFS(nama_10_gdp_all!$E:$E,nama_10_gdp_all!$A:$A,K55,nama_10_gdp_all!$B:$B,Data_gdp_all!$A$91,nama_10_gdp_all!$C:$C,Data_gdp_all!$B$53,nama_10_gdp_all!$D:$D,Data_gdp_all!$B$52)</f>
        <v>535047</v>
      </c>
      <c r="L91" s="184">
        <f>SUMIFS(nama_10_gdp_all!$E:$E,nama_10_gdp_all!$A:$A,L55,nama_10_gdp_all!$B:$B,Data_gdp_all!$A$91,nama_10_gdp_all!$C:$C,Data_gdp_all!$B$53,nama_10_gdp_all!$D:$D,Data_gdp_all!$B$52)</f>
        <v>509240.9</v>
      </c>
      <c r="M91" s="184">
        <f>SUMIFS(nama_10_gdp_all!$E:$E,nama_10_gdp_all!$A:$A,M55,nama_10_gdp_all!$B:$B,Data_gdp_all!$A$91,nama_10_gdp_all!$C:$C,Data_gdp_all!$B$53,nama_10_gdp_all!$D:$D,Data_gdp_all!$B$52)</f>
        <v>552155.1</v>
      </c>
      <c r="N91" s="184">
        <f>SUMIFS(nama_10_gdp_all!$E:$E,nama_10_gdp_all!$A:$A,N55,nama_10_gdp_all!$B:$B,Data_gdp_all!$A$91,nama_10_gdp_all!$C:$C,Data_gdp_all!$B$53,nama_10_gdp_all!$D:$D,Data_gdp_all!$B$52)</f>
        <v>613997.1</v>
      </c>
      <c r="O91" s="184">
        <f>SUMIFS(nama_10_gdp_all!$E:$E,nama_10_gdp_all!$A:$A,O55,nama_10_gdp_all!$B:$B,Data_gdp_all!$A$91,nama_10_gdp_all!$C:$C,Data_gdp_all!$B$53,nama_10_gdp_all!$D:$D,Data_gdp_all!$B$52)</f>
        <v>643398.30000000005</v>
      </c>
      <c r="P91" s="184">
        <f>SUMIFS(nama_10_gdp_all!$E:$E,nama_10_gdp_all!$A:$A,P55,nama_10_gdp_all!$B:$B,Data_gdp_all!$A$91,nama_10_gdp_all!$C:$C,Data_gdp_all!$B$53,nama_10_gdp_all!$D:$D,Data_gdp_all!$B$52)</f>
        <v>697995.9</v>
      </c>
      <c r="Q91" s="184">
        <f>SUMIFS(nama_10_gdp_all!$E:$E,nama_10_gdp_all!$A:$A,Q55,nama_10_gdp_all!$B:$B,Data_gdp_all!$A$91,nama_10_gdp_all!$C:$C,Data_gdp_all!$B$53,nama_10_gdp_all!$D:$D,Data_gdp_all!$B$52)</f>
        <v>732474.9</v>
      </c>
      <c r="R91" s="184">
        <f>SUMIFS(nama_10_gdp_all!$E:$E,nama_10_gdp_all!$A:$A,R55,nama_10_gdp_all!$B:$B,Data_gdp_all!$A$91,nama_10_gdp_all!$C:$C,Data_gdp_all!$B$53,nama_10_gdp_all!$D:$D,Data_gdp_all!$B$52)</f>
        <v>777042.3</v>
      </c>
      <c r="S91" s="184">
        <f>SUMIFS(nama_10_gdp_all!$E:$E,nama_10_gdp_all!$A:$A,S55,nama_10_gdp_all!$B:$B,Data_gdp_all!$A$91,nama_10_gdp_all!$C:$C,Data_gdp_all!$B$53,nama_10_gdp_all!$D:$D,Data_gdp_all!$B$52)</f>
        <v>802864</v>
      </c>
      <c r="T91" s="184">
        <f>SUMIFS(nama_10_gdp_all!$E:$E,nama_10_gdp_all!$A:$A,T55,nama_10_gdp_all!$B:$B,Data_gdp_all!$A$91,nama_10_gdp_all!$C:$C,Data_gdp_all!$B$53,nama_10_gdp_all!$D:$D,Data_gdp_all!$B$52)</f>
        <v>863094.9</v>
      </c>
      <c r="U91" s="184">
        <f>SUMIFS(nama_10_gdp_all!$E:$E,nama_10_gdp_all!$A:$A,U55,nama_10_gdp_all!$B:$B,Data_gdp_all!$A$91,nama_10_gdp_all!$C:$C,Data_gdp_all!$B$53,nama_10_gdp_all!$D:$D,Data_gdp_all!$B$52)</f>
        <v>888633.6</v>
      </c>
      <c r="V91" s="184">
        <f>SUMIFS(nama_10_gdp_all!$E:$E,nama_10_gdp_all!$A:$A,V55,nama_10_gdp_all!$B:$B,Data_gdp_all!$A$91,nama_10_gdp_all!$C:$C,Data_gdp_all!$B$53,nama_10_gdp_all!$D:$D,Data_gdp_all!$B$52)</f>
        <v>896778.2</v>
      </c>
      <c r="W91" s="184">
        <f>SUMIFS(nama_10_gdp_all!$E:$E,nama_10_gdp_all!$A:$A,W55,nama_10_gdp_all!$B:$B,Data_gdp_all!$A$91,nama_10_gdp_all!$C:$C,Data_gdp_all!$B$53,nama_10_gdp_all!$D:$D,Data_gdp_all!$B$52)</f>
        <v>912531.4</v>
      </c>
      <c r="Y91" s="212">
        <f t="shared" si="1"/>
        <v>2.9614909689683007E-2</v>
      </c>
    </row>
    <row r="92" spans="1:25" x14ac:dyDescent="0.2">
      <c r="A92" s="189" t="s">
        <v>82</v>
      </c>
      <c r="B92" s="189" t="s">
        <v>81</v>
      </c>
      <c r="C92" s="184">
        <f>SUMIFS(nama_10_gdp_all!$E:$E,nama_10_gdp_all!$A:$A,C55,nama_10_gdp_all!$B:$B,Data_gdp_all!$A$92,nama_10_gdp_all!$C:$C,Data_gdp_all!$B$53,nama_10_gdp_all!$D:$D,Data_gdp_all!$B$52)</f>
        <v>9626.5</v>
      </c>
      <c r="D92" s="184">
        <f>SUMIFS(nama_10_gdp_all!$E:$E,nama_10_gdp_all!$A:$A,D55,nama_10_gdp_all!$B:$B,Data_gdp_all!$A$92,nama_10_gdp_all!$C:$C,Data_gdp_all!$B$53,nama_10_gdp_all!$D:$D,Data_gdp_all!$B$52)</f>
        <v>9859.7999999999993</v>
      </c>
      <c r="E92" s="184">
        <f>SUMIFS(nama_10_gdp_all!$E:$E,nama_10_gdp_all!$A:$A,E55,nama_10_gdp_all!$B:$B,Data_gdp_all!$A$92,nama_10_gdp_all!$C:$C,Data_gdp_all!$B$53,nama_10_gdp_all!$D:$D,Data_gdp_all!$B$52)</f>
        <v>10355.5</v>
      </c>
      <c r="F92" s="184">
        <f>SUMIFS(nama_10_gdp_all!$E:$E,nama_10_gdp_all!$A:$A,F55,nama_10_gdp_all!$B:$B,Data_gdp_all!$A$92,nama_10_gdp_all!$C:$C,Data_gdp_all!$B$53,nama_10_gdp_all!$D:$D,Data_gdp_all!$B$52)</f>
        <v>10755.9</v>
      </c>
      <c r="G92" s="184">
        <f>SUMIFS(nama_10_gdp_all!$E:$E,nama_10_gdp_all!$A:$A,G55,nama_10_gdp_all!$B:$B,Data_gdp_all!$A$92,nama_10_gdp_all!$C:$C,Data_gdp_all!$B$53,nama_10_gdp_all!$D:$D,Data_gdp_all!$B$52)</f>
        <v>11436.3</v>
      </c>
      <c r="H92" s="184">
        <f>SUMIFS(nama_10_gdp_all!$E:$E,nama_10_gdp_all!$A:$A,H55,nama_10_gdp_all!$B:$B,Data_gdp_all!$A$92,nama_10_gdp_all!$C:$C,Data_gdp_all!$B$53,nama_10_gdp_all!$D:$D,Data_gdp_all!$B$52)</f>
        <v>11882</v>
      </c>
      <c r="I92" s="184">
        <f>SUMIFS(nama_10_gdp_all!$E:$E,nama_10_gdp_all!$A:$A,I55,nama_10_gdp_all!$B:$B,Data_gdp_all!$A$92,nama_10_gdp_all!$C:$C,Data_gdp_all!$B$53,nama_10_gdp_all!$D:$D,Data_gdp_all!$B$52)</f>
        <v>12525.2</v>
      </c>
      <c r="J92" s="184">
        <f>SUMIFS(nama_10_gdp_all!$E:$E,nama_10_gdp_all!$A:$A,J55,nama_10_gdp_all!$B:$B,Data_gdp_all!$A$92,nama_10_gdp_all!$C:$C,Data_gdp_all!$B$53,nama_10_gdp_all!$D:$D,Data_gdp_all!$B$52)</f>
        <v>13259.1</v>
      </c>
      <c r="K92" s="184">
        <f>SUMIFS(nama_10_gdp_all!$E:$E,nama_10_gdp_all!$A:$A,K55,nama_10_gdp_all!$B:$B,Data_gdp_all!$A$92,nama_10_gdp_all!$C:$C,Data_gdp_all!$B$53,nama_10_gdp_all!$D:$D,Data_gdp_all!$B$52)</f>
        <v>13980.7</v>
      </c>
      <c r="L92" s="184">
        <f>SUMIFS(nama_10_gdp_all!$E:$E,nama_10_gdp_all!$A:$A,L55,nama_10_gdp_all!$B:$B,Data_gdp_all!$A$92,nama_10_gdp_all!$C:$C,Data_gdp_all!$B$53,nama_10_gdp_all!$D:$D,Data_gdp_all!$B$52)</f>
        <v>13560.6</v>
      </c>
      <c r="M92" s="184">
        <f>SUMIFS(nama_10_gdp_all!$E:$E,nama_10_gdp_all!$A:$A,M55,nama_10_gdp_all!$B:$B,Data_gdp_all!$A$92,nama_10_gdp_all!$C:$C,Data_gdp_all!$B$53,nama_10_gdp_all!$D:$D,Data_gdp_all!$B$52)</f>
        <v>13678</v>
      </c>
      <c r="N92" s="184">
        <f>SUMIFS(nama_10_gdp_all!$E:$E,nama_10_gdp_all!$A:$A,N55,nama_10_gdp_all!$B:$B,Data_gdp_all!$A$92,nama_10_gdp_all!$C:$C,Data_gdp_all!$B$53,nama_10_gdp_all!$D:$D,Data_gdp_all!$B$52)</f>
        <v>13809.2</v>
      </c>
      <c r="O92" s="184">
        <f>SUMIFS(nama_10_gdp_all!$E:$E,nama_10_gdp_all!$A:$A,O55,nama_10_gdp_all!$B:$B,Data_gdp_all!$A$92,nama_10_gdp_all!$C:$C,Data_gdp_all!$B$53,nama_10_gdp_all!$D:$D,Data_gdp_all!$B$52)</f>
        <v>13695.8</v>
      </c>
      <c r="P92" s="184">
        <f>SUMIFS(nama_10_gdp_all!$E:$E,nama_10_gdp_all!$A:$A,P55,nama_10_gdp_all!$B:$B,Data_gdp_all!$A$92,nama_10_gdp_all!$C:$C,Data_gdp_all!$B$53,nama_10_gdp_all!$D:$D,Data_gdp_all!$B$52)</f>
        <v>14017.6</v>
      </c>
      <c r="Q92" s="184">
        <f>SUMIFS(nama_10_gdp_all!$E:$E,nama_10_gdp_all!$A:$A,Q55,nama_10_gdp_all!$B:$B,Data_gdp_all!$A$92,nama_10_gdp_all!$C:$C,Data_gdp_all!$B$53,nama_10_gdp_all!$D:$D,Data_gdp_all!$B$52)</f>
        <v>14179.3</v>
      </c>
      <c r="R92" s="184">
        <f>SUMIFS(nama_10_gdp_all!$E:$E,nama_10_gdp_all!$A:$A,R55,nama_10_gdp_all!$B:$B,Data_gdp_all!$A$92,nama_10_gdp_all!$C:$C,Data_gdp_all!$B$53,nama_10_gdp_all!$D:$D,Data_gdp_all!$B$52)</f>
        <v>14617.4</v>
      </c>
      <c r="S92" s="184">
        <f>SUMIFS(nama_10_gdp_all!$E:$E,nama_10_gdp_all!$A:$A,S55,nama_10_gdp_all!$B:$B,Data_gdp_all!$A$92,nama_10_gdp_all!$C:$C,Data_gdp_all!$B$53,nama_10_gdp_all!$D:$D,Data_gdp_all!$B$52)</f>
        <v>15077.8</v>
      </c>
      <c r="T92" s="184">
        <f>SUMIFS(nama_10_gdp_all!$E:$E,nama_10_gdp_all!$A:$A,T55,nama_10_gdp_all!$B:$B,Data_gdp_all!$A$92,nama_10_gdp_all!$C:$C,Data_gdp_all!$B$53,nama_10_gdp_all!$D:$D,Data_gdp_all!$B$52)</f>
        <v>15556</v>
      </c>
      <c r="U92" s="184">
        <f>SUMIFS(nama_10_gdp_all!$E:$E,nama_10_gdp_all!$A:$A,U55,nama_10_gdp_all!$B:$B,Data_gdp_all!$A$92,nama_10_gdp_all!$C:$C,Data_gdp_all!$B$53,nama_10_gdp_all!$D:$D,Data_gdp_all!$B$52)</f>
        <v>16137.8</v>
      </c>
      <c r="V92" s="184">
        <f>SUMIFS(nama_10_gdp_all!$E:$E,nama_10_gdp_all!$A:$A,V55,nama_10_gdp_all!$B:$B,Data_gdp_all!$A$92,nama_10_gdp_all!$C:$C,Data_gdp_all!$B$53,nama_10_gdp_all!$D:$D,Data_gdp_all!$B$52)</f>
        <v>16594.599999999999</v>
      </c>
      <c r="W92" s="184">
        <f>SUMIFS(nama_10_gdp_all!$E:$E,nama_10_gdp_all!$A:$A,W55,nama_10_gdp_all!$B:$B,Data_gdp_all!$A$92,nama_10_gdp_all!$C:$C,Data_gdp_all!$B$53,nama_10_gdp_all!$D:$D,Data_gdp_all!$B$52)</f>
        <v>15878</v>
      </c>
      <c r="Y92" s="212">
        <f t="shared" si="1"/>
        <v>1.9686043582315151E-2</v>
      </c>
    </row>
    <row r="94" spans="1:25" x14ac:dyDescent="0.2">
      <c r="A94" s="187" t="s">
        <v>80</v>
      </c>
      <c r="V94" s="215"/>
      <c r="W94" s="215"/>
      <c r="Y94" s="216" t="s">
        <v>141</v>
      </c>
    </row>
    <row r="95" spans="1:25" x14ac:dyDescent="0.2">
      <c r="A95" s="187" t="s">
        <v>72</v>
      </c>
      <c r="B95" s="187" t="s">
        <v>79</v>
      </c>
      <c r="V95" s="226"/>
      <c r="W95" s="227"/>
    </row>
    <row r="98" spans="1:23" x14ac:dyDescent="0.2">
      <c r="A98" s="181" t="s">
        <v>107</v>
      </c>
      <c r="B98" s="181" t="s">
        <v>106</v>
      </c>
      <c r="C98" s="181"/>
      <c r="D98" s="181"/>
      <c r="E98" s="181"/>
      <c r="F98" s="181"/>
      <c r="G98" s="181"/>
      <c r="H98" s="181"/>
      <c r="I98" s="181"/>
      <c r="J98" s="181"/>
      <c r="K98" s="181"/>
      <c r="L98" s="181"/>
      <c r="M98" s="181"/>
      <c r="N98" s="181"/>
      <c r="O98" s="181"/>
      <c r="P98" s="181"/>
      <c r="Q98" s="181"/>
      <c r="R98" s="181"/>
      <c r="S98" s="181"/>
      <c r="T98" s="181"/>
      <c r="U98" s="181"/>
      <c r="V98" s="181"/>
      <c r="W98" s="181"/>
    </row>
    <row r="99" spans="1:23" x14ac:dyDescent="0.2">
      <c r="A99" s="181" t="s">
        <v>154</v>
      </c>
      <c r="B99" s="181" t="s">
        <v>155</v>
      </c>
      <c r="C99" s="184"/>
      <c r="D99" s="185">
        <f t="shared" ref="D99:W114" si="2">D56/C56-1</f>
        <v>2.1313272663107563E-2</v>
      </c>
      <c r="E99" s="185">
        <f t="shared" si="2"/>
        <v>1.0551555567503978E-2</v>
      </c>
      <c r="F99" s="185">
        <f t="shared" si="2"/>
        <v>8.5736593573344511E-3</v>
      </c>
      <c r="G99" s="185">
        <f t="shared" si="2"/>
        <v>2.5238980693696789E-2</v>
      </c>
      <c r="H99" s="185">
        <f t="shared" si="2"/>
        <v>1.8789800038079729E-2</v>
      </c>
      <c r="I99" s="185">
        <f t="shared" si="2"/>
        <v>3.4593642902900568E-2</v>
      </c>
      <c r="J99" s="185">
        <f t="shared" si="2"/>
        <v>3.1329334181179114E-2</v>
      </c>
      <c r="K99" s="185">
        <f t="shared" si="2"/>
        <v>6.367980757233882E-3</v>
      </c>
      <c r="L99" s="185">
        <f t="shared" si="2"/>
        <v>-4.3062013280255829E-2</v>
      </c>
      <c r="M99" s="185">
        <f t="shared" si="2"/>
        <v>2.1967815803914936E-2</v>
      </c>
      <c r="N99" s="185">
        <f t="shared" si="2"/>
        <v>1.8398829958624185E-2</v>
      </c>
      <c r="O99" s="185">
        <f t="shared" si="2"/>
        <v>-7.4349114412246564E-3</v>
      </c>
      <c r="P99" s="185">
        <f t="shared" si="2"/>
        <v>-4.0824525621474539E-4</v>
      </c>
      <c r="Q99" s="185">
        <f t="shared" si="2"/>
        <v>1.5782987141127691E-2</v>
      </c>
      <c r="R99" s="185">
        <f t="shared" si="2"/>
        <v>2.2949026657975491E-2</v>
      </c>
      <c r="S99" s="185">
        <f t="shared" si="2"/>
        <v>2.0083727503426241E-2</v>
      </c>
      <c r="T99" s="185">
        <f t="shared" si="2"/>
        <v>2.8065001175824111E-2</v>
      </c>
      <c r="U99" s="185">
        <f t="shared" si="2"/>
        <v>2.1145683435906726E-2</v>
      </c>
      <c r="V99" s="185">
        <f t="shared" si="2"/>
        <v>1.5843694384580775E-2</v>
      </c>
      <c r="W99" s="185">
        <f t="shared" si="2"/>
        <v>-6.0839569168538166E-2</v>
      </c>
    </row>
    <row r="100" spans="1:23" x14ac:dyDescent="0.2">
      <c r="A100" s="181" t="s">
        <v>35</v>
      </c>
      <c r="B100" s="181" t="s">
        <v>2</v>
      </c>
      <c r="C100" s="184"/>
      <c r="D100" s="185">
        <f t="shared" ref="D100:U100" si="3">D57/C57-1</f>
        <v>1.0996188877784974E-2</v>
      </c>
      <c r="E100" s="185">
        <f t="shared" si="3"/>
        <v>1.7068845845335412E-2</v>
      </c>
      <c r="F100" s="185">
        <f t="shared" si="3"/>
        <v>1.0379825490290484E-2</v>
      </c>
      <c r="G100" s="185">
        <f t="shared" si="3"/>
        <v>3.571204343358203E-2</v>
      </c>
      <c r="H100" s="185">
        <f t="shared" si="3"/>
        <v>2.3217370538192839E-2</v>
      </c>
      <c r="I100" s="185">
        <f t="shared" si="3"/>
        <v>2.5523499436635122E-2</v>
      </c>
      <c r="J100" s="185">
        <f t="shared" si="3"/>
        <v>3.6768811359497278E-2</v>
      </c>
      <c r="K100" s="185">
        <f t="shared" si="3"/>
        <v>4.4692873527589771E-3</v>
      </c>
      <c r="L100" s="185">
        <f t="shared" si="3"/>
        <v>-2.0207430616940747E-2</v>
      </c>
      <c r="M100" s="185">
        <f t="shared" si="3"/>
        <v>2.8642927076415248E-2</v>
      </c>
      <c r="N100" s="185">
        <f t="shared" si="3"/>
        <v>1.6945138986133257E-2</v>
      </c>
      <c r="O100" s="185">
        <f t="shared" si="3"/>
        <v>7.3921728305867962E-3</v>
      </c>
      <c r="P100" s="185">
        <f t="shared" si="3"/>
        <v>4.5924219290771617E-3</v>
      </c>
      <c r="Q100" s="185">
        <f t="shared" si="3"/>
        <v>1.5785331432261351E-2</v>
      </c>
      <c r="R100" s="185">
        <f t="shared" si="3"/>
        <v>2.041459009199631E-2</v>
      </c>
      <c r="S100" s="185">
        <f t="shared" si="3"/>
        <v>1.2666864090209451E-2</v>
      </c>
      <c r="T100" s="185">
        <f t="shared" si="3"/>
        <v>1.6215471976495532E-2</v>
      </c>
      <c r="U100" s="185">
        <f t="shared" si="3"/>
        <v>1.7879200778504245E-2</v>
      </c>
      <c r="V100" s="185">
        <f t="shared" si="2"/>
        <v>1.7846943785334579E-2</v>
      </c>
      <c r="W100" s="185">
        <f t="shared" si="2"/>
        <v>-6.2839299512716495E-2</v>
      </c>
    </row>
    <row r="101" spans="1:23" x14ac:dyDescent="0.2">
      <c r="A101" s="181" t="s">
        <v>36</v>
      </c>
      <c r="B101" s="181" t="s">
        <v>3</v>
      </c>
      <c r="C101" s="184"/>
      <c r="D101" s="185">
        <f t="shared" ref="D101:U101" si="4">D58/C58-1</f>
        <v>3.8172794579921732E-2</v>
      </c>
      <c r="E101" s="185">
        <f t="shared" si="4"/>
        <v>5.9531782106267972E-2</v>
      </c>
      <c r="F101" s="185">
        <f t="shared" si="4"/>
        <v>5.1516964994150038E-2</v>
      </c>
      <c r="G101" s="185">
        <f t="shared" si="4"/>
        <v>6.4420208531169143E-2</v>
      </c>
      <c r="H101" s="185">
        <f t="shared" si="4"/>
        <v>7.1536495177331849E-2</v>
      </c>
      <c r="I101" s="185">
        <f t="shared" si="4"/>
        <v>6.8019354006761512E-2</v>
      </c>
      <c r="J101" s="185">
        <f t="shared" si="4"/>
        <v>6.5571963274241085E-2</v>
      </c>
      <c r="K101" s="185">
        <f t="shared" si="4"/>
        <v>6.0857013360658962E-2</v>
      </c>
      <c r="L101" s="185">
        <f t="shared" si="4"/>
        <v>-3.3749425319383075E-2</v>
      </c>
      <c r="M101" s="185">
        <f t="shared" si="4"/>
        <v>5.5942846020198278E-3</v>
      </c>
      <c r="N101" s="185">
        <f t="shared" si="4"/>
        <v>2.3545464755882817E-2</v>
      </c>
      <c r="O101" s="185">
        <f t="shared" si="4"/>
        <v>3.5674262233844622E-3</v>
      </c>
      <c r="P101" s="185">
        <f t="shared" si="4"/>
        <v>3.256965252833588E-3</v>
      </c>
      <c r="Q101" s="185">
        <f t="shared" si="4"/>
        <v>1.8854580195154513E-2</v>
      </c>
      <c r="R101" s="185">
        <f t="shared" si="4"/>
        <v>3.9897218574397098E-2</v>
      </c>
      <c r="S101" s="185">
        <f t="shared" si="4"/>
        <v>3.8204544012046204E-2</v>
      </c>
      <c r="T101" s="185">
        <f t="shared" si="4"/>
        <v>3.5027879375586268E-2</v>
      </c>
      <c r="U101" s="185">
        <f t="shared" si="4"/>
        <v>3.0925840307466146E-2</v>
      </c>
      <c r="V101" s="185">
        <f t="shared" si="2"/>
        <v>3.6942498987484251E-2</v>
      </c>
      <c r="W101" s="185">
        <f t="shared" si="2"/>
        <v>-4.1536474210462138E-2</v>
      </c>
    </row>
    <row r="102" spans="1:23" x14ac:dyDescent="0.2">
      <c r="A102" s="181" t="s">
        <v>37</v>
      </c>
      <c r="B102" s="181" t="s">
        <v>139</v>
      </c>
      <c r="C102" s="184"/>
      <c r="D102" s="185">
        <f t="shared" ref="D102:U102" si="5">D59/C59-1</f>
        <v>3.0429608420904586E-2</v>
      </c>
      <c r="E102" s="185">
        <f t="shared" si="5"/>
        <v>1.5698381067162703E-2</v>
      </c>
      <c r="F102" s="185">
        <f t="shared" si="5"/>
        <v>3.5836564120638403E-2</v>
      </c>
      <c r="G102" s="185">
        <f t="shared" si="5"/>
        <v>4.8142972297497089E-2</v>
      </c>
      <c r="H102" s="185">
        <f t="shared" si="5"/>
        <v>6.601607214766525E-2</v>
      </c>
      <c r="I102" s="185">
        <f t="shared" si="5"/>
        <v>6.7669565444365753E-2</v>
      </c>
      <c r="J102" s="185">
        <f t="shared" si="5"/>
        <v>5.5703373509030651E-2</v>
      </c>
      <c r="K102" s="185">
        <f t="shared" si="5"/>
        <v>2.6863601656291536E-2</v>
      </c>
      <c r="L102" s="185">
        <f t="shared" si="5"/>
        <v>-4.6572800657513125E-2</v>
      </c>
      <c r="M102" s="185">
        <f t="shared" si="5"/>
        <v>2.4348657959109676E-2</v>
      </c>
      <c r="N102" s="185">
        <f t="shared" si="5"/>
        <v>1.7603883437853352E-2</v>
      </c>
      <c r="O102" s="185">
        <f t="shared" si="5"/>
        <v>-7.8501029955699853E-3</v>
      </c>
      <c r="P102" s="185">
        <f t="shared" si="5"/>
        <v>-4.5933284287014153E-4</v>
      </c>
      <c r="Q102" s="185">
        <f t="shared" si="5"/>
        <v>2.2621256353687391E-2</v>
      </c>
      <c r="R102" s="185">
        <f t="shared" si="5"/>
        <v>5.3883766996977611E-2</v>
      </c>
      <c r="S102" s="185">
        <f t="shared" si="5"/>
        <v>2.5372998769743749E-2</v>
      </c>
      <c r="T102" s="185">
        <f t="shared" si="5"/>
        <v>5.1686870615735403E-2</v>
      </c>
      <c r="U102" s="185">
        <f t="shared" si="5"/>
        <v>3.1986904877145728E-2</v>
      </c>
      <c r="V102" s="185">
        <f t="shared" si="2"/>
        <v>2.3135699121441311E-2</v>
      </c>
      <c r="W102" s="185">
        <f t="shared" si="2"/>
        <v>-5.6022707848814579E-2</v>
      </c>
    </row>
    <row r="103" spans="1:23" x14ac:dyDescent="0.2">
      <c r="A103" s="181" t="s">
        <v>38</v>
      </c>
      <c r="B103" s="181" t="s">
        <v>4</v>
      </c>
      <c r="C103" s="184"/>
      <c r="D103" s="185">
        <f t="shared" ref="D103:U103" si="6">D60/C60-1</f>
        <v>8.2316065357006529E-3</v>
      </c>
      <c r="E103" s="185">
        <f t="shared" si="6"/>
        <v>4.6632806896855783E-3</v>
      </c>
      <c r="F103" s="185">
        <f t="shared" si="6"/>
        <v>3.9007053820661053E-3</v>
      </c>
      <c r="G103" s="185">
        <f t="shared" si="6"/>
        <v>2.6682207204125286E-2</v>
      </c>
      <c r="H103" s="185">
        <f t="shared" si="6"/>
        <v>2.3366105194119191E-2</v>
      </c>
      <c r="I103" s="185">
        <f t="shared" si="6"/>
        <v>3.913037472893266E-2</v>
      </c>
      <c r="J103" s="185">
        <f t="shared" si="6"/>
        <v>9.0922555751351553E-3</v>
      </c>
      <c r="K103" s="185">
        <f t="shared" si="6"/>
        <v>-5.1203190291829737E-3</v>
      </c>
      <c r="L103" s="185">
        <f t="shared" si="6"/>
        <v>-4.906531449738516E-2</v>
      </c>
      <c r="M103" s="185">
        <f t="shared" si="6"/>
        <v>1.8709865802302161E-2</v>
      </c>
      <c r="N103" s="185">
        <f t="shared" si="6"/>
        <v>1.3367770676659285E-2</v>
      </c>
      <c r="O103" s="185">
        <f t="shared" si="6"/>
        <v>2.2651095291055245E-3</v>
      </c>
      <c r="P103" s="185">
        <f t="shared" si="6"/>
        <v>9.3333220551685692E-3</v>
      </c>
      <c r="Q103" s="185">
        <f t="shared" si="6"/>
        <v>1.6193992696094783E-2</v>
      </c>
      <c r="R103" s="185">
        <f t="shared" si="6"/>
        <v>2.342594678603116E-2</v>
      </c>
      <c r="S103" s="185">
        <f t="shared" si="6"/>
        <v>3.2459445837923928E-2</v>
      </c>
      <c r="T103" s="185">
        <f t="shared" si="6"/>
        <v>2.8217366563596746E-2</v>
      </c>
      <c r="U103" s="185">
        <f t="shared" si="6"/>
        <v>2.1756629237130953E-2</v>
      </c>
      <c r="V103" s="185">
        <f t="shared" si="2"/>
        <v>2.8495035950986569E-2</v>
      </c>
      <c r="W103" s="185">
        <f t="shared" si="2"/>
        <v>-2.7332917894869579E-2</v>
      </c>
    </row>
    <row r="104" spans="1:23" x14ac:dyDescent="0.2">
      <c r="A104" s="181" t="s">
        <v>39</v>
      </c>
      <c r="B104" s="181" t="s">
        <v>85</v>
      </c>
      <c r="C104" s="184"/>
      <c r="D104" s="185">
        <f t="shared" ref="D104:U104" si="7">D61/C61-1</f>
        <v>1.6814700527349791E-2</v>
      </c>
      <c r="E104" s="185">
        <f t="shared" si="7"/>
        <v>-1.9797344766034897E-3</v>
      </c>
      <c r="F104" s="185">
        <f t="shared" si="7"/>
        <v>-7.0011744649366436E-3</v>
      </c>
      <c r="G104" s="185">
        <f t="shared" si="7"/>
        <v>1.1750881224839471E-2</v>
      </c>
      <c r="H104" s="185">
        <f t="shared" si="7"/>
        <v>7.3170600654528517E-3</v>
      </c>
      <c r="I104" s="185">
        <f t="shared" si="7"/>
        <v>3.8164434515673529E-2</v>
      </c>
      <c r="J104" s="185">
        <f t="shared" si="7"/>
        <v>2.9764539975355664E-2</v>
      </c>
      <c r="K104" s="185">
        <f t="shared" si="7"/>
        <v>9.5987913356483379E-3</v>
      </c>
      <c r="L104" s="185">
        <f t="shared" si="7"/>
        <v>-5.6938363364028577E-2</v>
      </c>
      <c r="M104" s="185">
        <f t="shared" si="7"/>
        <v>4.1798843703360733E-2</v>
      </c>
      <c r="N104" s="185">
        <f t="shared" si="7"/>
        <v>3.9251894004040944E-2</v>
      </c>
      <c r="O104" s="185">
        <f t="shared" si="7"/>
        <v>4.1850036585246997E-3</v>
      </c>
      <c r="P104" s="185">
        <f t="shared" si="7"/>
        <v>4.3758923137793282E-3</v>
      </c>
      <c r="Q104" s="185">
        <f t="shared" si="7"/>
        <v>2.2095458460272832E-2</v>
      </c>
      <c r="R104" s="185">
        <f t="shared" si="7"/>
        <v>1.4919298256911073E-2</v>
      </c>
      <c r="S104" s="185">
        <f t="shared" si="7"/>
        <v>2.2299995373705306E-2</v>
      </c>
      <c r="T104" s="185">
        <f t="shared" si="7"/>
        <v>2.6019763362780557E-2</v>
      </c>
      <c r="U104" s="185">
        <f t="shared" si="7"/>
        <v>1.2679952322507182E-2</v>
      </c>
      <c r="V104" s="185">
        <f t="shared" si="2"/>
        <v>5.5545213234260427E-3</v>
      </c>
      <c r="W104" s="185">
        <f t="shared" si="2"/>
        <v>-4.7654725115336416E-2</v>
      </c>
    </row>
    <row r="105" spans="1:23" x14ac:dyDescent="0.2">
      <c r="A105" s="181" t="s">
        <v>40</v>
      </c>
      <c r="B105" s="181" t="s">
        <v>6</v>
      </c>
      <c r="C105" s="184"/>
      <c r="D105" s="185">
        <f t="shared" ref="D105:U105" si="8">D62/C62-1</f>
        <v>5.9792832480057179E-2</v>
      </c>
      <c r="E105" s="185">
        <f t="shared" si="8"/>
        <v>6.8020791204182363E-2</v>
      </c>
      <c r="F105" s="185">
        <f t="shared" si="8"/>
        <v>7.566619915848527E-2</v>
      </c>
      <c r="G105" s="185">
        <f t="shared" si="8"/>
        <v>6.7677162787665557E-2</v>
      </c>
      <c r="H105" s="185">
        <f t="shared" si="8"/>
        <v>9.4900806614113487E-2</v>
      </c>
      <c r="I105" s="185">
        <f t="shared" si="8"/>
        <v>9.7187599337471342E-2</v>
      </c>
      <c r="J105" s="185">
        <f t="shared" si="8"/>
        <v>7.5739554742299431E-2</v>
      </c>
      <c r="K105" s="185">
        <f t="shared" si="8"/>
        <v>-5.0892785424374254E-2</v>
      </c>
      <c r="L105" s="185">
        <f t="shared" si="8"/>
        <v>-0.14433713346940802</v>
      </c>
      <c r="M105" s="185">
        <f t="shared" si="8"/>
        <v>2.6902959674650839E-2</v>
      </c>
      <c r="N105" s="185">
        <f t="shared" si="8"/>
        <v>7.4265868182050054E-2</v>
      </c>
      <c r="O105" s="185">
        <f t="shared" si="8"/>
        <v>3.1106118380456627E-2</v>
      </c>
      <c r="P105" s="185">
        <f t="shared" si="8"/>
        <v>1.3457318663781859E-2</v>
      </c>
      <c r="Q105" s="185">
        <f t="shared" si="8"/>
        <v>2.9878165722879935E-2</v>
      </c>
      <c r="R105" s="185">
        <f t="shared" si="8"/>
        <v>1.8445736016230674E-2</v>
      </c>
      <c r="S105" s="185">
        <f t="shared" si="8"/>
        <v>3.187824195705935E-2</v>
      </c>
      <c r="T105" s="185">
        <f t="shared" si="8"/>
        <v>5.4992608896370587E-2</v>
      </c>
      <c r="U105" s="185">
        <f t="shared" si="8"/>
        <v>4.3555516265912475E-2</v>
      </c>
      <c r="V105" s="185">
        <f t="shared" si="2"/>
        <v>4.9963150270654788E-2</v>
      </c>
      <c r="W105" s="185">
        <f t="shared" si="2"/>
        <v>-2.9323490257775697E-2</v>
      </c>
    </row>
    <row r="106" spans="1:23" x14ac:dyDescent="0.2">
      <c r="A106" s="181" t="s">
        <v>41</v>
      </c>
      <c r="B106" s="181" t="s">
        <v>7</v>
      </c>
      <c r="C106" s="184"/>
      <c r="D106" s="185">
        <f t="shared" ref="D106:U106" si="9">D63/C63-1</f>
        <v>5.310241984207642E-2</v>
      </c>
      <c r="E106" s="185">
        <f t="shared" si="9"/>
        <v>5.8997222318024622E-2</v>
      </c>
      <c r="F106" s="185">
        <f t="shared" si="9"/>
        <v>3.0009068795077809E-2</v>
      </c>
      <c r="G106" s="185">
        <f t="shared" si="9"/>
        <v>6.7828692587068362E-2</v>
      </c>
      <c r="H106" s="185">
        <f t="shared" si="9"/>
        <v>5.7365259231842547E-2</v>
      </c>
      <c r="I106" s="185">
        <f t="shared" si="9"/>
        <v>4.9917819668564345E-2</v>
      </c>
      <c r="J106" s="185">
        <f t="shared" si="9"/>
        <v>5.3187244047961046E-2</v>
      </c>
      <c r="K106" s="185">
        <f t="shared" si="9"/>
        <v>-4.4384659254450454E-2</v>
      </c>
      <c r="L106" s="185">
        <f t="shared" si="9"/>
        <v>-5.0746556188819958E-2</v>
      </c>
      <c r="M106" s="185">
        <f t="shared" si="9"/>
        <v>1.7731941493773773E-2</v>
      </c>
      <c r="N106" s="185">
        <f t="shared" si="9"/>
        <v>6.011295643907566E-3</v>
      </c>
      <c r="O106" s="185">
        <f t="shared" si="9"/>
        <v>1.2779281308321622E-3</v>
      </c>
      <c r="P106" s="185">
        <f t="shared" si="9"/>
        <v>1.2268582770774472E-2</v>
      </c>
      <c r="Q106" s="185">
        <f t="shared" si="9"/>
        <v>8.6404263949306115E-2</v>
      </c>
      <c r="R106" s="185">
        <f t="shared" si="9"/>
        <v>0.25176404365427651</v>
      </c>
      <c r="S106" s="185">
        <f t="shared" si="9"/>
        <v>1.9937737133222333E-2</v>
      </c>
      <c r="T106" s="185">
        <f t="shared" si="9"/>
        <v>9.1294471342141081E-2</v>
      </c>
      <c r="U106" s="185">
        <f t="shared" si="9"/>
        <v>8.516369614741115E-2</v>
      </c>
      <c r="V106" s="185">
        <f t="shared" si="2"/>
        <v>5.5652252793668255E-2</v>
      </c>
      <c r="W106" s="185">
        <f t="shared" si="2"/>
        <v>3.4177958470508862E-2</v>
      </c>
    </row>
    <row r="107" spans="1:23" x14ac:dyDescent="0.2">
      <c r="A107" s="181" t="s">
        <v>42</v>
      </c>
      <c r="B107" s="181" t="s">
        <v>8</v>
      </c>
      <c r="C107" s="184"/>
      <c r="D107" s="185">
        <f t="shared" ref="D107:U107" si="10">D64/C64-1</f>
        <v>4.1316237566439984E-2</v>
      </c>
      <c r="E107" s="185">
        <f t="shared" si="10"/>
        <v>3.9228764166559182E-2</v>
      </c>
      <c r="F107" s="185">
        <f t="shared" si="10"/>
        <v>5.7945196144344013E-2</v>
      </c>
      <c r="G107" s="185">
        <f t="shared" si="10"/>
        <v>5.0610032500135738E-2</v>
      </c>
      <c r="H107" s="185">
        <f t="shared" si="10"/>
        <v>5.991536354373217E-3</v>
      </c>
      <c r="I107" s="185">
        <f t="shared" si="10"/>
        <v>5.652442058364171E-2</v>
      </c>
      <c r="J107" s="185">
        <f t="shared" si="10"/>
        <v>3.2737153550409959E-2</v>
      </c>
      <c r="K107" s="185">
        <f t="shared" si="10"/>
        <v>-3.351390827193268E-3</v>
      </c>
      <c r="L107" s="185">
        <f t="shared" si="10"/>
        <v>-4.3007339299127811E-2</v>
      </c>
      <c r="M107" s="185">
        <f t="shared" si="10"/>
        <v>-5.4790473464196743E-2</v>
      </c>
      <c r="N107" s="185">
        <f t="shared" si="10"/>
        <v>-0.10149313356454948</v>
      </c>
      <c r="O107" s="185">
        <f t="shared" si="10"/>
        <v>-7.0823733919427201E-2</v>
      </c>
      <c r="P107" s="185">
        <f t="shared" si="10"/>
        <v>-2.7417546875553866E-2</v>
      </c>
      <c r="Q107" s="185">
        <f t="shared" si="10"/>
        <v>6.9812758310052736E-3</v>
      </c>
      <c r="R107" s="185">
        <f t="shared" si="10"/>
        <v>-4.1190102160952868E-3</v>
      </c>
      <c r="S107" s="185">
        <f t="shared" si="10"/>
        <v>-4.8986373304896746E-3</v>
      </c>
      <c r="T107" s="185">
        <f t="shared" si="10"/>
        <v>1.2808741922138767E-2</v>
      </c>
      <c r="U107" s="185">
        <f t="shared" si="10"/>
        <v>1.5589417450456944E-2</v>
      </c>
      <c r="V107" s="185">
        <f t="shared" si="2"/>
        <v>1.8566597433029797E-2</v>
      </c>
      <c r="W107" s="185">
        <f t="shared" si="2"/>
        <v>-8.2477152162783285E-2</v>
      </c>
    </row>
    <row r="108" spans="1:23" x14ac:dyDescent="0.2">
      <c r="A108" s="181" t="s">
        <v>43</v>
      </c>
      <c r="B108" s="181" t="s">
        <v>9</v>
      </c>
      <c r="C108" s="184"/>
      <c r="D108" s="185">
        <f t="shared" ref="D108:U108" si="11">D65/C65-1</f>
        <v>3.9329488433309967E-2</v>
      </c>
      <c r="E108" s="185">
        <f t="shared" si="11"/>
        <v>2.7310222316026422E-2</v>
      </c>
      <c r="F108" s="185">
        <f t="shared" si="11"/>
        <v>2.9818948359620734E-2</v>
      </c>
      <c r="G108" s="185">
        <f t="shared" si="11"/>
        <v>3.1227952415142424E-2</v>
      </c>
      <c r="H108" s="185">
        <f t="shared" si="11"/>
        <v>3.6520326743317844E-2</v>
      </c>
      <c r="I108" s="185">
        <f t="shared" si="11"/>
        <v>4.1027271154246314E-2</v>
      </c>
      <c r="J108" s="185">
        <f t="shared" si="11"/>
        <v>3.6046879712693158E-2</v>
      </c>
      <c r="K108" s="185">
        <f t="shared" si="11"/>
        <v>8.8714518248529384E-3</v>
      </c>
      <c r="L108" s="185">
        <f t="shared" si="11"/>
        <v>-3.7632319269008896E-2</v>
      </c>
      <c r="M108" s="185">
        <f t="shared" si="11"/>
        <v>1.6301023084142052E-3</v>
      </c>
      <c r="N108" s="185">
        <f t="shared" si="11"/>
        <v>-8.1437345515107395E-3</v>
      </c>
      <c r="O108" s="185">
        <f t="shared" si="11"/>
        <v>-2.9594413017355548E-2</v>
      </c>
      <c r="P108" s="185">
        <f t="shared" si="11"/>
        <v>-1.4353942591932789E-2</v>
      </c>
      <c r="Q108" s="185">
        <f t="shared" si="11"/>
        <v>1.3839079426702927E-2</v>
      </c>
      <c r="R108" s="185">
        <f t="shared" si="11"/>
        <v>3.8351726603384595E-2</v>
      </c>
      <c r="S108" s="185">
        <f t="shared" si="11"/>
        <v>3.0313013298193248E-2</v>
      </c>
      <c r="T108" s="185">
        <f t="shared" si="11"/>
        <v>2.9736411905373128E-2</v>
      </c>
      <c r="U108" s="185">
        <f t="shared" si="11"/>
        <v>2.4300471454687056E-2</v>
      </c>
      <c r="V108" s="185">
        <f t="shared" si="2"/>
        <v>1.9501268944504657E-2</v>
      </c>
      <c r="W108" s="185">
        <f t="shared" si="2"/>
        <v>-0.10838947339325511</v>
      </c>
    </row>
    <row r="109" spans="1:23" x14ac:dyDescent="0.2">
      <c r="A109" s="181" t="s">
        <v>44</v>
      </c>
      <c r="B109" s="181" t="s">
        <v>10</v>
      </c>
      <c r="C109" s="184"/>
      <c r="D109" s="185">
        <f t="shared" ref="D109:U109" si="12">D66/C66-1</f>
        <v>1.9837216828145543E-2</v>
      </c>
      <c r="E109" s="185">
        <f t="shared" si="12"/>
        <v>1.1355316126134163E-2</v>
      </c>
      <c r="F109" s="185">
        <f t="shared" si="12"/>
        <v>8.2316361156693496E-3</v>
      </c>
      <c r="G109" s="185">
        <f t="shared" si="12"/>
        <v>2.8297495684821872E-2</v>
      </c>
      <c r="H109" s="185">
        <f t="shared" si="12"/>
        <v>1.6632249893657081E-2</v>
      </c>
      <c r="I109" s="185">
        <f t="shared" si="12"/>
        <v>2.4493212958751176E-2</v>
      </c>
      <c r="J109" s="185">
        <f t="shared" si="12"/>
        <v>2.4247362861496091E-2</v>
      </c>
      <c r="K109" s="185">
        <f t="shared" si="12"/>
        <v>2.5494724259282897E-3</v>
      </c>
      <c r="L109" s="185">
        <f t="shared" si="12"/>
        <v>-2.8733160589830886E-2</v>
      </c>
      <c r="M109" s="185">
        <f t="shared" si="12"/>
        <v>1.9494368076745427E-2</v>
      </c>
      <c r="N109" s="185">
        <f t="shared" si="12"/>
        <v>2.1927022461009305E-2</v>
      </c>
      <c r="O109" s="185">
        <f t="shared" si="12"/>
        <v>3.1313348606645253E-3</v>
      </c>
      <c r="P109" s="185">
        <f t="shared" si="12"/>
        <v>5.7632719547602296E-3</v>
      </c>
      <c r="Q109" s="185">
        <f t="shared" si="12"/>
        <v>9.5618496278329079E-3</v>
      </c>
      <c r="R109" s="185">
        <f t="shared" si="12"/>
        <v>1.1129111314431617E-2</v>
      </c>
      <c r="S109" s="185">
        <f t="shared" si="12"/>
        <v>1.0954625842418686E-2</v>
      </c>
      <c r="T109" s="185">
        <f t="shared" si="12"/>
        <v>2.2914221051376638E-2</v>
      </c>
      <c r="U109" s="185">
        <f t="shared" si="12"/>
        <v>1.8650661098839283E-2</v>
      </c>
      <c r="V109" s="185">
        <f t="shared" si="2"/>
        <v>1.8429700384749781E-2</v>
      </c>
      <c r="W109" s="185">
        <f t="shared" si="2"/>
        <v>-7.8552528431238611E-2</v>
      </c>
    </row>
    <row r="110" spans="1:23" x14ac:dyDescent="0.2">
      <c r="A110" s="181" t="s">
        <v>45</v>
      </c>
      <c r="B110" s="181" t="s">
        <v>31</v>
      </c>
      <c r="C110" s="184"/>
      <c r="D110" s="185">
        <f t="shared" ref="D110:U110" si="13">D67/C67-1</f>
        <v>2.9579073603012596E-2</v>
      </c>
      <c r="E110" s="185">
        <f t="shared" si="13"/>
        <v>5.6780737211676424E-2</v>
      </c>
      <c r="F110" s="185">
        <f t="shared" si="13"/>
        <v>5.6358419335752474E-2</v>
      </c>
      <c r="G110" s="185">
        <f t="shared" si="13"/>
        <v>4.1544710812826846E-2</v>
      </c>
      <c r="H110" s="185">
        <f t="shared" si="13"/>
        <v>4.3085643036625321E-2</v>
      </c>
      <c r="I110" s="185">
        <f t="shared" si="13"/>
        <v>4.9933502599443624E-2</v>
      </c>
      <c r="J110" s="185">
        <f t="shared" si="13"/>
        <v>5.0674413147580033E-2</v>
      </c>
      <c r="K110" s="185">
        <f t="shared" si="13"/>
        <v>1.8936049216770945E-2</v>
      </c>
      <c r="L110" s="185">
        <f t="shared" si="13"/>
        <v>-7.3236566734046105E-2</v>
      </c>
      <c r="M110" s="185">
        <f t="shared" si="13"/>
        <v>-1.3165559317282916E-2</v>
      </c>
      <c r="N110" s="185">
        <f t="shared" si="13"/>
        <v>-1.9838716119955357E-3</v>
      </c>
      <c r="O110" s="185">
        <f t="shared" si="13"/>
        <v>-2.3916040378885506E-2</v>
      </c>
      <c r="P110" s="185">
        <f t="shared" si="13"/>
        <v>-4.4716891731817476E-3</v>
      </c>
      <c r="Q110" s="185">
        <f t="shared" si="13"/>
        <v>-3.414023582390735E-3</v>
      </c>
      <c r="R110" s="185">
        <f t="shared" si="13"/>
        <v>2.4317554054953838E-2</v>
      </c>
      <c r="S110" s="185">
        <f t="shared" si="13"/>
        <v>3.4981619295256783E-2</v>
      </c>
      <c r="T110" s="185">
        <f t="shared" si="13"/>
        <v>3.4392691769577599E-2</v>
      </c>
      <c r="U110" s="185">
        <f t="shared" si="13"/>
        <v>2.8075442938321649E-2</v>
      </c>
      <c r="V110" s="185">
        <f t="shared" si="2"/>
        <v>2.8579574962068532E-2</v>
      </c>
      <c r="W110" s="185">
        <f t="shared" si="2"/>
        <v>-8.0289398235415255E-2</v>
      </c>
    </row>
    <row r="111" spans="1:23" x14ac:dyDescent="0.2">
      <c r="A111" s="181" t="s">
        <v>46</v>
      </c>
      <c r="B111" s="181" t="s">
        <v>11</v>
      </c>
      <c r="C111" s="184"/>
      <c r="D111" s="185">
        <f t="shared" ref="D111:U111" si="14">D68/C68-1</f>
        <v>1.9513715560523837E-2</v>
      </c>
      <c r="E111" s="185">
        <f t="shared" si="14"/>
        <v>2.539429989684594E-3</v>
      </c>
      <c r="F111" s="185">
        <f t="shared" si="14"/>
        <v>1.3862689077650536E-3</v>
      </c>
      <c r="G111" s="185">
        <f t="shared" si="14"/>
        <v>1.4235941581790756E-2</v>
      </c>
      <c r="H111" s="185">
        <f t="shared" si="14"/>
        <v>8.1784897365060338E-3</v>
      </c>
      <c r="I111" s="185">
        <f t="shared" si="14"/>
        <v>1.7906396808179403E-2</v>
      </c>
      <c r="J111" s="185">
        <f t="shared" si="14"/>
        <v>1.487072980367854E-2</v>
      </c>
      <c r="K111" s="185">
        <f t="shared" si="14"/>
        <v>-9.6201284057929604E-3</v>
      </c>
      <c r="L111" s="185">
        <f t="shared" si="14"/>
        <v>-5.2809372082931016E-2</v>
      </c>
      <c r="M111" s="185">
        <f t="shared" si="14"/>
        <v>1.7132958391692155E-2</v>
      </c>
      <c r="N111" s="185">
        <f t="shared" si="14"/>
        <v>7.073333470344334E-3</v>
      </c>
      <c r="O111" s="185">
        <f t="shared" si="14"/>
        <v>-2.9809057682377182E-2</v>
      </c>
      <c r="P111" s="185">
        <f t="shared" si="14"/>
        <v>-1.8410654508824731E-2</v>
      </c>
      <c r="Q111" s="185">
        <f t="shared" si="14"/>
        <v>-4.5475423638197121E-5</v>
      </c>
      <c r="R111" s="185">
        <f t="shared" si="14"/>
        <v>7.7830435071657433E-3</v>
      </c>
      <c r="S111" s="185">
        <f t="shared" si="14"/>
        <v>1.2934627315590808E-2</v>
      </c>
      <c r="T111" s="185">
        <f t="shared" si="14"/>
        <v>1.6678590410685867E-2</v>
      </c>
      <c r="U111" s="185">
        <f t="shared" si="14"/>
        <v>9.4173719337198314E-3</v>
      </c>
      <c r="V111" s="185">
        <f t="shared" si="2"/>
        <v>2.8744993713920586E-3</v>
      </c>
      <c r="W111" s="185">
        <f t="shared" si="2"/>
        <v>-8.8711463476679242E-2</v>
      </c>
    </row>
    <row r="112" spans="1:23" x14ac:dyDescent="0.2">
      <c r="A112" s="181" t="s">
        <v>47</v>
      </c>
      <c r="B112" s="181" t="s">
        <v>12</v>
      </c>
      <c r="C112" s="184"/>
      <c r="D112" s="185">
        <f t="shared" ref="D112:U112" si="15">D69/C69-1</f>
        <v>3.9527918419739017E-2</v>
      </c>
      <c r="E112" s="185">
        <f t="shared" si="15"/>
        <v>3.722911650305627E-2</v>
      </c>
      <c r="F112" s="185">
        <f t="shared" si="15"/>
        <v>2.623015873015877E-2</v>
      </c>
      <c r="G112" s="185">
        <f t="shared" si="15"/>
        <v>5.0268744441436919E-2</v>
      </c>
      <c r="H112" s="185">
        <f t="shared" si="15"/>
        <v>4.8525459298258689E-2</v>
      </c>
      <c r="I112" s="185">
        <f t="shared" si="15"/>
        <v>4.7139997893184349E-2</v>
      </c>
      <c r="J112" s="185">
        <f t="shared" si="15"/>
        <v>5.0981115414493905E-2</v>
      </c>
      <c r="K112" s="185">
        <f t="shared" si="15"/>
        <v>3.6468830264130725E-2</v>
      </c>
      <c r="L112" s="185">
        <f t="shared" si="15"/>
        <v>-2.0152994474344599E-2</v>
      </c>
      <c r="M112" s="185">
        <f t="shared" si="15"/>
        <v>2.0143365046784822E-2</v>
      </c>
      <c r="N112" s="185">
        <f t="shared" si="15"/>
        <v>4.0189295173178596E-3</v>
      </c>
      <c r="O112" s="185">
        <f t="shared" si="15"/>
        <v>-3.4471476552954572E-2</v>
      </c>
      <c r="P112" s="185">
        <f t="shared" si="15"/>
        <v>-6.5527246542558704E-2</v>
      </c>
      <c r="Q112" s="185">
        <f t="shared" si="15"/>
        <v>-1.8295446819119321E-2</v>
      </c>
      <c r="R112" s="185">
        <f t="shared" si="15"/>
        <v>3.2188060924721373E-2</v>
      </c>
      <c r="S112" s="185">
        <f t="shared" si="15"/>
        <v>6.4375978528293354E-2</v>
      </c>
      <c r="T112" s="185">
        <f t="shared" si="15"/>
        <v>5.1551590991473661E-2</v>
      </c>
      <c r="U112" s="185">
        <f t="shared" si="15"/>
        <v>5.2411498456281347E-2</v>
      </c>
      <c r="V112" s="185">
        <f t="shared" si="2"/>
        <v>3.0756158114850107E-2</v>
      </c>
      <c r="W112" s="185">
        <f t="shared" si="2"/>
        <v>-5.103713801488452E-2</v>
      </c>
    </row>
    <row r="113" spans="1:23" x14ac:dyDescent="0.2">
      <c r="A113" s="181" t="s">
        <v>48</v>
      </c>
      <c r="B113" s="181" t="s">
        <v>13</v>
      </c>
      <c r="C113" s="184"/>
      <c r="D113" s="185">
        <f t="shared" ref="D113:U113" si="16">D70/C70-1</f>
        <v>6.3230201852425338E-2</v>
      </c>
      <c r="E113" s="185">
        <f t="shared" si="16"/>
        <v>7.0822411099637383E-2</v>
      </c>
      <c r="F113" s="185">
        <f t="shared" si="16"/>
        <v>8.4349712858617698E-2</v>
      </c>
      <c r="G113" s="185">
        <f t="shared" si="16"/>
        <v>8.5011287711217021E-2</v>
      </c>
      <c r="H113" s="185">
        <f t="shared" si="16"/>
        <v>0.10724869170467177</v>
      </c>
      <c r="I113" s="185">
        <f t="shared" si="16"/>
        <v>0.11986561384860672</v>
      </c>
      <c r="J113" s="185">
        <f t="shared" si="16"/>
        <v>0.10026864862116325</v>
      </c>
      <c r="K113" s="185">
        <f t="shared" si="16"/>
        <v>-3.3270558694287522E-2</v>
      </c>
      <c r="L113" s="185">
        <f t="shared" si="16"/>
        <v>-0.14259819934666562</v>
      </c>
      <c r="M113" s="185">
        <f t="shared" si="16"/>
        <v>-4.4070159135788156E-2</v>
      </c>
      <c r="N113" s="185">
        <f t="shared" si="16"/>
        <v>6.4688441722562606E-2</v>
      </c>
      <c r="O113" s="185">
        <f t="shared" si="16"/>
        <v>4.2520166720688035E-2</v>
      </c>
      <c r="P113" s="185">
        <f t="shared" si="16"/>
        <v>2.3099188572579532E-2</v>
      </c>
      <c r="Q113" s="185">
        <f t="shared" si="16"/>
        <v>1.0738835292204207E-2</v>
      </c>
      <c r="R113" s="185">
        <f t="shared" si="16"/>
        <v>4.0068262565266632E-2</v>
      </c>
      <c r="S113" s="185">
        <f t="shared" si="16"/>
        <v>2.3728772154114841E-2</v>
      </c>
      <c r="T113" s="185">
        <f t="shared" si="16"/>
        <v>3.2505160338375028E-2</v>
      </c>
      <c r="U113" s="185">
        <f t="shared" si="16"/>
        <v>4.0244982858903766E-2</v>
      </c>
      <c r="V113" s="185">
        <f t="shared" si="2"/>
        <v>2.0269719837960887E-2</v>
      </c>
      <c r="W113" s="185">
        <f t="shared" si="2"/>
        <v>-3.6235355602978969E-2</v>
      </c>
    </row>
    <row r="114" spans="1:23" x14ac:dyDescent="0.2">
      <c r="A114" s="181" t="s">
        <v>49</v>
      </c>
      <c r="B114" s="181" t="s">
        <v>14</v>
      </c>
      <c r="C114" s="184"/>
      <c r="D114" s="185">
        <f t="shared" ref="D114:U114" si="17">D71/C71-1</f>
        <v>6.5260954975765229E-2</v>
      </c>
      <c r="E114" s="185">
        <f t="shared" si="17"/>
        <v>6.7517977611387003E-2</v>
      </c>
      <c r="F114" s="185">
        <f t="shared" si="17"/>
        <v>0.10565721627111602</v>
      </c>
      <c r="G114" s="185">
        <f t="shared" si="17"/>
        <v>6.5694691429266872E-2</v>
      </c>
      <c r="H114" s="185">
        <f t="shared" si="17"/>
        <v>7.7326005436984646E-2</v>
      </c>
      <c r="I114" s="185">
        <f t="shared" si="17"/>
        <v>7.4138532342221009E-2</v>
      </c>
      <c r="J114" s="185">
        <f t="shared" si="17"/>
        <v>0.11107468112265195</v>
      </c>
      <c r="K114" s="185">
        <f t="shared" si="17"/>
        <v>2.6145775735367804E-2</v>
      </c>
      <c r="L114" s="185">
        <f t="shared" si="17"/>
        <v>-0.14838525947248371</v>
      </c>
      <c r="M114" s="185">
        <f t="shared" si="17"/>
        <v>1.6510284504068551E-2</v>
      </c>
      <c r="N114" s="185">
        <f t="shared" si="17"/>
        <v>6.0391926671784057E-2</v>
      </c>
      <c r="O114" s="185">
        <f t="shared" si="17"/>
        <v>3.8438727063138778E-2</v>
      </c>
      <c r="P114" s="185">
        <f t="shared" si="17"/>
        <v>3.5498695159348781E-2</v>
      </c>
      <c r="Q114" s="185">
        <f t="shared" si="17"/>
        <v>3.5370720793345134E-2</v>
      </c>
      <c r="R114" s="185">
        <f t="shared" si="17"/>
        <v>2.0246089289324143E-2</v>
      </c>
      <c r="S114" s="185">
        <f t="shared" si="17"/>
        <v>2.5188977579748251E-2</v>
      </c>
      <c r="T114" s="185">
        <f t="shared" si="17"/>
        <v>4.2824606126457443E-2</v>
      </c>
      <c r="U114" s="185">
        <f t="shared" si="17"/>
        <v>3.9367830486399802E-2</v>
      </c>
      <c r="V114" s="185">
        <f t="shared" si="2"/>
        <v>4.3390252013359776E-2</v>
      </c>
      <c r="W114" s="185">
        <f t="shared" si="2"/>
        <v>-8.718566967832575E-3</v>
      </c>
    </row>
    <row r="115" spans="1:23" x14ac:dyDescent="0.2">
      <c r="A115" s="181" t="s">
        <v>50</v>
      </c>
      <c r="B115" s="181" t="s">
        <v>15</v>
      </c>
      <c r="C115" s="184"/>
      <c r="D115" s="185">
        <f t="shared" ref="D115:W130" si="18">D72/C72-1</f>
        <v>2.5319964884720214E-2</v>
      </c>
      <c r="E115" s="185">
        <f t="shared" si="18"/>
        <v>3.8193975034924055E-2</v>
      </c>
      <c r="F115" s="185">
        <f t="shared" si="18"/>
        <v>1.6293334273785653E-2</v>
      </c>
      <c r="G115" s="185">
        <f t="shared" si="18"/>
        <v>3.6121647629750342E-2</v>
      </c>
      <c r="H115" s="185">
        <f t="shared" si="18"/>
        <v>3.172443997887453E-2</v>
      </c>
      <c r="I115" s="185">
        <f t="shared" si="18"/>
        <v>5.1786780000449451E-2</v>
      </c>
      <c r="J115" s="185">
        <f t="shared" si="18"/>
        <v>8.3545421739378067E-2</v>
      </c>
      <c r="K115" s="185">
        <f t="shared" si="18"/>
        <v>-1.2795849236850287E-2</v>
      </c>
      <c r="L115" s="185">
        <f t="shared" si="18"/>
        <v>-4.3585953417762058E-2</v>
      </c>
      <c r="M115" s="185">
        <f t="shared" si="18"/>
        <v>4.8649401280980165E-2</v>
      </c>
      <c r="N115" s="185">
        <f t="shared" si="18"/>
        <v>2.5391472147719307E-2</v>
      </c>
      <c r="O115" s="185">
        <f t="shared" si="18"/>
        <v>-3.5242728084979857E-3</v>
      </c>
      <c r="P115" s="185">
        <f t="shared" si="18"/>
        <v>3.6543397043694803E-2</v>
      </c>
      <c r="Q115" s="185">
        <f t="shared" si="18"/>
        <v>4.2967166599108042E-2</v>
      </c>
      <c r="R115" s="185">
        <f t="shared" si="18"/>
        <v>4.3064175558235718E-2</v>
      </c>
      <c r="S115" s="185">
        <f t="shared" si="18"/>
        <v>4.5745959919947454E-2</v>
      </c>
      <c r="T115" s="185">
        <f t="shared" si="18"/>
        <v>1.8011813192868154E-2</v>
      </c>
      <c r="U115" s="185">
        <f t="shared" si="18"/>
        <v>3.1108657490848568E-2</v>
      </c>
      <c r="V115" s="185">
        <f t="shared" si="18"/>
        <v>2.2970083600746038E-2</v>
      </c>
      <c r="W115" s="185">
        <f t="shared" si="18"/>
        <v>-1.3132553612906106E-2</v>
      </c>
    </row>
    <row r="116" spans="1:23" x14ac:dyDescent="0.2">
      <c r="A116" s="181" t="s">
        <v>51</v>
      </c>
      <c r="B116" s="181" t="s">
        <v>16</v>
      </c>
      <c r="C116" s="184"/>
      <c r="D116" s="185">
        <f t="shared" ref="D116:U116" si="19">D73/C73-1</f>
        <v>4.0740686873388166E-2</v>
      </c>
      <c r="E116" s="185">
        <f t="shared" si="19"/>
        <v>4.7413140542643006E-2</v>
      </c>
      <c r="F116" s="185">
        <f t="shared" si="19"/>
        <v>4.0845053196634673E-2</v>
      </c>
      <c r="G116" s="185">
        <f t="shared" si="19"/>
        <v>4.8228086760990774E-2</v>
      </c>
      <c r="H116" s="185">
        <f t="shared" si="19"/>
        <v>4.2436279849951575E-2</v>
      </c>
      <c r="I116" s="185">
        <f t="shared" si="19"/>
        <v>4.0310873231175215E-2</v>
      </c>
      <c r="J116" s="185">
        <f t="shared" si="19"/>
        <v>2.4216283265674488E-3</v>
      </c>
      <c r="K116" s="185">
        <f t="shared" si="19"/>
        <v>1.0582739700601085E-2</v>
      </c>
      <c r="L116" s="185">
        <f t="shared" si="19"/>
        <v>-6.6995601219265621E-2</v>
      </c>
      <c r="M116" s="185">
        <f t="shared" si="19"/>
        <v>1.1221879433646498E-2</v>
      </c>
      <c r="N116" s="185">
        <f t="shared" si="19"/>
        <v>1.9370950456695013E-2</v>
      </c>
      <c r="O116" s="185">
        <f t="shared" si="19"/>
        <v>-1.3806047886171902E-2</v>
      </c>
      <c r="P116" s="185">
        <f t="shared" si="19"/>
        <v>1.8607735325356645E-2</v>
      </c>
      <c r="Q116" s="185">
        <f t="shared" si="19"/>
        <v>4.2288843825851963E-2</v>
      </c>
      <c r="R116" s="185">
        <f t="shared" si="19"/>
        <v>3.8194534004944991E-2</v>
      </c>
      <c r="S116" s="185">
        <f t="shared" si="19"/>
        <v>2.1399987577749968E-2</v>
      </c>
      <c r="T116" s="185">
        <f t="shared" si="19"/>
        <v>4.3168092514472844E-2</v>
      </c>
      <c r="U116" s="185">
        <f t="shared" si="19"/>
        <v>5.3997268533169107E-2</v>
      </c>
      <c r="V116" s="185">
        <f t="shared" si="18"/>
        <v>4.6412902033008852E-2</v>
      </c>
      <c r="W116" s="185">
        <f t="shared" si="18"/>
        <v>-4.9567956605386154E-2</v>
      </c>
    </row>
    <row r="117" spans="1:23" x14ac:dyDescent="0.2">
      <c r="A117" s="181" t="s">
        <v>52</v>
      </c>
      <c r="B117" s="181" t="s">
        <v>17</v>
      </c>
      <c r="C117" s="184"/>
      <c r="D117" s="185">
        <f t="shared" ref="D117:U117" si="20">D74/C74-1</f>
        <v>-1.1747964789198484E-2</v>
      </c>
      <c r="E117" s="185">
        <f t="shared" si="20"/>
        <v>2.5650470481867194E-2</v>
      </c>
      <c r="F117" s="185">
        <f t="shared" si="20"/>
        <v>4.074569852100951E-2</v>
      </c>
      <c r="G117" s="185">
        <f t="shared" si="20"/>
        <v>1.395990839790473E-3</v>
      </c>
      <c r="H117" s="185">
        <f t="shared" si="20"/>
        <v>3.3832996569710172E-2</v>
      </c>
      <c r="I117" s="185">
        <f t="shared" si="20"/>
        <v>2.5104919473357246E-2</v>
      </c>
      <c r="J117" s="185">
        <f t="shared" si="20"/>
        <v>4.7753473248596023E-2</v>
      </c>
      <c r="K117" s="185">
        <f t="shared" si="20"/>
        <v>3.8255914008830327E-2</v>
      </c>
      <c r="L117" s="185">
        <f t="shared" si="20"/>
        <v>-1.1331059875276939E-2</v>
      </c>
      <c r="M117" s="185">
        <f t="shared" si="20"/>
        <v>5.5435693770699235E-2</v>
      </c>
      <c r="N117" s="185">
        <f t="shared" si="20"/>
        <v>4.6612762522297846E-3</v>
      </c>
      <c r="O117" s="185">
        <f t="shared" si="20"/>
        <v>4.1186609815839548E-2</v>
      </c>
      <c r="P117" s="185">
        <f t="shared" si="20"/>
        <v>5.473057917076396E-2</v>
      </c>
      <c r="Q117" s="185">
        <f t="shared" si="20"/>
        <v>7.6331193353474269E-2</v>
      </c>
      <c r="R117" s="185">
        <f t="shared" si="20"/>
        <v>9.6081312223148307E-2</v>
      </c>
      <c r="S117" s="185">
        <f t="shared" si="20"/>
        <v>3.7952524333029869E-2</v>
      </c>
      <c r="T117" s="185">
        <f t="shared" si="20"/>
        <v>8.6448665683638293E-2</v>
      </c>
      <c r="U117" s="185">
        <f t="shared" si="20"/>
        <v>5.1786997365409704E-2</v>
      </c>
      <c r="V117" s="185">
        <f t="shared" si="18"/>
        <v>5.461798615152369E-2</v>
      </c>
      <c r="W117" s="185">
        <f t="shared" si="18"/>
        <v>-7.7963932984125739E-2</v>
      </c>
    </row>
    <row r="118" spans="1:23" x14ac:dyDescent="0.2">
      <c r="A118" s="181" t="s">
        <v>53</v>
      </c>
      <c r="B118" s="181" t="s">
        <v>18</v>
      </c>
      <c r="C118" s="184"/>
      <c r="D118" s="185">
        <f t="shared" ref="D118:U118" si="21">D75/C75-1</f>
        <v>2.32695503089273E-2</v>
      </c>
      <c r="E118" s="185">
        <f t="shared" si="21"/>
        <v>2.1727796534525279E-3</v>
      </c>
      <c r="F118" s="185">
        <f t="shared" si="21"/>
        <v>1.5563211778064634E-3</v>
      </c>
      <c r="G118" s="185">
        <f t="shared" si="21"/>
        <v>1.9849482012837427E-2</v>
      </c>
      <c r="H118" s="185">
        <f t="shared" si="21"/>
        <v>2.0508732433451859E-2</v>
      </c>
      <c r="I118" s="185">
        <f t="shared" si="21"/>
        <v>3.4610046758142277E-2</v>
      </c>
      <c r="J118" s="185">
        <f t="shared" si="21"/>
        <v>3.7728289919088498E-2</v>
      </c>
      <c r="K118" s="185">
        <f t="shared" si="21"/>
        <v>2.1703266158200618E-2</v>
      </c>
      <c r="L118" s="185">
        <f t="shared" si="21"/>
        <v>-3.6668872974946143E-2</v>
      </c>
      <c r="M118" s="185">
        <f t="shared" si="21"/>
        <v>1.3427394305271401E-2</v>
      </c>
      <c r="N118" s="185">
        <f t="shared" si="21"/>
        <v>1.5511940830846616E-2</v>
      </c>
      <c r="O118" s="185">
        <f t="shared" si="21"/>
        <v>-1.0303563844781483E-2</v>
      </c>
      <c r="P118" s="185">
        <f t="shared" si="21"/>
        <v>-1.3017095396137268E-3</v>
      </c>
      <c r="Q118" s="185">
        <f t="shared" si="21"/>
        <v>1.4233909033128045E-2</v>
      </c>
      <c r="R118" s="185">
        <f t="shared" si="21"/>
        <v>1.9591745421827511E-2</v>
      </c>
      <c r="S118" s="185">
        <f t="shared" si="21"/>
        <v>2.1917137192612346E-2</v>
      </c>
      <c r="T118" s="185">
        <f t="shared" si="21"/>
        <v>2.910905916772899E-2</v>
      </c>
      <c r="U118" s="185">
        <f t="shared" si="21"/>
        <v>2.3609097800654455E-2</v>
      </c>
      <c r="V118" s="185">
        <f t="shared" si="18"/>
        <v>1.9555895296213377E-2</v>
      </c>
      <c r="W118" s="185">
        <f t="shared" si="18"/>
        <v>-3.7986321934593392E-2</v>
      </c>
    </row>
    <row r="119" spans="1:23" x14ac:dyDescent="0.2">
      <c r="A119" s="181" t="s">
        <v>54</v>
      </c>
      <c r="B119" s="181" t="s">
        <v>19</v>
      </c>
      <c r="C119" s="184"/>
      <c r="D119" s="185">
        <f t="shared" ref="D119:U119" si="22">D76/C76-1</f>
        <v>1.2671645335118997E-2</v>
      </c>
      <c r="E119" s="185">
        <f t="shared" si="22"/>
        <v>1.6515468222273011E-2</v>
      </c>
      <c r="F119" s="185">
        <f t="shared" si="22"/>
        <v>9.4146056270123513E-3</v>
      </c>
      <c r="G119" s="185">
        <f t="shared" si="22"/>
        <v>2.7351446164868287E-2</v>
      </c>
      <c r="H119" s="185">
        <f t="shared" si="22"/>
        <v>2.2440717795699561E-2</v>
      </c>
      <c r="I119" s="185">
        <f t="shared" si="22"/>
        <v>3.4540216724850081E-2</v>
      </c>
      <c r="J119" s="185">
        <f t="shared" si="22"/>
        <v>3.7274248911996155E-2</v>
      </c>
      <c r="K119" s="185">
        <f t="shared" si="22"/>
        <v>1.4604174987093321E-2</v>
      </c>
      <c r="L119" s="185">
        <f t="shared" si="22"/>
        <v>-3.7645841784016199E-2</v>
      </c>
      <c r="M119" s="185">
        <f t="shared" si="22"/>
        <v>1.837112496991522E-2</v>
      </c>
      <c r="N119" s="185">
        <f t="shared" si="22"/>
        <v>2.922778557575878E-2</v>
      </c>
      <c r="O119" s="185">
        <f t="shared" si="22"/>
        <v>6.804604894484978E-3</v>
      </c>
      <c r="P119" s="185">
        <f t="shared" si="22"/>
        <v>2.5495846954015633E-4</v>
      </c>
      <c r="Q119" s="185">
        <f t="shared" si="22"/>
        <v>6.6127580242714146E-3</v>
      </c>
      <c r="R119" s="185">
        <f t="shared" si="22"/>
        <v>1.014489819451625E-2</v>
      </c>
      <c r="S119" s="185">
        <f t="shared" si="22"/>
        <v>1.9894605732955428E-2</v>
      </c>
      <c r="T119" s="185">
        <f t="shared" si="22"/>
        <v>2.3995616292286748E-2</v>
      </c>
      <c r="U119" s="185">
        <f t="shared" si="22"/>
        <v>2.5801321453086778E-2</v>
      </c>
      <c r="V119" s="185">
        <f t="shared" si="18"/>
        <v>1.4187396951848896E-2</v>
      </c>
      <c r="W119" s="185">
        <f t="shared" si="18"/>
        <v>-6.2590344841598644E-2</v>
      </c>
    </row>
    <row r="120" spans="1:23" x14ac:dyDescent="0.2">
      <c r="A120" s="181" t="s">
        <v>64</v>
      </c>
      <c r="B120" s="181" t="s">
        <v>20</v>
      </c>
      <c r="C120" s="184"/>
      <c r="D120" s="185">
        <f t="shared" ref="D120:U120" si="23">D77/C77-1</f>
        <v>1.2585469428189944E-2</v>
      </c>
      <c r="E120" s="185">
        <f t="shared" si="23"/>
        <v>2.0358192330236502E-2</v>
      </c>
      <c r="F120" s="185">
        <f t="shared" si="23"/>
        <v>3.4985096685467676E-2</v>
      </c>
      <c r="G120" s="185">
        <f t="shared" si="23"/>
        <v>4.9828068436285733E-2</v>
      </c>
      <c r="H120" s="185">
        <f t="shared" si="23"/>
        <v>3.506852779841596E-2</v>
      </c>
      <c r="I120" s="185">
        <f t="shared" si="23"/>
        <v>6.131140074454855E-2</v>
      </c>
      <c r="J120" s="185">
        <f t="shared" si="23"/>
        <v>7.0615412952938383E-2</v>
      </c>
      <c r="K120" s="185">
        <f t="shared" si="23"/>
        <v>4.1999605730056455E-2</v>
      </c>
      <c r="L120" s="185">
        <f t="shared" si="23"/>
        <v>2.8321895514297646E-2</v>
      </c>
      <c r="M120" s="185">
        <f t="shared" si="23"/>
        <v>3.7405334707039328E-2</v>
      </c>
      <c r="N120" s="185">
        <f t="shared" si="23"/>
        <v>4.7576246861869675E-2</v>
      </c>
      <c r="O120" s="185">
        <f t="shared" si="23"/>
        <v>1.324904370032387E-2</v>
      </c>
      <c r="P120" s="185">
        <f t="shared" si="23"/>
        <v>1.1257446951780992E-2</v>
      </c>
      <c r="Q120" s="185">
        <f t="shared" si="23"/>
        <v>3.3785894665590455E-2</v>
      </c>
      <c r="R120" s="185">
        <f t="shared" si="23"/>
        <v>4.2363265217170154E-2</v>
      </c>
      <c r="S120" s="185">
        <f t="shared" si="23"/>
        <v>3.1417362308457486E-2</v>
      </c>
      <c r="T120" s="185">
        <f t="shared" si="23"/>
        <v>4.8306504269578943E-2</v>
      </c>
      <c r="U120" s="185">
        <f t="shared" si="23"/>
        <v>5.3536941050087217E-2</v>
      </c>
      <c r="V120" s="185">
        <f t="shared" si="18"/>
        <v>4.744964674615737E-2</v>
      </c>
      <c r="W120" s="185">
        <f t="shared" si="18"/>
        <v>-2.6870497181978648E-2</v>
      </c>
    </row>
    <row r="121" spans="1:23" x14ac:dyDescent="0.2">
      <c r="A121" s="181" t="s">
        <v>55</v>
      </c>
      <c r="B121" s="181" t="s">
        <v>21</v>
      </c>
      <c r="C121" s="184"/>
      <c r="D121" s="185">
        <f t="shared" ref="D121:U121" si="24">D78/C78-1</f>
        <v>1.9436658179861288E-2</v>
      </c>
      <c r="E121" s="185">
        <f t="shared" si="24"/>
        <v>7.7091556564010677E-3</v>
      </c>
      <c r="F121" s="185">
        <f t="shared" si="24"/>
        <v>-9.3054191236052741E-3</v>
      </c>
      <c r="G121" s="185">
        <f t="shared" si="24"/>
        <v>1.7887682960788354E-2</v>
      </c>
      <c r="H121" s="185">
        <f t="shared" si="24"/>
        <v>7.8183710121073613E-3</v>
      </c>
      <c r="I121" s="185">
        <f t="shared" si="24"/>
        <v>1.6250655955249327E-2</v>
      </c>
      <c r="J121" s="185">
        <f t="shared" si="24"/>
        <v>2.5065438762781556E-2</v>
      </c>
      <c r="K121" s="185">
        <f t="shared" si="24"/>
        <v>3.192326600541362E-3</v>
      </c>
      <c r="L121" s="185">
        <f t="shared" si="24"/>
        <v>-3.1220686406063902E-2</v>
      </c>
      <c r="M121" s="185">
        <f t="shared" si="24"/>
        <v>1.7376664273141884E-2</v>
      </c>
      <c r="N121" s="185">
        <f t="shared" si="24"/>
        <v>-1.6961974129455104E-2</v>
      </c>
      <c r="O121" s="185">
        <f t="shared" si="24"/>
        <v>-4.0572705585089741E-2</v>
      </c>
      <c r="P121" s="185">
        <f t="shared" si="24"/>
        <v>-9.2266148697146555E-3</v>
      </c>
      <c r="Q121" s="185">
        <f t="shared" si="24"/>
        <v>7.9218230926052513E-3</v>
      </c>
      <c r="R121" s="185">
        <f t="shared" si="24"/>
        <v>1.7920773404369372E-2</v>
      </c>
      <c r="S121" s="185">
        <f t="shared" si="24"/>
        <v>2.0194398630707155E-2</v>
      </c>
      <c r="T121" s="185">
        <f t="shared" si="24"/>
        <v>3.5063902294286686E-2</v>
      </c>
      <c r="U121" s="185">
        <f t="shared" si="24"/>
        <v>2.8493274265680935E-2</v>
      </c>
      <c r="V121" s="185">
        <f t="shared" si="18"/>
        <v>2.4889549709163461E-2</v>
      </c>
      <c r="W121" s="185">
        <f t="shared" si="18"/>
        <v>-7.5727793269418364E-2</v>
      </c>
    </row>
    <row r="122" spans="1:23" x14ac:dyDescent="0.2">
      <c r="A122" s="181" t="s">
        <v>56</v>
      </c>
      <c r="B122" s="181" t="s">
        <v>22</v>
      </c>
      <c r="C122" s="184"/>
      <c r="D122" s="185">
        <f t="shared" ref="D122:U122" si="25">D79/C79-1</f>
        <v>5.2181343213000941E-2</v>
      </c>
      <c r="E122" s="185">
        <f t="shared" si="25"/>
        <v>5.7029412038199556E-2</v>
      </c>
      <c r="F122" s="185">
        <f t="shared" si="25"/>
        <v>2.341197928579386E-2</v>
      </c>
      <c r="G122" s="185">
        <f t="shared" si="25"/>
        <v>0.10428091971675735</v>
      </c>
      <c r="H122" s="185">
        <f t="shared" si="25"/>
        <v>4.6681289255683822E-2</v>
      </c>
      <c r="I122" s="185">
        <f t="shared" si="25"/>
        <v>8.0288388043051606E-2</v>
      </c>
      <c r="J122" s="185">
        <f t="shared" si="25"/>
        <v>7.2337834592125283E-2</v>
      </c>
      <c r="K122" s="185">
        <f t="shared" si="25"/>
        <v>9.3075294527173114E-2</v>
      </c>
      <c r="L122" s="185">
        <f t="shared" si="25"/>
        <v>-5.5174560539705597E-2</v>
      </c>
      <c r="M122" s="185">
        <f t="shared" si="25"/>
        <v>-3.9011853503352012E-2</v>
      </c>
      <c r="N122" s="185">
        <f t="shared" si="25"/>
        <v>1.9060501279684061E-2</v>
      </c>
      <c r="O122" s="185">
        <f t="shared" si="25"/>
        <v>2.0406536806031994E-2</v>
      </c>
      <c r="P122" s="185">
        <f t="shared" si="25"/>
        <v>3.770978004759451E-2</v>
      </c>
      <c r="Q122" s="185">
        <f t="shared" si="25"/>
        <v>3.6086992430923281E-2</v>
      </c>
      <c r="R122" s="185">
        <f t="shared" si="25"/>
        <v>2.953678179835828E-2</v>
      </c>
      <c r="S122" s="185">
        <f t="shared" si="25"/>
        <v>4.702971842612369E-2</v>
      </c>
      <c r="T122" s="185">
        <f t="shared" si="25"/>
        <v>7.3194673714945369E-2</v>
      </c>
      <c r="U122" s="185">
        <f t="shared" si="25"/>
        <v>4.4745075157678338E-2</v>
      </c>
      <c r="V122" s="185">
        <f t="shared" si="18"/>
        <v>4.1275036953391631E-2</v>
      </c>
      <c r="W122" s="185">
        <f t="shared" si="18"/>
        <v>-3.8593818879678943E-2</v>
      </c>
    </row>
    <row r="123" spans="1:23" x14ac:dyDescent="0.2">
      <c r="A123" s="181" t="s">
        <v>57</v>
      </c>
      <c r="B123" s="181" t="s">
        <v>23</v>
      </c>
      <c r="C123" s="184"/>
      <c r="D123" s="185">
        <f t="shared" ref="D123:U123" si="26">D80/C80-1</f>
        <v>3.2164104255114401E-2</v>
      </c>
      <c r="E123" s="185">
        <f t="shared" si="26"/>
        <v>3.5055375113146381E-2</v>
      </c>
      <c r="F123" s="185">
        <f t="shared" si="26"/>
        <v>2.9604861267401805E-2</v>
      </c>
      <c r="G123" s="185">
        <f t="shared" si="26"/>
        <v>4.3592578020097639E-2</v>
      </c>
      <c r="H123" s="185">
        <f t="shared" si="26"/>
        <v>3.7977486400277538E-2</v>
      </c>
      <c r="I123" s="185">
        <f t="shared" si="26"/>
        <v>5.7464902418634223E-2</v>
      </c>
      <c r="J123" s="185">
        <f t="shared" si="26"/>
        <v>6.9801866835321524E-2</v>
      </c>
      <c r="K123" s="185">
        <f t="shared" si="26"/>
        <v>3.5096794579401402E-2</v>
      </c>
      <c r="L123" s="185">
        <f t="shared" si="26"/>
        <v>-7.5482149275483579E-2</v>
      </c>
      <c r="M123" s="185">
        <f t="shared" si="26"/>
        <v>1.3436615442787847E-2</v>
      </c>
      <c r="N123" s="185">
        <f t="shared" si="26"/>
        <v>8.6130109541313615E-3</v>
      </c>
      <c r="O123" s="185">
        <f t="shared" si="26"/>
        <v>-2.6394696051997402E-2</v>
      </c>
      <c r="P123" s="185">
        <f t="shared" si="26"/>
        <v>-1.029344478544858E-2</v>
      </c>
      <c r="Q123" s="185">
        <f t="shared" si="26"/>
        <v>2.768150186814311E-2</v>
      </c>
      <c r="R123" s="185">
        <f t="shared" si="26"/>
        <v>2.2100624794475499E-2</v>
      </c>
      <c r="S123" s="185">
        <f t="shared" si="26"/>
        <v>3.1920643663487347E-2</v>
      </c>
      <c r="T123" s="185">
        <f t="shared" si="26"/>
        <v>4.7933793598850638E-2</v>
      </c>
      <c r="U123" s="185">
        <f t="shared" si="26"/>
        <v>4.3846662826731775E-2</v>
      </c>
      <c r="V123" s="185">
        <f t="shared" si="18"/>
        <v>3.1842268473760038E-2</v>
      </c>
      <c r="W123" s="185">
        <f t="shared" si="18"/>
        <v>-5.5321932323167622E-2</v>
      </c>
    </row>
    <row r="124" spans="1:23" x14ac:dyDescent="0.2">
      <c r="A124" s="181" t="s">
        <v>65</v>
      </c>
      <c r="B124" s="181" t="s">
        <v>24</v>
      </c>
      <c r="C124" s="184"/>
      <c r="D124" s="185">
        <f t="shared" ref="D124:U124" si="27">D81/C81-1</f>
        <v>3.253867765845353E-2</v>
      </c>
      <c r="E124" s="185">
        <f t="shared" si="27"/>
        <v>4.5093770069211558E-2</v>
      </c>
      <c r="F124" s="185">
        <f t="shared" si="27"/>
        <v>5.4990653965480529E-2</v>
      </c>
      <c r="G124" s="185">
        <f t="shared" si="27"/>
        <v>5.2787959230891079E-2</v>
      </c>
      <c r="H124" s="185">
        <f t="shared" si="27"/>
        <v>6.6236004441565743E-2</v>
      </c>
      <c r="I124" s="185">
        <f t="shared" si="27"/>
        <v>8.4931160108118853E-2</v>
      </c>
      <c r="J124" s="185">
        <f t="shared" si="27"/>
        <v>0.10832069591880944</v>
      </c>
      <c r="K124" s="185">
        <f t="shared" si="27"/>
        <v>5.5749018900266067E-2</v>
      </c>
      <c r="L124" s="185">
        <f t="shared" si="27"/>
        <v>-5.4555527546225946E-2</v>
      </c>
      <c r="M124" s="185">
        <f t="shared" si="27"/>
        <v>5.8712854433516259E-2</v>
      </c>
      <c r="N124" s="185">
        <f t="shared" si="27"/>
        <v>2.8471138290621978E-2</v>
      </c>
      <c r="O124" s="185">
        <f t="shared" si="27"/>
        <v>1.8967194086551897E-2</v>
      </c>
      <c r="P124" s="185">
        <f t="shared" si="27"/>
        <v>6.6663317660891064E-3</v>
      </c>
      <c r="Q124" s="185">
        <f t="shared" si="27"/>
        <v>2.6415913747037889E-2</v>
      </c>
      <c r="R124" s="185">
        <f t="shared" si="27"/>
        <v>4.8149029017138689E-2</v>
      </c>
      <c r="S124" s="185">
        <f t="shared" si="27"/>
        <v>2.1326954803704723E-2</v>
      </c>
      <c r="T124" s="185">
        <f t="shared" si="27"/>
        <v>2.9894880003142221E-2</v>
      </c>
      <c r="U124" s="185">
        <f t="shared" si="27"/>
        <v>3.650110900156478E-2</v>
      </c>
      <c r="V124" s="185">
        <f t="shared" si="18"/>
        <v>2.51164523514118E-2</v>
      </c>
      <c r="W124" s="185">
        <f t="shared" si="18"/>
        <v>-4.7543947810012588E-2</v>
      </c>
    </row>
    <row r="125" spans="1:23" x14ac:dyDescent="0.2">
      <c r="A125" s="181" t="s">
        <v>58</v>
      </c>
      <c r="B125" s="181" t="s">
        <v>25</v>
      </c>
      <c r="C125" s="184"/>
      <c r="D125" s="185">
        <f t="shared" ref="D125:U125" si="28">D82/C82-1</f>
        <v>2.6100191239207371E-2</v>
      </c>
      <c r="E125" s="185">
        <f t="shared" si="28"/>
        <v>1.7071489619806535E-2</v>
      </c>
      <c r="F125" s="185">
        <f t="shared" si="28"/>
        <v>2.0037842028506114E-2</v>
      </c>
      <c r="G125" s="185">
        <f t="shared" si="28"/>
        <v>3.9920912903208761E-2</v>
      </c>
      <c r="H125" s="185">
        <f t="shared" si="28"/>
        <v>2.7798505555612252E-2</v>
      </c>
      <c r="I125" s="185">
        <f t="shared" si="28"/>
        <v>4.0274096580257268E-2</v>
      </c>
      <c r="J125" s="185">
        <f t="shared" si="28"/>
        <v>5.2993365073902066E-2</v>
      </c>
      <c r="K125" s="185">
        <f t="shared" si="28"/>
        <v>7.8399506087651893E-3</v>
      </c>
      <c r="L125" s="185">
        <f t="shared" si="28"/>
        <v>-8.0744474323113047E-2</v>
      </c>
      <c r="M125" s="185">
        <f t="shared" si="28"/>
        <v>3.1859586540770257E-2</v>
      </c>
      <c r="N125" s="185">
        <f t="shared" si="28"/>
        <v>2.5476648384262779E-2</v>
      </c>
      <c r="O125" s="185">
        <f t="shared" si="28"/>
        <v>-1.3975457281778181E-2</v>
      </c>
      <c r="P125" s="185">
        <f t="shared" si="28"/>
        <v>-9.0169631619484436E-3</v>
      </c>
      <c r="Q125" s="185">
        <f t="shared" si="28"/>
        <v>-3.6490815688207112E-3</v>
      </c>
      <c r="R125" s="185">
        <f t="shared" si="28"/>
        <v>5.4365921176549037E-3</v>
      </c>
      <c r="S125" s="185">
        <f t="shared" si="28"/>
        <v>2.8114577666343399E-2</v>
      </c>
      <c r="T125" s="185">
        <f t="shared" si="28"/>
        <v>3.1924096296841675E-2</v>
      </c>
      <c r="U125" s="185">
        <f t="shared" si="28"/>
        <v>1.3118350530173961E-2</v>
      </c>
      <c r="V125" s="185">
        <f t="shared" si="18"/>
        <v>1.2728425055455794E-2</v>
      </c>
      <c r="W125" s="185">
        <f t="shared" si="18"/>
        <v>-2.7735767057801008E-2</v>
      </c>
    </row>
    <row r="126" spans="1:23" x14ac:dyDescent="0.2">
      <c r="A126" s="181" t="s">
        <v>59</v>
      </c>
      <c r="B126" s="181" t="s">
        <v>26</v>
      </c>
      <c r="C126" s="184"/>
      <c r="D126" s="185">
        <f t="shared" ref="D126:U126" si="29">D83/C83-1</f>
        <v>1.4495062121694602E-2</v>
      </c>
      <c r="E126" s="185">
        <f t="shared" si="29"/>
        <v>2.1969187584423233E-2</v>
      </c>
      <c r="F126" s="185">
        <f t="shared" si="29"/>
        <v>2.3098067098155095E-2</v>
      </c>
      <c r="G126" s="185">
        <f t="shared" si="29"/>
        <v>4.3368663587866729E-2</v>
      </c>
      <c r="H126" s="185">
        <f t="shared" si="29"/>
        <v>2.8588041929384467E-2</v>
      </c>
      <c r="I126" s="185">
        <f t="shared" si="29"/>
        <v>4.6627774361253094E-2</v>
      </c>
      <c r="J126" s="185">
        <f t="shared" si="29"/>
        <v>3.439226470001433E-2</v>
      </c>
      <c r="K126" s="185">
        <f t="shared" si="29"/>
        <v>-4.5056022194782663E-3</v>
      </c>
      <c r="L126" s="185">
        <f t="shared" si="29"/>
        <v>-4.3397962199880569E-2</v>
      </c>
      <c r="M126" s="185">
        <f t="shared" si="29"/>
        <v>5.9521133093525247E-2</v>
      </c>
      <c r="N126" s="185">
        <f t="shared" si="29"/>
        <v>3.1953224254137602E-2</v>
      </c>
      <c r="O126" s="185">
        <f t="shared" si="29"/>
        <v>-5.8831513982285921E-3</v>
      </c>
      <c r="P126" s="185">
        <f t="shared" si="29"/>
        <v>1.1877874688255075E-2</v>
      </c>
      <c r="Q126" s="185">
        <f t="shared" si="29"/>
        <v>2.6577882190699453E-2</v>
      </c>
      <c r="R126" s="185">
        <f t="shared" si="29"/>
        <v>4.4892834727457531E-2</v>
      </c>
      <c r="S126" s="185">
        <f t="shared" si="29"/>
        <v>2.0706058709354824E-2</v>
      </c>
      <c r="T126" s="185">
        <f t="shared" si="29"/>
        <v>2.5679129289766678E-2</v>
      </c>
      <c r="U126" s="185">
        <f t="shared" si="29"/>
        <v>1.9500273767151244E-2</v>
      </c>
      <c r="V126" s="185">
        <f t="shared" si="18"/>
        <v>1.986201778370722E-2</v>
      </c>
      <c r="W126" s="185">
        <f t="shared" si="18"/>
        <v>-2.7730812957839746E-2</v>
      </c>
    </row>
    <row r="127" spans="1:23" x14ac:dyDescent="0.2">
      <c r="A127" s="181" t="s">
        <v>156</v>
      </c>
      <c r="B127" s="181" t="s">
        <v>157</v>
      </c>
      <c r="C127" s="184"/>
      <c r="D127" s="185">
        <f>D84/C84-1</f>
        <v>4.0135030250890713E-2</v>
      </c>
      <c r="E127" s="185">
        <f t="shared" ref="E127" si="30">E84/D84-1</f>
        <v>5.6009565678631912E-3</v>
      </c>
      <c r="F127" s="185">
        <f t="shared" ref="F127" si="31">F84/E84-1</f>
        <v>2.1420780660504013E-2</v>
      </c>
      <c r="G127" s="185">
        <f t="shared" ref="G127" si="32">G84/F84-1</f>
        <v>7.8021881838074458E-2</v>
      </c>
      <c r="H127" s="185">
        <f t="shared" ref="H127" si="33">H84/G84-1</f>
        <v>6.1251664447403487E-2</v>
      </c>
      <c r="I127" s="185">
        <f t="shared" ref="I127" si="34">I84/H84-1</f>
        <v>6.3163693117483266E-2</v>
      </c>
      <c r="J127" s="185">
        <f t="shared" ref="J127" si="35">J84/I84-1</f>
        <v>8.4554273049135098E-2</v>
      </c>
      <c r="K127" s="185">
        <f t="shared" ref="K127" si="36">K84/J84-1</f>
        <v>2.2094828615788931E-2</v>
      </c>
      <c r="L127" s="185">
        <f t="shared" ref="L127" si="37">L84/K84-1</f>
        <v>-7.6640440393653808E-2</v>
      </c>
      <c r="M127" s="185">
        <f t="shared" ref="M127" si="38">M84/L84-1</f>
        <v>-2.8325763860571729E-2</v>
      </c>
      <c r="N127" s="185">
        <f t="shared" ref="N127" si="39">N84/M84-1</f>
        <v>1.8457553415479389E-2</v>
      </c>
      <c r="O127" s="185">
        <f t="shared" ref="O127" si="40">O84/N84-1</f>
        <v>1.0635123614663344E-2</v>
      </c>
      <c r="P127" s="185">
        <f t="shared" ref="P127" si="41">P84/O84-1</f>
        <v>4.5523243144449665E-2</v>
      </c>
      <c r="Q127" s="185">
        <f t="shared" ref="Q127" si="42">Q84/P84-1</f>
        <v>1.6875878251632059E-2</v>
      </c>
      <c r="R127" s="185">
        <f t="shared" ref="R127" si="43">R84/Q84-1</f>
        <v>4.4365689651752582E-2</v>
      </c>
      <c r="S127" s="185">
        <f t="shared" ref="S127" si="44">S84/R84-1</f>
        <v>6.3037739074281562E-2</v>
      </c>
      <c r="T127" s="185">
        <f t="shared" ref="T127" si="45">T84/S84-1</f>
        <v>4.1945089631350019E-2</v>
      </c>
      <c r="U127" s="185">
        <f t="shared" ref="U127" si="46">U84/T84-1</f>
        <v>4.7149805947883205E-2</v>
      </c>
      <c r="V127" s="185">
        <f t="shared" si="18"/>
        <v>2.5687492494623321E-2</v>
      </c>
      <c r="W127" s="185">
        <f t="shared" si="18"/>
        <v>-6.64899844604806E-2</v>
      </c>
    </row>
    <row r="128" spans="1:23" x14ac:dyDescent="0.2">
      <c r="A128" s="181" t="s">
        <v>67</v>
      </c>
      <c r="B128" s="181" t="s">
        <v>75</v>
      </c>
      <c r="C128" s="184"/>
      <c r="D128" s="185">
        <f t="shared" ref="D128:U128" si="47">D85/C85-1</f>
        <v>2.0747754647357786E-2</v>
      </c>
      <c r="E128" s="185">
        <f t="shared" si="47"/>
        <v>1.4462645256480666E-2</v>
      </c>
      <c r="F128" s="185">
        <f t="shared" si="47"/>
        <v>9.1012453832914897E-3</v>
      </c>
      <c r="G128" s="185">
        <f t="shared" si="47"/>
        <v>3.9693911760291467E-2</v>
      </c>
      <c r="H128" s="185">
        <f t="shared" si="47"/>
        <v>2.6254162609320675E-2</v>
      </c>
      <c r="I128" s="185">
        <f t="shared" si="47"/>
        <v>2.399835668214112E-2</v>
      </c>
      <c r="J128" s="185">
        <f t="shared" si="47"/>
        <v>2.9942454896148218E-2</v>
      </c>
      <c r="K128" s="185">
        <f t="shared" si="47"/>
        <v>4.7638888066532381E-3</v>
      </c>
      <c r="L128" s="185">
        <f t="shared" si="47"/>
        <v>-1.7270223495915227E-2</v>
      </c>
      <c r="M128" s="185">
        <f t="shared" si="47"/>
        <v>7.0183810383150913E-3</v>
      </c>
      <c r="N128" s="185">
        <f t="shared" si="47"/>
        <v>9.8142300851673525E-3</v>
      </c>
      <c r="O128" s="185">
        <f t="shared" si="47"/>
        <v>2.7031212660105775E-2</v>
      </c>
      <c r="P128" s="185">
        <f t="shared" si="47"/>
        <v>1.0340606318107737E-2</v>
      </c>
      <c r="Q128" s="185">
        <f t="shared" si="47"/>
        <v>1.969548418588718E-2</v>
      </c>
      <c r="R128" s="185">
        <f t="shared" si="47"/>
        <v>1.9671447377374918E-2</v>
      </c>
      <c r="S128" s="185">
        <f t="shared" si="47"/>
        <v>1.0715638745673939E-2</v>
      </c>
      <c r="T128" s="185">
        <f t="shared" si="47"/>
        <v>2.3232482499291329E-2</v>
      </c>
      <c r="U128" s="185">
        <f t="shared" si="47"/>
        <v>1.1188247889339253E-2</v>
      </c>
      <c r="V128" s="185">
        <f t="shared" si="18"/>
        <v>8.5189489536987573E-3</v>
      </c>
      <c r="W128" s="185">
        <f t="shared" si="18"/>
        <v>-7.6584765143963285E-3</v>
      </c>
    </row>
    <row r="129" spans="1:23" x14ac:dyDescent="0.2">
      <c r="A129" s="181" t="s">
        <v>68</v>
      </c>
      <c r="B129" s="181" t="s">
        <v>76</v>
      </c>
      <c r="C129" s="184"/>
      <c r="D129" s="185">
        <f t="shared" ref="D129:U129" si="48">D86/C86-1</f>
        <v>1.5758099370080769E-2</v>
      </c>
      <c r="E129" s="185">
        <f t="shared" si="48"/>
        <v>-5.5060241656912368E-5</v>
      </c>
      <c r="F129" s="185">
        <f t="shared" si="48"/>
        <v>-4.6844874431084538E-4</v>
      </c>
      <c r="G129" s="185">
        <f t="shared" si="48"/>
        <v>2.8215270035158335E-2</v>
      </c>
      <c r="H129" s="185">
        <f t="shared" si="48"/>
        <v>2.882642948147307E-2</v>
      </c>
      <c r="I129" s="185">
        <f t="shared" si="48"/>
        <v>4.0149979480419429E-2</v>
      </c>
      <c r="J129" s="185">
        <f t="shared" si="48"/>
        <v>3.9957384070923307E-2</v>
      </c>
      <c r="K129" s="185">
        <f t="shared" si="48"/>
        <v>2.7555064231499005E-2</v>
      </c>
      <c r="L129" s="185">
        <f t="shared" si="48"/>
        <v>-2.0796260837231406E-2</v>
      </c>
      <c r="M129" s="185">
        <f t="shared" si="48"/>
        <v>3.2680907768477541E-2</v>
      </c>
      <c r="N129" s="185">
        <f t="shared" si="48"/>
        <v>1.9204551073197074E-2</v>
      </c>
      <c r="O129" s="185">
        <f t="shared" si="48"/>
        <v>1.2171881390055539E-2</v>
      </c>
      <c r="P129" s="185">
        <f t="shared" si="48"/>
        <v>1.8216739685903427E-2</v>
      </c>
      <c r="Q129" s="185">
        <f t="shared" si="48"/>
        <v>2.4468341965594664E-2</v>
      </c>
      <c r="R129" s="185">
        <f t="shared" si="48"/>
        <v>1.6577671809716366E-2</v>
      </c>
      <c r="S129" s="185">
        <f t="shared" si="48"/>
        <v>2.0451964811886825E-2</v>
      </c>
      <c r="T129" s="185">
        <f t="shared" si="48"/>
        <v>1.5848089527233267E-2</v>
      </c>
      <c r="U129" s="185">
        <f t="shared" si="48"/>
        <v>3.0134072175541649E-2</v>
      </c>
      <c r="V129" s="185">
        <f t="shared" si="18"/>
        <v>1.0819410354863113E-2</v>
      </c>
      <c r="W129" s="185">
        <f t="shared" si="18"/>
        <v>-2.8702576767991372E-2</v>
      </c>
    </row>
    <row r="130" spans="1:23" x14ac:dyDescent="0.2">
      <c r="A130" s="181" t="s">
        <v>60</v>
      </c>
      <c r="B130" s="181" t="s">
        <v>27</v>
      </c>
      <c r="C130" s="184"/>
      <c r="D130" s="185">
        <f t="shared" ref="D130:U130" si="49">D87/C87-1</f>
        <v>2.7303343274518888E-2</v>
      </c>
      <c r="E130" s="185">
        <f t="shared" si="49"/>
        <v>2.1787439643464079E-2</v>
      </c>
      <c r="F130" s="185">
        <f t="shared" si="49"/>
        <v>3.3218821120122755E-2</v>
      </c>
      <c r="G130" s="185">
        <f t="shared" si="49"/>
        <v>2.286279761234189E-2</v>
      </c>
      <c r="H130" s="185">
        <f t="shared" si="49"/>
        <v>2.9556893800249506E-2</v>
      </c>
      <c r="I130" s="185">
        <f t="shared" si="49"/>
        <v>2.6938021647747723E-2</v>
      </c>
      <c r="J130" s="185">
        <f t="shared" si="49"/>
        <v>2.3605775421324804E-2</v>
      </c>
      <c r="K130" s="185">
        <f t="shared" si="49"/>
        <v>-2.7878238336157546E-3</v>
      </c>
      <c r="L130" s="185">
        <f t="shared" si="49"/>
        <v>-4.1139470910967035E-2</v>
      </c>
      <c r="M130" s="185">
        <f t="shared" si="49"/>
        <v>2.0740475248541834E-2</v>
      </c>
      <c r="N130" s="185">
        <f t="shared" si="49"/>
        <v>1.2757093211876347E-2</v>
      </c>
      <c r="O130" s="185">
        <f t="shared" si="49"/>
        <v>1.4303946947028967E-2</v>
      </c>
      <c r="P130" s="185">
        <f t="shared" si="49"/>
        <v>2.186114880061929E-2</v>
      </c>
      <c r="Q130" s="185">
        <f t="shared" si="49"/>
        <v>2.8627281315607878E-2</v>
      </c>
      <c r="R130" s="185">
        <f t="shared" si="49"/>
        <v>2.3630716192171608E-2</v>
      </c>
      <c r="S130" s="185">
        <f t="shared" si="49"/>
        <v>1.7223849890905196E-2</v>
      </c>
      <c r="T130" s="185">
        <f t="shared" si="49"/>
        <v>1.7403094345185721E-2</v>
      </c>
      <c r="U130" s="185">
        <f t="shared" si="49"/>
        <v>1.2525904814814748E-2</v>
      </c>
      <c r="V130" s="185">
        <f t="shared" si="18"/>
        <v>1.3708155115361276E-2</v>
      </c>
      <c r="W130" s="185" t="e">
        <f t="shared" si="18"/>
        <v>#VALUE!</v>
      </c>
    </row>
    <row r="131" spans="1:23" x14ac:dyDescent="0.2">
      <c r="A131" s="181" t="s">
        <v>69</v>
      </c>
      <c r="B131" s="181" t="s">
        <v>140</v>
      </c>
      <c r="C131" s="184"/>
      <c r="D131" s="185">
        <f t="shared" ref="D131:W135" si="50">D88/C88-1</f>
        <v>-3.067996131657047E-2</v>
      </c>
      <c r="E131" s="185">
        <f t="shared" si="50"/>
        <v>1.4931021433240543E-2</v>
      </c>
      <c r="F131" s="185">
        <f t="shared" si="50"/>
        <v>2.223653435476769E-2</v>
      </c>
      <c r="G131" s="185">
        <f t="shared" si="50"/>
        <v>4.6738733958948231E-2</v>
      </c>
      <c r="H131" s="185">
        <f t="shared" si="50"/>
        <v>4.7233617917729287E-2</v>
      </c>
      <c r="I131" s="185">
        <f t="shared" si="50"/>
        <v>5.1380170914316015E-2</v>
      </c>
      <c r="J131" s="185">
        <f t="shared" si="50"/>
        <v>6.4722637817930861E-2</v>
      </c>
      <c r="K131" s="185">
        <f t="shared" si="50"/>
        <v>5.4721595438515847E-2</v>
      </c>
      <c r="L131" s="185">
        <f t="shared" si="50"/>
        <v>-3.5869384199536114E-3</v>
      </c>
      <c r="M131" s="185">
        <f t="shared" si="50"/>
        <v>3.3594322520924091E-2</v>
      </c>
      <c r="N131" s="185">
        <f t="shared" si="50"/>
        <v>2.3397268452869602E-2</v>
      </c>
      <c r="O131" s="185">
        <f t="shared" si="50"/>
        <v>-4.5578851412944044E-3</v>
      </c>
      <c r="P131" s="185">
        <f t="shared" si="50"/>
        <v>2.9242979242979139E-2</v>
      </c>
      <c r="Q131" s="185">
        <f t="shared" si="50"/>
        <v>3.6301085473634309E-2</v>
      </c>
      <c r="R131" s="185">
        <f t="shared" si="50"/>
        <v>3.855532024497732E-2</v>
      </c>
      <c r="S131" s="185">
        <f t="shared" si="50"/>
        <v>2.8482303274803611E-2</v>
      </c>
      <c r="T131" s="185">
        <f t="shared" si="50"/>
        <v>1.0813765312355894E-2</v>
      </c>
      <c r="U131" s="185">
        <f t="shared" si="50"/>
        <v>2.880741337630921E-2</v>
      </c>
      <c r="V131" s="185">
        <f t="shared" si="50"/>
        <v>3.1741778570177237E-2</v>
      </c>
      <c r="W131" s="185">
        <f t="shared" si="50"/>
        <v>-4.531878976756254E-2</v>
      </c>
    </row>
    <row r="132" spans="1:23" x14ac:dyDescent="0.2">
      <c r="A132" s="181" t="s">
        <v>84</v>
      </c>
      <c r="B132" s="181" t="s">
        <v>83</v>
      </c>
      <c r="C132" s="184"/>
      <c r="D132" s="185" t="e">
        <f t="shared" ref="D132:U132" si="51">D89/C89-1</f>
        <v>#VALUE!</v>
      </c>
      <c r="E132" s="185" t="e">
        <f t="shared" si="51"/>
        <v>#VALUE!</v>
      </c>
      <c r="F132" s="185" t="e">
        <f t="shared" si="51"/>
        <v>#VALUE!</v>
      </c>
      <c r="G132" s="185" t="e">
        <f t="shared" si="51"/>
        <v>#VALUE!</v>
      </c>
      <c r="H132" s="185" t="e">
        <f t="shared" si="51"/>
        <v>#VALUE!</v>
      </c>
      <c r="I132" s="185" t="e">
        <f t="shared" si="51"/>
        <v>#VALUE!</v>
      </c>
      <c r="J132" s="185" t="e">
        <f t="shared" si="51"/>
        <v>#VALUE!</v>
      </c>
      <c r="K132" s="185" t="e">
        <f t="shared" si="51"/>
        <v>#VALUE!</v>
      </c>
      <c r="L132" s="185" t="e">
        <f t="shared" si="51"/>
        <v>#VALUE!</v>
      </c>
      <c r="M132" s="185" t="e">
        <f t="shared" si="51"/>
        <v>#VALUE!</v>
      </c>
      <c r="N132" s="185" t="e">
        <f t="shared" si="51"/>
        <v>#VALUE!</v>
      </c>
      <c r="O132" s="185" t="e">
        <f t="shared" si="51"/>
        <v>#VALUE!</v>
      </c>
      <c r="P132" s="185" t="e">
        <f t="shared" si="51"/>
        <v>#VALUE!</v>
      </c>
      <c r="Q132" s="185" t="e">
        <f t="shared" si="51"/>
        <v>#VALUE!</v>
      </c>
      <c r="R132" s="185" t="e">
        <f t="shared" si="51"/>
        <v>#VALUE!</v>
      </c>
      <c r="S132" s="185" t="e">
        <f t="shared" si="51"/>
        <v>#VALUE!</v>
      </c>
      <c r="T132" s="185" t="e">
        <f t="shared" si="51"/>
        <v>#VALUE!</v>
      </c>
      <c r="U132" s="185" t="e">
        <f t="shared" si="51"/>
        <v>#VALUE!</v>
      </c>
      <c r="V132" s="185" t="e">
        <f t="shared" ref="V132:V133" si="52">V89/U89-1</f>
        <v>#VALUE!</v>
      </c>
      <c r="W132" s="185" t="e">
        <f t="shared" si="50"/>
        <v>#VALUE!</v>
      </c>
    </row>
    <row r="133" spans="1:23" x14ac:dyDescent="0.2">
      <c r="A133" s="181" t="s">
        <v>70</v>
      </c>
      <c r="B133" s="181" t="s">
        <v>77</v>
      </c>
      <c r="C133" s="184"/>
      <c r="D133" s="185">
        <f t="shared" ref="D133:U133" si="53">D90/C90-1</f>
        <v>6.8787936223227986E-2</v>
      </c>
      <c r="E133" s="185">
        <f t="shared" si="53"/>
        <v>6.380273100429501E-2</v>
      </c>
      <c r="F133" s="185">
        <f t="shared" si="53"/>
        <v>4.3879193975962405E-2</v>
      </c>
      <c r="G133" s="185">
        <f t="shared" si="53"/>
        <v>9.0281997351406185E-2</v>
      </c>
      <c r="H133" s="185">
        <f t="shared" si="53"/>
        <v>5.5301712281052628E-2</v>
      </c>
      <c r="I133" s="185">
        <f t="shared" si="53"/>
        <v>5.1076679338792674E-2</v>
      </c>
      <c r="J133" s="185">
        <f t="shared" si="53"/>
        <v>6.4395610766312172E-2</v>
      </c>
      <c r="K133" s="185">
        <f t="shared" si="53"/>
        <v>5.6556957888653114E-2</v>
      </c>
      <c r="L133" s="185">
        <f t="shared" si="53"/>
        <v>-2.7318914460494947E-2</v>
      </c>
      <c r="M133" s="185">
        <f t="shared" si="53"/>
        <v>7.3108325751618519E-3</v>
      </c>
      <c r="N133" s="185">
        <f t="shared" si="53"/>
        <v>2.0364437793029433E-2</v>
      </c>
      <c r="O133" s="185">
        <f t="shared" si="53"/>
        <v>-6.8149981523019099E-3</v>
      </c>
      <c r="P133" s="185">
        <f t="shared" si="53"/>
        <v>2.8923808205270074E-2</v>
      </c>
      <c r="Q133" s="185">
        <f t="shared" si="53"/>
        <v>-1.5894284785216928E-2</v>
      </c>
      <c r="R133" s="185">
        <f t="shared" si="53"/>
        <v>1.8059488067634799E-2</v>
      </c>
      <c r="S133" s="185">
        <f t="shared" si="53"/>
        <v>3.3388173541278432E-2</v>
      </c>
      <c r="T133" s="185">
        <f t="shared" si="53"/>
        <v>2.1010735511121315E-2</v>
      </c>
      <c r="U133" s="185">
        <f t="shared" si="53"/>
        <v>4.4951537410997222E-2</v>
      </c>
      <c r="V133" s="185">
        <f t="shared" si="52"/>
        <v>4.2484887551199613E-2</v>
      </c>
      <c r="W133" s="185">
        <f t="shared" si="50"/>
        <v>-9.798265281033669E-3</v>
      </c>
    </row>
    <row r="134" spans="1:23" x14ac:dyDescent="0.2">
      <c r="A134" s="181" t="s">
        <v>71</v>
      </c>
      <c r="B134" s="181" t="s">
        <v>78</v>
      </c>
      <c r="C134" s="184"/>
      <c r="D134" s="185">
        <f t="shared" ref="D134:U134" si="54">D91/C91-1</f>
        <v>-5.7500160600708505E-2</v>
      </c>
      <c r="E134" s="185">
        <f t="shared" si="54"/>
        <v>6.4477141340767874E-2</v>
      </c>
      <c r="F134" s="185">
        <f t="shared" si="54"/>
        <v>5.7632125417038438E-2</v>
      </c>
      <c r="G134" s="185">
        <f t="shared" si="54"/>
        <v>9.7959387357710925E-2</v>
      </c>
      <c r="H134" s="185">
        <f t="shared" si="54"/>
        <v>8.9923172757474967E-2</v>
      </c>
      <c r="I134" s="185">
        <f t="shared" si="54"/>
        <v>6.9479821081533499E-2</v>
      </c>
      <c r="J134" s="185">
        <f t="shared" si="54"/>
        <v>5.0435070719897945E-2</v>
      </c>
      <c r="K134" s="185">
        <f t="shared" si="54"/>
        <v>8.1502256833385633E-3</v>
      </c>
      <c r="L134" s="185">
        <f t="shared" si="54"/>
        <v>-4.8231463777948402E-2</v>
      </c>
      <c r="M134" s="185">
        <f t="shared" si="54"/>
        <v>8.4270921679699962E-2</v>
      </c>
      <c r="N134" s="185">
        <f t="shared" si="54"/>
        <v>0.11200113881045382</v>
      </c>
      <c r="O134" s="185">
        <f t="shared" si="54"/>
        <v>4.7884916720290827E-2</v>
      </c>
      <c r="P134" s="185">
        <f t="shared" si="54"/>
        <v>8.4858166395528123E-2</v>
      </c>
      <c r="Q134" s="185">
        <f t="shared" si="54"/>
        <v>4.9397138292646137E-2</v>
      </c>
      <c r="R134" s="185">
        <f t="shared" si="54"/>
        <v>6.0844951820192117E-2</v>
      </c>
      <c r="S134" s="185">
        <f t="shared" si="54"/>
        <v>3.3230752045287471E-2</v>
      </c>
      <c r="T134" s="185">
        <f t="shared" si="54"/>
        <v>7.5020053209509996E-2</v>
      </c>
      <c r="U134" s="185">
        <f t="shared" si="54"/>
        <v>2.9589677797887459E-2</v>
      </c>
      <c r="V134" s="185">
        <f>V91/U91-1</f>
        <v>9.1653072762496457E-3</v>
      </c>
      <c r="W134" s="185">
        <f t="shared" si="50"/>
        <v>1.7566439505331433E-2</v>
      </c>
    </row>
    <row r="135" spans="1:23" x14ac:dyDescent="0.2">
      <c r="A135" s="181" t="s">
        <v>82</v>
      </c>
      <c r="B135" s="181" t="s">
        <v>81</v>
      </c>
      <c r="C135" s="184"/>
      <c r="D135" s="185">
        <f t="shared" ref="D135:V135" si="55">D92/C92-1</f>
        <v>2.4235184127148868E-2</v>
      </c>
      <c r="E135" s="185">
        <f t="shared" si="55"/>
        <v>5.0274853445303247E-2</v>
      </c>
      <c r="F135" s="185">
        <f t="shared" si="55"/>
        <v>3.8665443484138917E-2</v>
      </c>
      <c r="G135" s="185">
        <f t="shared" si="55"/>
        <v>6.3258304744372884E-2</v>
      </c>
      <c r="H135" s="185">
        <f t="shared" si="55"/>
        <v>3.8972394917936803E-2</v>
      </c>
      <c r="I135" s="185">
        <f t="shared" si="55"/>
        <v>5.4132300959434554E-2</v>
      </c>
      <c r="J135" s="185">
        <f t="shared" si="55"/>
        <v>5.859387474850708E-2</v>
      </c>
      <c r="K135" s="185">
        <f t="shared" si="55"/>
        <v>5.442300005279388E-2</v>
      </c>
      <c r="L135" s="185">
        <f t="shared" si="55"/>
        <v>-3.0048566953013833E-2</v>
      </c>
      <c r="M135" s="185">
        <f t="shared" si="55"/>
        <v>8.6574340368419378E-3</v>
      </c>
      <c r="N135" s="185">
        <f t="shared" si="55"/>
        <v>9.5920456207048144E-3</v>
      </c>
      <c r="O135" s="185">
        <f t="shared" si="55"/>
        <v>-8.211916693219079E-3</v>
      </c>
      <c r="P135" s="185">
        <f t="shared" si="55"/>
        <v>2.3496254326143884E-2</v>
      </c>
      <c r="Q135" s="185">
        <f t="shared" si="55"/>
        <v>1.1535498230795582E-2</v>
      </c>
      <c r="R135" s="185">
        <f t="shared" si="55"/>
        <v>3.0897152891891766E-2</v>
      </c>
      <c r="S135" s="185">
        <f t="shared" si="55"/>
        <v>3.1496709401124701E-2</v>
      </c>
      <c r="T135" s="185">
        <f t="shared" si="55"/>
        <v>3.1715502261603135E-2</v>
      </c>
      <c r="U135" s="185">
        <f t="shared" si="55"/>
        <v>3.7400359989714582E-2</v>
      </c>
      <c r="V135" s="185">
        <f t="shared" si="55"/>
        <v>2.8306212742752912E-2</v>
      </c>
      <c r="W135" s="185">
        <f t="shared" si="50"/>
        <v>-4.3182722090318482E-2</v>
      </c>
    </row>
  </sheetData>
  <pageMargins left="0.75" right="0.75" top="1" bottom="1" header="0.5" footer="0.5"/>
  <pageSetup paperSize="9" firstPageNumber="0" fitToWidth="0" fitToHeight="0" pageOrder="overThenDown"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9CCFF"/>
  </sheetPr>
  <dimension ref="A1:X93"/>
  <sheetViews>
    <sheetView topLeftCell="B1" zoomScale="80" zoomScaleNormal="80" workbookViewId="0">
      <selection activeCell="B3" sqref="B3"/>
    </sheetView>
  </sheetViews>
  <sheetFormatPr defaultColWidth="9.140625" defaultRowHeight="12" x14ac:dyDescent="0.2"/>
  <cols>
    <col min="1" max="1" width="15.5703125" style="188" customWidth="1"/>
    <col min="2" max="2" width="45" style="188" customWidth="1"/>
    <col min="3" max="21" width="13" style="188" customWidth="1"/>
    <col min="22" max="22" width="11.5703125" style="188" bestFit="1" customWidth="1"/>
    <col min="23" max="23" width="12" style="188" bestFit="1" customWidth="1"/>
    <col min="24" max="16384" width="9.140625" style="188"/>
  </cols>
  <sheetData>
    <row r="1" spans="1:24" x14ac:dyDescent="0.2">
      <c r="A1" s="187" t="s">
        <v>130</v>
      </c>
      <c r="G1" s="223" t="s">
        <v>224</v>
      </c>
      <c r="H1" s="6"/>
    </row>
    <row r="2" spans="1:24" x14ac:dyDescent="0.2">
      <c r="A2" s="218" t="s">
        <v>244</v>
      </c>
      <c r="G2" s="224" t="s">
        <v>72</v>
      </c>
      <c r="H2" s="6" t="s">
        <v>225</v>
      </c>
    </row>
    <row r="3" spans="1:24" x14ac:dyDescent="0.2">
      <c r="A3" s="187" t="s">
        <v>114</v>
      </c>
      <c r="B3" s="164">
        <v>44375.809178240743</v>
      </c>
    </row>
    <row r="4" spans="1:24" x14ac:dyDescent="0.2">
      <c r="A4" s="187" t="s">
        <v>113</v>
      </c>
      <c r="B4" s="164">
        <v>44376.388935185183</v>
      </c>
    </row>
    <row r="5" spans="1:24" x14ac:dyDescent="0.2">
      <c r="A5" s="187" t="s">
        <v>112</v>
      </c>
      <c r="B5" s="187" t="s">
        <v>111</v>
      </c>
    </row>
    <row r="7" spans="1:24" x14ac:dyDescent="0.2">
      <c r="A7" s="187" t="s">
        <v>129</v>
      </c>
      <c r="B7" s="187" t="s">
        <v>216</v>
      </c>
      <c r="C7" s="188" t="s">
        <v>228</v>
      </c>
    </row>
    <row r="9" spans="1:24" x14ac:dyDescent="0.2">
      <c r="A9" s="189" t="s">
        <v>107</v>
      </c>
      <c r="B9" s="189" t="s">
        <v>106</v>
      </c>
      <c r="C9" s="189" t="s">
        <v>105</v>
      </c>
      <c r="D9" s="189" t="s">
        <v>104</v>
      </c>
      <c r="E9" s="189" t="s">
        <v>103</v>
      </c>
      <c r="F9" s="189" t="s">
        <v>102</v>
      </c>
      <c r="G9" s="189" t="s">
        <v>101</v>
      </c>
      <c r="H9" s="189" t="s">
        <v>100</v>
      </c>
      <c r="I9" s="189" t="s">
        <v>99</v>
      </c>
      <c r="J9" s="189" t="s">
        <v>98</v>
      </c>
      <c r="K9" s="189" t="s">
        <v>97</v>
      </c>
      <c r="L9" s="189" t="s">
        <v>96</v>
      </c>
      <c r="M9" s="189" t="s">
        <v>95</v>
      </c>
      <c r="N9" s="189" t="s">
        <v>94</v>
      </c>
      <c r="O9" s="189" t="s">
        <v>93</v>
      </c>
      <c r="P9" s="189" t="s">
        <v>92</v>
      </c>
      <c r="Q9" s="189" t="s">
        <v>91</v>
      </c>
      <c r="R9" s="189" t="s">
        <v>90</v>
      </c>
      <c r="S9" s="189" t="s">
        <v>89</v>
      </c>
      <c r="T9" s="189" t="s">
        <v>88</v>
      </c>
      <c r="U9" s="189" t="s">
        <v>87</v>
      </c>
      <c r="V9" s="189" t="s">
        <v>189</v>
      </c>
      <c r="W9" s="189" t="s">
        <v>230</v>
      </c>
    </row>
    <row r="10" spans="1:24" x14ac:dyDescent="0.2">
      <c r="A10" s="189" t="s">
        <v>154</v>
      </c>
      <c r="B10" s="169" t="s">
        <v>155</v>
      </c>
      <c r="C10" s="184">
        <f>SUMIFS(demo_gind!$D:$D,demo_gind!$A:$A,C9,demo_gind!$B:$B,Data_demo_gind!$A$10,demo_gind!$C:$C,Data_demo_gind!$B$7)</f>
        <v>428473834</v>
      </c>
      <c r="D10" s="184">
        <f>SUMIFS(demo_gind!$D:$D,demo_gind!$A:$A,D9,demo_gind!$B:$B,Data_demo_gind!$A$10,demo_gind!$C:$C,Data_demo_gind!$B$7)</f>
        <v>429240746</v>
      </c>
      <c r="E10" s="184">
        <f>SUMIFS(demo_gind!$D:$D,demo_gind!$A:$A,E9,demo_gind!$B:$B,Data_demo_gind!$A$10,demo_gind!$C:$C,Data_demo_gind!$B$7)</f>
        <v>429723142</v>
      </c>
      <c r="F10" s="184">
        <f>SUMIFS(demo_gind!$D:$D,demo_gind!$A:$A,F9,demo_gind!$B:$B,Data_demo_gind!$A$10,demo_gind!$C:$C,Data_demo_gind!$B$7)</f>
        <v>431190184</v>
      </c>
      <c r="G10" s="184">
        <f>SUMIFS(demo_gind!$D:$D,demo_gind!$A:$A,G9,demo_gind!$B:$B,Data_demo_gind!$A$10,demo_gind!$C:$C,Data_demo_gind!$B$7)</f>
        <v>432762039</v>
      </c>
      <c r="H10" s="184">
        <f>SUMIFS(demo_gind!$D:$D,demo_gind!$A:$A,H9,demo_gind!$B:$B,Data_demo_gind!$A$10,demo_gind!$C:$C,Data_demo_gind!$B$7)</f>
        <v>434416272</v>
      </c>
      <c r="I10" s="184">
        <f>SUMIFS(demo_gind!$D:$D,demo_gind!$A:$A,I9,demo_gind!$B:$B,Data_demo_gind!$A$10,demo_gind!$C:$C,Data_demo_gind!$B$7)</f>
        <v>435816236</v>
      </c>
      <c r="J10" s="184">
        <f>SUMIFS(demo_gind!$D:$D,demo_gind!$A:$A,J9,demo_gind!$B:$B,Data_demo_gind!$A$10,demo_gind!$C:$C,Data_demo_gind!$B$7)</f>
        <v>437227496</v>
      </c>
      <c r="K10" s="184">
        <f>SUMIFS(demo_gind!$D:$D,demo_gind!$A:$A,K9,demo_gind!$B:$B,Data_demo_gind!$A$10,demo_gind!$C:$C,Data_demo_gind!$B$7)</f>
        <v>438725386</v>
      </c>
      <c r="L10" s="184">
        <f>SUMIFS(demo_gind!$D:$D,demo_gind!$A:$A,L9,demo_gind!$B:$B,Data_demo_gind!$A$10,demo_gind!$C:$C,Data_demo_gind!$B$7)</f>
        <v>440047892</v>
      </c>
      <c r="M10" s="184">
        <f>SUMIFS(demo_gind!$D:$D,demo_gind!$A:$A,M9,demo_gind!$B:$B,Data_demo_gind!$A$10,demo_gind!$C:$C,Data_demo_gind!$B$7)</f>
        <v>440660421</v>
      </c>
      <c r="N10" s="184">
        <f>SUMIFS(demo_gind!$D:$D,demo_gind!$A:$A,N9,demo_gind!$B:$B,Data_demo_gind!$A$10,demo_gind!$C:$C,Data_demo_gind!$B$7)</f>
        <v>439942305</v>
      </c>
      <c r="O10" s="184">
        <f>SUMIFS(demo_gind!$D:$D,demo_gind!$A:$A,O9,demo_gind!$B:$B,Data_demo_gind!$A$10,demo_gind!$C:$C,Data_demo_gind!$B$7)</f>
        <v>440552661</v>
      </c>
      <c r="P10" s="184">
        <f>SUMIFS(demo_gind!$D:$D,demo_gind!$A:$A,P9,demo_gind!$B:$B,Data_demo_gind!$A$10,demo_gind!$C:$C,Data_demo_gind!$B$7)</f>
        <v>441257711</v>
      </c>
      <c r="Q10" s="184">
        <f>SUMIFS(demo_gind!$D:$D,demo_gind!$A:$A,Q9,demo_gind!$B:$B,Data_demo_gind!$A$10,demo_gind!$C:$C,Data_demo_gind!$B$7)</f>
        <v>442883888</v>
      </c>
      <c r="R10" s="184">
        <f>SUMIFS(demo_gind!$D:$D,demo_gind!$A:$A,R9,demo_gind!$B:$B,Data_demo_gind!$A$10,demo_gind!$C:$C,Data_demo_gind!$B$7)</f>
        <v>443666812</v>
      </c>
      <c r="S10" s="184">
        <f>SUMIFS(demo_gind!$D:$D,demo_gind!$A:$A,S9,demo_gind!$B:$B,Data_demo_gind!$A$10,demo_gind!$C:$C,Data_demo_gind!$B$7)</f>
        <v>444802830</v>
      </c>
      <c r="T10" s="184">
        <f>SUMIFS(demo_gind!$D:$D,demo_gind!$A:$A,T9,demo_gind!$B:$B,Data_demo_gind!$A$10,demo_gind!$C:$C,Data_demo_gind!$B$7)</f>
        <v>445534430</v>
      </c>
      <c r="U10" s="184">
        <f>SUMIFS(demo_gind!$D:$D,demo_gind!$A:$A,U9,demo_gind!$B:$B,Data_demo_gind!$A$10,demo_gind!$C:$C,Data_demo_gind!$B$7)</f>
        <v>446208557</v>
      </c>
      <c r="V10" s="184">
        <f>SUMIFS(demo_gind!$D:$D,demo_gind!$A:$A,V9,demo_gind!$B:$B,Data_demo_gind!$A$10,demo_gind!$C:$C,Data_demo_gind!$B$7)</f>
        <v>446446444</v>
      </c>
      <c r="W10" s="184">
        <f>SUMIFS(demo_gind!$D:$D,demo_gind!$A:$A,W9,demo_gind!$B:$B,Data_demo_gind!$A$10,demo_gind!$C:$C,Data_demo_gind!$B$7)</f>
        <v>447319916</v>
      </c>
    </row>
    <row r="11" spans="1:24" x14ac:dyDescent="0.2">
      <c r="A11" s="189" t="s">
        <v>35</v>
      </c>
      <c r="B11" s="189" t="s">
        <v>2</v>
      </c>
      <c r="C11" s="184">
        <f>SUMIFS(demo_gind!$D:$D,demo_gind!$A:$A,C9,demo_gind!$B:$B,Data_demo_gind!$A$11,demo_gind!$C:$C,Data_demo_gind!$B$7)</f>
        <v>10239085</v>
      </c>
      <c r="D11" s="184">
        <f>SUMIFS(demo_gind!$D:$D,demo_gind!$A:$A,D9,demo_gind!$B:$B,Data_demo_gind!$A$11,demo_gind!$C:$C,Data_demo_gind!$B$7)</f>
        <v>10263414</v>
      </c>
      <c r="E11" s="184">
        <f>SUMIFS(demo_gind!$D:$D,demo_gind!$A:$A,E9,demo_gind!$B:$B,Data_demo_gind!$A$11,demo_gind!$C:$C,Data_demo_gind!$B$7)</f>
        <v>10309725</v>
      </c>
      <c r="F11" s="184">
        <f>SUMIFS(demo_gind!$D:$D,demo_gind!$A:$A,F9,demo_gind!$B:$B,Data_demo_gind!$A$11,demo_gind!$C:$C,Data_demo_gind!$B$7)</f>
        <v>10355844</v>
      </c>
      <c r="G11" s="184">
        <f>SUMIFS(demo_gind!$D:$D,demo_gind!$A:$A,G9,demo_gind!$B:$B,Data_demo_gind!$A$11,demo_gind!$C:$C,Data_demo_gind!$B$7)</f>
        <v>10396421</v>
      </c>
      <c r="H11" s="184">
        <f>SUMIFS(demo_gind!$D:$D,demo_gind!$A:$A,H9,demo_gind!$B:$B,Data_demo_gind!$A$11,demo_gind!$C:$C,Data_demo_gind!$B$7)</f>
        <v>10445852</v>
      </c>
      <c r="I11" s="184">
        <f>SUMIFS(demo_gind!$D:$D,demo_gind!$A:$A,I9,demo_gind!$B:$B,Data_demo_gind!$A$11,demo_gind!$C:$C,Data_demo_gind!$B$7)</f>
        <v>10511382</v>
      </c>
      <c r="J11" s="184">
        <f>SUMIFS(demo_gind!$D:$D,demo_gind!$A:$A,J9,demo_gind!$B:$B,Data_demo_gind!$A$11,demo_gind!$C:$C,Data_demo_gind!$B$7)</f>
        <v>10584534</v>
      </c>
      <c r="K11" s="184">
        <f>SUMIFS(demo_gind!$D:$D,demo_gind!$A:$A,K9,demo_gind!$B:$B,Data_demo_gind!$A$11,demo_gind!$C:$C,Data_demo_gind!$B$7)</f>
        <v>10666866</v>
      </c>
      <c r="L11" s="184">
        <f>SUMIFS(demo_gind!$D:$D,demo_gind!$A:$A,L9,demo_gind!$B:$B,Data_demo_gind!$A$11,demo_gind!$C:$C,Data_demo_gind!$B$7)</f>
        <v>10753080</v>
      </c>
      <c r="M11" s="184">
        <f>SUMIFS(demo_gind!$D:$D,demo_gind!$A:$A,M9,demo_gind!$B:$B,Data_demo_gind!$A$11,demo_gind!$C:$C,Data_demo_gind!$B$7)</f>
        <v>10839905</v>
      </c>
      <c r="N11" s="184">
        <f>SUMIFS(demo_gind!$D:$D,demo_gind!$A:$A,N9,demo_gind!$B:$B,Data_demo_gind!$A$11,demo_gind!$C:$C,Data_demo_gind!$B$7)</f>
        <v>11000638</v>
      </c>
      <c r="O11" s="184">
        <f>SUMIFS(demo_gind!$D:$D,demo_gind!$A:$A,O9,demo_gind!$B:$B,Data_demo_gind!$A$11,demo_gind!$C:$C,Data_demo_gind!$B$7)</f>
        <v>11075889</v>
      </c>
      <c r="P11" s="184">
        <f>SUMIFS(demo_gind!$D:$D,demo_gind!$A:$A,P9,demo_gind!$B:$B,Data_demo_gind!$A$11,demo_gind!$C:$C,Data_demo_gind!$B$7)</f>
        <v>11137974</v>
      </c>
      <c r="Q11" s="184">
        <f>SUMIFS(demo_gind!$D:$D,demo_gind!$A:$A,Q9,demo_gind!$B:$B,Data_demo_gind!$A$11,demo_gind!$C:$C,Data_demo_gind!$B$7)</f>
        <v>11180840</v>
      </c>
      <c r="R11" s="184">
        <f>SUMIFS(demo_gind!$D:$D,demo_gind!$A:$A,R9,demo_gind!$B:$B,Data_demo_gind!$A$11,demo_gind!$C:$C,Data_demo_gind!$B$7)</f>
        <v>11237274</v>
      </c>
      <c r="S11" s="184">
        <f>SUMIFS(demo_gind!$D:$D,demo_gind!$A:$A,S9,demo_gind!$B:$B,Data_demo_gind!$A$11,demo_gind!$C:$C,Data_demo_gind!$B$7)</f>
        <v>11311117</v>
      </c>
      <c r="T11" s="184">
        <f>SUMIFS(demo_gind!$D:$D,demo_gind!$A:$A,T9,demo_gind!$B:$B,Data_demo_gind!$A$11,demo_gind!$C:$C,Data_demo_gind!$B$7)</f>
        <v>11351727</v>
      </c>
      <c r="U11" s="184">
        <f>SUMIFS(demo_gind!$D:$D,demo_gind!$A:$A,U9,demo_gind!$B:$B,Data_demo_gind!$A$11,demo_gind!$C:$C,Data_demo_gind!$B$7)</f>
        <v>11398589</v>
      </c>
      <c r="V11" s="184">
        <f>SUMIFS(demo_gind!$D:$D,demo_gind!$A:$A,V9,demo_gind!$B:$B,Data_demo_gind!$A$11,demo_gind!$C:$C,Data_demo_gind!$B$7)</f>
        <v>11455519</v>
      </c>
      <c r="W11" s="184">
        <f>SUMIFS(demo_gind!$D:$D,demo_gind!$A:$A,W9,demo_gind!$B:$B,Data_demo_gind!$A$11,demo_gind!$C:$C,Data_demo_gind!$B$7)</f>
        <v>11522440</v>
      </c>
    </row>
    <row r="12" spans="1:24" x14ac:dyDescent="0.2">
      <c r="A12" s="189" t="s">
        <v>36</v>
      </c>
      <c r="B12" s="189" t="s">
        <v>3</v>
      </c>
      <c r="C12" s="184">
        <f>SUMIFS(demo_gind!$D:$D,demo_gind!$A:$A,C9,demo_gind!$B:$B,Data_demo_gind!$A$12,demo_gind!$C:$C,Data_demo_gind!$B$7)</f>
        <v>8190876</v>
      </c>
      <c r="D12" s="184">
        <f>SUMIFS(demo_gind!$D:$D,demo_gind!$A:$A,D9,demo_gind!$B:$B,Data_demo_gind!$A$12,demo_gind!$C:$C,Data_demo_gind!$B$7)</f>
        <v>8149468</v>
      </c>
      <c r="E12" s="184">
        <f>SUMIFS(demo_gind!$D:$D,demo_gind!$A:$A,E9,demo_gind!$B:$B,Data_demo_gind!$A$12,demo_gind!$C:$C,Data_demo_gind!$B$7)</f>
        <v>7868815</v>
      </c>
      <c r="F12" s="184">
        <f>SUMIFS(demo_gind!$D:$D,demo_gind!$A:$A,F9,demo_gind!$B:$B,Data_demo_gind!$A$12,demo_gind!$C:$C,Data_demo_gind!$B$7)</f>
        <v>7805506</v>
      </c>
      <c r="G12" s="184">
        <f>SUMIFS(demo_gind!$D:$D,demo_gind!$A:$A,G9,demo_gind!$B:$B,Data_demo_gind!$A$12,demo_gind!$C:$C,Data_demo_gind!$B$7)</f>
        <v>7745147</v>
      </c>
      <c r="H12" s="184">
        <f>SUMIFS(demo_gind!$D:$D,demo_gind!$A:$A,H9,demo_gind!$B:$B,Data_demo_gind!$A$12,demo_gind!$C:$C,Data_demo_gind!$B$7)</f>
        <v>7688573</v>
      </c>
      <c r="I12" s="184">
        <f>SUMIFS(demo_gind!$D:$D,demo_gind!$A:$A,I9,demo_gind!$B:$B,Data_demo_gind!$A$12,demo_gind!$C:$C,Data_demo_gind!$B$7)</f>
        <v>7629371</v>
      </c>
      <c r="J12" s="184">
        <f>SUMIFS(demo_gind!$D:$D,demo_gind!$A:$A,J9,demo_gind!$B:$B,Data_demo_gind!$A$12,demo_gind!$C:$C,Data_demo_gind!$B$7)</f>
        <v>7572673</v>
      </c>
      <c r="K12" s="184">
        <f>SUMIFS(demo_gind!$D:$D,demo_gind!$A:$A,K9,demo_gind!$B:$B,Data_demo_gind!$A$12,demo_gind!$C:$C,Data_demo_gind!$B$7)</f>
        <v>7518002</v>
      </c>
      <c r="L12" s="184">
        <f>SUMIFS(demo_gind!$D:$D,demo_gind!$A:$A,L9,demo_gind!$B:$B,Data_demo_gind!$A$12,demo_gind!$C:$C,Data_demo_gind!$B$7)</f>
        <v>7467119</v>
      </c>
      <c r="M12" s="184">
        <f>SUMIFS(demo_gind!$D:$D,demo_gind!$A:$A,M9,demo_gind!$B:$B,Data_demo_gind!$A$12,demo_gind!$C:$C,Data_demo_gind!$B$7)</f>
        <v>7421766</v>
      </c>
      <c r="N12" s="184">
        <f>SUMIFS(demo_gind!$D:$D,demo_gind!$A:$A,N9,demo_gind!$B:$B,Data_demo_gind!$A$12,demo_gind!$C:$C,Data_demo_gind!$B$7)</f>
        <v>7369431</v>
      </c>
      <c r="O12" s="184">
        <f>SUMIFS(demo_gind!$D:$D,demo_gind!$A:$A,O9,demo_gind!$B:$B,Data_demo_gind!$A$12,demo_gind!$C:$C,Data_demo_gind!$B$7)</f>
        <v>7327224</v>
      </c>
      <c r="P12" s="184">
        <f>SUMIFS(demo_gind!$D:$D,demo_gind!$A:$A,P9,demo_gind!$B:$B,Data_demo_gind!$A$12,demo_gind!$C:$C,Data_demo_gind!$B$7)</f>
        <v>7284552</v>
      </c>
      <c r="Q12" s="184">
        <f>SUMIFS(demo_gind!$D:$D,demo_gind!$A:$A,Q9,demo_gind!$B:$B,Data_demo_gind!$A$12,demo_gind!$C:$C,Data_demo_gind!$B$7)</f>
        <v>7245677</v>
      </c>
      <c r="R12" s="184">
        <f>SUMIFS(demo_gind!$D:$D,demo_gind!$A:$A,R9,demo_gind!$B:$B,Data_demo_gind!$A$12,demo_gind!$C:$C,Data_demo_gind!$B$7)</f>
        <v>7202198</v>
      </c>
      <c r="S12" s="184">
        <f>SUMIFS(demo_gind!$D:$D,demo_gind!$A:$A,S9,demo_gind!$B:$B,Data_demo_gind!$A$12,demo_gind!$C:$C,Data_demo_gind!$B$7)</f>
        <v>7153784</v>
      </c>
      <c r="T12" s="184">
        <f>SUMIFS(demo_gind!$D:$D,demo_gind!$A:$A,T9,demo_gind!$B:$B,Data_demo_gind!$A$12,demo_gind!$C:$C,Data_demo_gind!$B$7)</f>
        <v>7101859</v>
      </c>
      <c r="U12" s="184">
        <f>SUMIFS(demo_gind!$D:$D,demo_gind!$A:$A,U9,demo_gind!$B:$B,Data_demo_gind!$A$12,demo_gind!$C:$C,Data_demo_gind!$B$7)</f>
        <v>7050034</v>
      </c>
      <c r="V12" s="184">
        <f>SUMIFS(demo_gind!$D:$D,demo_gind!$A:$A,V9,demo_gind!$B:$B,Data_demo_gind!$A$12,demo_gind!$C:$C,Data_demo_gind!$B$7)</f>
        <v>7000039</v>
      </c>
      <c r="W12" s="184">
        <f>SUMIFS(demo_gind!$D:$D,demo_gind!$A:$A,W9,demo_gind!$B:$B,Data_demo_gind!$A$12,demo_gind!$C:$C,Data_demo_gind!$B$7)</f>
        <v>6951482</v>
      </c>
    </row>
    <row r="13" spans="1:24" x14ac:dyDescent="0.2">
      <c r="A13" s="189" t="s">
        <v>37</v>
      </c>
      <c r="B13" s="189" t="s">
        <v>139</v>
      </c>
      <c r="C13" s="184">
        <f>SUMIFS(demo_gind!$D:$D,demo_gind!$A:$A,C9,demo_gind!$B:$B,Data_demo_gind!$A$13,demo_gind!$C:$C,Data_demo_gind!$B$7)</f>
        <v>10278098</v>
      </c>
      <c r="D13" s="184">
        <f>SUMIFS(demo_gind!$D:$D,demo_gind!$A:$A,D9,demo_gind!$B:$B,Data_demo_gind!$A$13,demo_gind!$C:$C,Data_demo_gind!$B$7)</f>
        <v>10232027</v>
      </c>
      <c r="E13" s="184">
        <f>SUMIFS(demo_gind!$D:$D,demo_gind!$A:$A,E9,demo_gind!$B:$B,Data_demo_gind!$A$13,demo_gind!$C:$C,Data_demo_gind!$B$7)</f>
        <v>10201182</v>
      </c>
      <c r="F13" s="184">
        <f>SUMIFS(demo_gind!$D:$D,demo_gind!$A:$A,F9,demo_gind!$B:$B,Data_demo_gind!$A$13,demo_gind!$C:$C,Data_demo_gind!$B$7)</f>
        <v>10192649</v>
      </c>
      <c r="G13" s="184">
        <f>SUMIFS(demo_gind!$D:$D,demo_gind!$A:$A,G9,demo_gind!$B:$B,Data_demo_gind!$A$13,demo_gind!$C:$C,Data_demo_gind!$B$7)</f>
        <v>10195347</v>
      </c>
      <c r="H13" s="184">
        <f>SUMIFS(demo_gind!$D:$D,demo_gind!$A:$A,H9,demo_gind!$B:$B,Data_demo_gind!$A$13,demo_gind!$C:$C,Data_demo_gind!$B$7)</f>
        <v>10198855</v>
      </c>
      <c r="I13" s="184">
        <f>SUMIFS(demo_gind!$D:$D,demo_gind!$A:$A,I9,demo_gind!$B:$B,Data_demo_gind!$A$13,demo_gind!$C:$C,Data_demo_gind!$B$7)</f>
        <v>10223577</v>
      </c>
      <c r="J13" s="184">
        <f>SUMIFS(demo_gind!$D:$D,demo_gind!$A:$A,J9,demo_gind!$B:$B,Data_demo_gind!$A$13,demo_gind!$C:$C,Data_demo_gind!$B$7)</f>
        <v>10254233</v>
      </c>
      <c r="K13" s="184">
        <f>SUMIFS(demo_gind!$D:$D,demo_gind!$A:$A,K9,demo_gind!$B:$B,Data_demo_gind!$A$13,demo_gind!$C:$C,Data_demo_gind!$B$7)</f>
        <v>10343422</v>
      </c>
      <c r="L13" s="184">
        <f>SUMIFS(demo_gind!$D:$D,demo_gind!$A:$A,L9,demo_gind!$B:$B,Data_demo_gind!$A$13,demo_gind!$C:$C,Data_demo_gind!$B$7)</f>
        <v>10425783</v>
      </c>
      <c r="M13" s="184">
        <f>SUMIFS(demo_gind!$D:$D,demo_gind!$A:$A,M9,demo_gind!$B:$B,Data_demo_gind!$A$13,demo_gind!$C:$C,Data_demo_gind!$B$7)</f>
        <v>10462088</v>
      </c>
      <c r="N13" s="184">
        <f>SUMIFS(demo_gind!$D:$D,demo_gind!$A:$A,N9,demo_gind!$B:$B,Data_demo_gind!$A$13,demo_gind!$C:$C,Data_demo_gind!$B$7)</f>
        <v>10486731</v>
      </c>
      <c r="O13" s="184">
        <f>SUMIFS(demo_gind!$D:$D,demo_gind!$A:$A,O9,demo_gind!$B:$B,Data_demo_gind!$A$13,demo_gind!$C:$C,Data_demo_gind!$B$7)</f>
        <v>10505445</v>
      </c>
      <c r="P13" s="184">
        <f>SUMIFS(demo_gind!$D:$D,demo_gind!$A:$A,P9,demo_gind!$B:$B,Data_demo_gind!$A$13,demo_gind!$C:$C,Data_demo_gind!$B$7)</f>
        <v>10516125</v>
      </c>
      <c r="Q13" s="184">
        <f>SUMIFS(demo_gind!$D:$D,demo_gind!$A:$A,Q9,demo_gind!$B:$B,Data_demo_gind!$A$13,demo_gind!$C:$C,Data_demo_gind!$B$7)</f>
        <v>10512419</v>
      </c>
      <c r="R13" s="184">
        <f>SUMIFS(demo_gind!$D:$D,demo_gind!$A:$A,R9,demo_gind!$B:$B,Data_demo_gind!$A$13,demo_gind!$C:$C,Data_demo_gind!$B$7)</f>
        <v>10538275</v>
      </c>
      <c r="S13" s="184">
        <f>SUMIFS(demo_gind!$D:$D,demo_gind!$A:$A,S9,demo_gind!$B:$B,Data_demo_gind!$A$13,demo_gind!$C:$C,Data_demo_gind!$B$7)</f>
        <v>10553843</v>
      </c>
      <c r="T13" s="184">
        <f>SUMIFS(demo_gind!$D:$D,demo_gind!$A:$A,T9,demo_gind!$B:$B,Data_demo_gind!$A$13,demo_gind!$C:$C,Data_demo_gind!$B$7)</f>
        <v>10578820</v>
      </c>
      <c r="U13" s="184">
        <f>SUMIFS(demo_gind!$D:$D,demo_gind!$A:$A,U9,demo_gind!$B:$B,Data_demo_gind!$A$13,demo_gind!$C:$C,Data_demo_gind!$B$7)</f>
        <v>10610055</v>
      </c>
      <c r="V13" s="184">
        <f>SUMIFS(demo_gind!$D:$D,demo_gind!$A:$A,V9,demo_gind!$B:$B,Data_demo_gind!$A$13,demo_gind!$C:$C,Data_demo_gind!$B$7)</f>
        <v>10649800</v>
      </c>
      <c r="W13" s="184">
        <f>SUMIFS(demo_gind!$D:$D,demo_gind!$A:$A,W9,demo_gind!$B:$B,Data_demo_gind!$A$13,demo_gind!$C:$C,Data_demo_gind!$B$7)</f>
        <v>10693939</v>
      </c>
    </row>
    <row r="14" spans="1:24" x14ac:dyDescent="0.2">
      <c r="A14" s="189" t="s">
        <v>38</v>
      </c>
      <c r="B14" s="189" t="s">
        <v>4</v>
      </c>
      <c r="C14" s="184">
        <f>SUMIFS(demo_gind!$D:$D,demo_gind!$A:$A,C9,demo_gind!$B:$B,Data_demo_gind!$A$14,demo_gind!$C:$C,Data_demo_gind!$B$7)</f>
        <v>5330020</v>
      </c>
      <c r="D14" s="184">
        <f>SUMIFS(demo_gind!$D:$D,demo_gind!$A:$A,D9,demo_gind!$B:$B,Data_demo_gind!$A$14,demo_gind!$C:$C,Data_demo_gind!$B$7)</f>
        <v>5349212</v>
      </c>
      <c r="E14" s="184">
        <f>SUMIFS(demo_gind!$D:$D,demo_gind!$A:$A,E9,demo_gind!$B:$B,Data_demo_gind!$A$14,demo_gind!$C:$C,Data_demo_gind!$B$7)</f>
        <v>5368354</v>
      </c>
      <c r="F14" s="184">
        <f>SUMIFS(demo_gind!$D:$D,demo_gind!$A:$A,F9,demo_gind!$B:$B,Data_demo_gind!$A$14,demo_gind!$C:$C,Data_demo_gind!$B$7)</f>
        <v>5383507</v>
      </c>
      <c r="G14" s="184">
        <f>SUMIFS(demo_gind!$D:$D,demo_gind!$A:$A,G9,demo_gind!$B:$B,Data_demo_gind!$A$14,demo_gind!$C:$C,Data_demo_gind!$B$7)</f>
        <v>5397640</v>
      </c>
      <c r="H14" s="184">
        <f>SUMIFS(demo_gind!$D:$D,demo_gind!$A:$A,H9,demo_gind!$B:$B,Data_demo_gind!$A$14,demo_gind!$C:$C,Data_demo_gind!$B$7)</f>
        <v>5411405</v>
      </c>
      <c r="I14" s="184">
        <f>SUMIFS(demo_gind!$D:$D,demo_gind!$A:$A,I9,demo_gind!$B:$B,Data_demo_gind!$A$14,demo_gind!$C:$C,Data_demo_gind!$B$7)</f>
        <v>5427459</v>
      </c>
      <c r="J14" s="184">
        <f>SUMIFS(demo_gind!$D:$D,demo_gind!$A:$A,J9,demo_gind!$B:$B,Data_demo_gind!$A$14,demo_gind!$C:$C,Data_demo_gind!$B$7)</f>
        <v>5447084</v>
      </c>
      <c r="K14" s="184">
        <f>SUMIFS(demo_gind!$D:$D,demo_gind!$A:$A,K9,demo_gind!$B:$B,Data_demo_gind!$A$14,demo_gind!$C:$C,Data_demo_gind!$B$7)</f>
        <v>5475791</v>
      </c>
      <c r="L14" s="184">
        <f>SUMIFS(demo_gind!$D:$D,demo_gind!$A:$A,L9,demo_gind!$B:$B,Data_demo_gind!$A$14,demo_gind!$C:$C,Data_demo_gind!$B$7)</f>
        <v>5511451</v>
      </c>
      <c r="M14" s="184">
        <f>SUMIFS(demo_gind!$D:$D,demo_gind!$A:$A,M9,demo_gind!$B:$B,Data_demo_gind!$A$14,demo_gind!$C:$C,Data_demo_gind!$B$7)</f>
        <v>5534738</v>
      </c>
      <c r="N14" s="184">
        <f>SUMIFS(demo_gind!$D:$D,demo_gind!$A:$A,N9,demo_gind!$B:$B,Data_demo_gind!$A$14,demo_gind!$C:$C,Data_demo_gind!$B$7)</f>
        <v>5560628</v>
      </c>
      <c r="O14" s="184">
        <f>SUMIFS(demo_gind!$D:$D,demo_gind!$A:$A,O9,demo_gind!$B:$B,Data_demo_gind!$A$14,demo_gind!$C:$C,Data_demo_gind!$B$7)</f>
        <v>5580516</v>
      </c>
      <c r="P14" s="184">
        <f>SUMIFS(demo_gind!$D:$D,demo_gind!$A:$A,P9,demo_gind!$B:$B,Data_demo_gind!$A$14,demo_gind!$C:$C,Data_demo_gind!$B$7)</f>
        <v>5602628</v>
      </c>
      <c r="Q14" s="184">
        <f>SUMIFS(demo_gind!$D:$D,demo_gind!$A:$A,Q9,demo_gind!$B:$B,Data_demo_gind!$A$14,demo_gind!$C:$C,Data_demo_gind!$B$7)</f>
        <v>5627235</v>
      </c>
      <c r="R14" s="184">
        <f>SUMIFS(demo_gind!$D:$D,demo_gind!$A:$A,R9,demo_gind!$B:$B,Data_demo_gind!$A$14,demo_gind!$C:$C,Data_demo_gind!$B$7)</f>
        <v>5659715</v>
      </c>
      <c r="S14" s="184">
        <f>SUMIFS(demo_gind!$D:$D,demo_gind!$A:$A,S9,demo_gind!$B:$B,Data_demo_gind!$A$14,demo_gind!$C:$C,Data_demo_gind!$B$7)</f>
        <v>5707251</v>
      </c>
      <c r="T14" s="184">
        <f>SUMIFS(demo_gind!$D:$D,demo_gind!$A:$A,T9,demo_gind!$B:$B,Data_demo_gind!$A$14,demo_gind!$C:$C,Data_demo_gind!$B$7)</f>
        <v>5748769</v>
      </c>
      <c r="U14" s="184">
        <f>SUMIFS(demo_gind!$D:$D,demo_gind!$A:$A,U9,demo_gind!$B:$B,Data_demo_gind!$A$14,demo_gind!$C:$C,Data_demo_gind!$B$7)</f>
        <v>5781190</v>
      </c>
      <c r="V14" s="184">
        <f>SUMIFS(demo_gind!$D:$D,demo_gind!$A:$A,V9,demo_gind!$B:$B,Data_demo_gind!$A$14,demo_gind!$C:$C,Data_demo_gind!$B$7)</f>
        <v>5806081</v>
      </c>
      <c r="W14" s="184">
        <f>SUMIFS(demo_gind!$D:$D,demo_gind!$A:$A,W9,demo_gind!$B:$B,Data_demo_gind!$A$14,demo_gind!$C:$C,Data_demo_gind!$B$7)</f>
        <v>5822763</v>
      </c>
      <c r="X14" s="210"/>
    </row>
    <row r="15" spans="1:24" x14ac:dyDescent="0.2">
      <c r="A15" s="189" t="s">
        <v>128</v>
      </c>
      <c r="B15" s="189" t="s">
        <v>127</v>
      </c>
      <c r="C15" s="184">
        <f>SUMIFS(demo_gind!$D:$D,demo_gind!$A:$A,C9,demo_gind!$B:$B,Data_demo_gind!$A$15,demo_gind!$C:$C,Data_demo_gind!$B$7)</f>
        <v>82163475</v>
      </c>
      <c r="D15" s="184">
        <f>SUMIFS(demo_gind!$D:$D,demo_gind!$A:$A,D9,demo_gind!$B:$B,Data_demo_gind!$A$15,demo_gind!$C:$C,Data_demo_gind!$B$7)</f>
        <v>82259540</v>
      </c>
      <c r="E15" s="184">
        <f>SUMIFS(demo_gind!$D:$D,demo_gind!$A:$A,E9,demo_gind!$B:$B,Data_demo_gind!$A$15,demo_gind!$C:$C,Data_demo_gind!$B$7)</f>
        <v>82440309</v>
      </c>
      <c r="F15" s="184">
        <f>SUMIFS(demo_gind!$D:$D,demo_gind!$A:$A,F9,demo_gind!$B:$B,Data_demo_gind!$A$15,demo_gind!$C:$C,Data_demo_gind!$B$7)</f>
        <v>82536680</v>
      </c>
      <c r="G15" s="184">
        <f>SUMIFS(demo_gind!$D:$D,demo_gind!$A:$A,G9,demo_gind!$B:$B,Data_demo_gind!$A$15,demo_gind!$C:$C,Data_demo_gind!$B$7)</f>
        <v>82531671</v>
      </c>
      <c r="H15" s="184">
        <f>SUMIFS(demo_gind!$D:$D,demo_gind!$A:$A,H9,demo_gind!$B:$B,Data_demo_gind!$A$15,demo_gind!$C:$C,Data_demo_gind!$B$7)</f>
        <v>82500849</v>
      </c>
      <c r="I15" s="184">
        <f>SUMIFS(demo_gind!$D:$D,demo_gind!$A:$A,I9,demo_gind!$B:$B,Data_demo_gind!$A$15,demo_gind!$C:$C,Data_demo_gind!$B$7)</f>
        <v>82437995</v>
      </c>
      <c r="J15" s="184">
        <f>SUMIFS(demo_gind!$D:$D,demo_gind!$A:$A,J9,demo_gind!$B:$B,Data_demo_gind!$A$15,demo_gind!$C:$C,Data_demo_gind!$B$7)</f>
        <v>82314906</v>
      </c>
      <c r="K15" s="184">
        <f>SUMIFS(demo_gind!$D:$D,demo_gind!$A:$A,K9,demo_gind!$B:$B,Data_demo_gind!$A$15,demo_gind!$C:$C,Data_demo_gind!$B$7)</f>
        <v>82217837</v>
      </c>
      <c r="L15" s="184">
        <f>SUMIFS(demo_gind!$D:$D,demo_gind!$A:$A,L9,demo_gind!$B:$B,Data_demo_gind!$A$15,demo_gind!$C:$C,Data_demo_gind!$B$7)</f>
        <v>82002356</v>
      </c>
      <c r="M15" s="184">
        <f>SUMIFS(demo_gind!$D:$D,demo_gind!$A:$A,M9,demo_gind!$B:$B,Data_demo_gind!$A$15,demo_gind!$C:$C,Data_demo_gind!$B$7)</f>
        <v>81802257</v>
      </c>
      <c r="N15" s="184">
        <f>SUMIFS(demo_gind!$D:$D,demo_gind!$A:$A,N9,demo_gind!$B:$B,Data_demo_gind!$A$15,demo_gind!$C:$C,Data_demo_gind!$B$7)</f>
        <v>80222065</v>
      </c>
      <c r="O15" s="184">
        <f>SUMIFS(demo_gind!$D:$D,demo_gind!$A:$A,O9,demo_gind!$B:$B,Data_demo_gind!$A$15,demo_gind!$C:$C,Data_demo_gind!$B$7)</f>
        <v>80327900</v>
      </c>
      <c r="P15" s="184">
        <f>SUMIFS(demo_gind!$D:$D,demo_gind!$A:$A,P9,demo_gind!$B:$B,Data_demo_gind!$A$15,demo_gind!$C:$C,Data_demo_gind!$B$7)</f>
        <v>80523746</v>
      </c>
      <c r="Q15" s="184">
        <f>SUMIFS(demo_gind!$D:$D,demo_gind!$A:$A,Q9,demo_gind!$B:$B,Data_demo_gind!$A$15,demo_gind!$C:$C,Data_demo_gind!$B$7)</f>
        <v>80767463</v>
      </c>
      <c r="R15" s="184">
        <f>SUMIFS(demo_gind!$D:$D,demo_gind!$A:$A,R9,demo_gind!$B:$B,Data_demo_gind!$A$15,demo_gind!$C:$C,Data_demo_gind!$B$7)</f>
        <v>81197537</v>
      </c>
      <c r="S15" s="184">
        <f>SUMIFS(demo_gind!$D:$D,demo_gind!$A:$A,S9,demo_gind!$B:$B,Data_demo_gind!$A$15,demo_gind!$C:$C,Data_demo_gind!$B$7)</f>
        <v>82175684</v>
      </c>
      <c r="T15" s="184">
        <f>SUMIFS(demo_gind!$D:$D,demo_gind!$A:$A,T9,demo_gind!$B:$B,Data_demo_gind!$A$15,demo_gind!$C:$C,Data_demo_gind!$B$7)</f>
        <v>82521653</v>
      </c>
      <c r="U15" s="184">
        <f>SUMIFS(demo_gind!$D:$D,demo_gind!$A:$A,U9,demo_gind!$B:$B,Data_demo_gind!$A$15,demo_gind!$C:$C,Data_demo_gind!$B$7)</f>
        <v>82792351</v>
      </c>
      <c r="V15" s="184">
        <f>SUMIFS(demo_gind!$D:$D,demo_gind!$A:$A,V9,demo_gind!$B:$B,Data_demo_gind!$A$15,demo_gind!$C:$C,Data_demo_gind!$B$7)</f>
        <v>83019213</v>
      </c>
      <c r="W15" s="184">
        <f>SUMIFS(demo_gind!$D:$D,demo_gind!$A:$A,W9,demo_gind!$B:$B,Data_demo_gind!$A$15,demo_gind!$C:$C,Data_demo_gind!$B$7)</f>
        <v>83166711</v>
      </c>
    </row>
    <row r="16" spans="1:24" x14ac:dyDescent="0.2">
      <c r="A16" s="189" t="s">
        <v>40</v>
      </c>
      <c r="B16" s="189" t="s">
        <v>6</v>
      </c>
      <c r="C16" s="184">
        <f>SUMIFS(demo_gind!$D:$D,demo_gind!$A:$A,C9,demo_gind!$B:$B,Data_demo_gind!$A$16,demo_gind!$C:$C,Data_demo_gind!$B$7)</f>
        <v>1401250</v>
      </c>
      <c r="D16" s="184">
        <f>SUMIFS(demo_gind!$D:$D,demo_gind!$A:$A,D9,demo_gind!$B:$B,Data_demo_gind!$A$16,demo_gind!$C:$C,Data_demo_gind!$B$7)</f>
        <v>1392720</v>
      </c>
      <c r="E16" s="184">
        <f>SUMIFS(demo_gind!$D:$D,demo_gind!$A:$A,E9,demo_gind!$B:$B,Data_demo_gind!$A$16,demo_gind!$C:$C,Data_demo_gind!$B$7)</f>
        <v>1383510</v>
      </c>
      <c r="F16" s="184">
        <f>SUMIFS(demo_gind!$D:$D,demo_gind!$A:$A,F9,demo_gind!$B:$B,Data_demo_gind!$A$16,demo_gind!$C:$C,Data_demo_gind!$B$7)</f>
        <v>1375190</v>
      </c>
      <c r="G16" s="184">
        <f>SUMIFS(demo_gind!$D:$D,demo_gind!$A:$A,G9,demo_gind!$B:$B,Data_demo_gind!$A$16,demo_gind!$C:$C,Data_demo_gind!$B$7)</f>
        <v>1366250</v>
      </c>
      <c r="H16" s="184">
        <f>SUMIFS(demo_gind!$D:$D,demo_gind!$A:$A,H9,demo_gind!$B:$B,Data_demo_gind!$A$16,demo_gind!$C:$C,Data_demo_gind!$B$7)</f>
        <v>1358850</v>
      </c>
      <c r="I16" s="184">
        <f>SUMIFS(demo_gind!$D:$D,demo_gind!$A:$A,I9,demo_gind!$B:$B,Data_demo_gind!$A$16,demo_gind!$C:$C,Data_demo_gind!$B$7)</f>
        <v>1350700</v>
      </c>
      <c r="J16" s="184">
        <f>SUMIFS(demo_gind!$D:$D,demo_gind!$A:$A,J9,demo_gind!$B:$B,Data_demo_gind!$A$16,demo_gind!$C:$C,Data_demo_gind!$B$7)</f>
        <v>1342920</v>
      </c>
      <c r="K16" s="184">
        <f>SUMIFS(demo_gind!$D:$D,demo_gind!$A:$A,K9,demo_gind!$B:$B,Data_demo_gind!$A$16,demo_gind!$C:$C,Data_demo_gind!$B$7)</f>
        <v>1338440</v>
      </c>
      <c r="L16" s="184">
        <f>SUMIFS(demo_gind!$D:$D,demo_gind!$A:$A,L9,demo_gind!$B:$B,Data_demo_gind!$A$16,demo_gind!$C:$C,Data_demo_gind!$B$7)</f>
        <v>1335740</v>
      </c>
      <c r="M16" s="184">
        <f>SUMIFS(demo_gind!$D:$D,demo_gind!$A:$A,M9,demo_gind!$B:$B,Data_demo_gind!$A$16,demo_gind!$C:$C,Data_demo_gind!$B$7)</f>
        <v>1333290</v>
      </c>
      <c r="N16" s="184">
        <f>SUMIFS(demo_gind!$D:$D,demo_gind!$A:$A,N9,demo_gind!$B:$B,Data_demo_gind!$A$16,demo_gind!$C:$C,Data_demo_gind!$B$7)</f>
        <v>1329660</v>
      </c>
      <c r="O16" s="184">
        <f>SUMIFS(demo_gind!$D:$D,demo_gind!$A:$A,O9,demo_gind!$B:$B,Data_demo_gind!$A$16,demo_gind!$C:$C,Data_demo_gind!$B$7)</f>
        <v>1325217</v>
      </c>
      <c r="P16" s="184">
        <f>SUMIFS(demo_gind!$D:$D,demo_gind!$A:$A,P9,demo_gind!$B:$B,Data_demo_gind!$A$16,demo_gind!$C:$C,Data_demo_gind!$B$7)</f>
        <v>1320174</v>
      </c>
      <c r="Q16" s="184">
        <f>SUMIFS(demo_gind!$D:$D,demo_gind!$A:$A,Q9,demo_gind!$B:$B,Data_demo_gind!$A$16,demo_gind!$C:$C,Data_demo_gind!$B$7)</f>
        <v>1315819</v>
      </c>
      <c r="R16" s="184">
        <f>SUMIFS(demo_gind!$D:$D,demo_gind!$A:$A,R9,demo_gind!$B:$B,Data_demo_gind!$A$16,demo_gind!$C:$C,Data_demo_gind!$B$7)</f>
        <v>1314870</v>
      </c>
      <c r="S16" s="184">
        <f>SUMIFS(demo_gind!$D:$D,demo_gind!$A:$A,S9,demo_gind!$B:$B,Data_demo_gind!$A$16,demo_gind!$C:$C,Data_demo_gind!$B$7)</f>
        <v>1315944</v>
      </c>
      <c r="T16" s="184">
        <f>SUMIFS(demo_gind!$D:$D,demo_gind!$A:$A,T9,demo_gind!$B:$B,Data_demo_gind!$A$16,demo_gind!$C:$C,Data_demo_gind!$B$7)</f>
        <v>1315635</v>
      </c>
      <c r="U16" s="184">
        <f>SUMIFS(demo_gind!$D:$D,demo_gind!$A:$A,U9,demo_gind!$B:$B,Data_demo_gind!$A$16,demo_gind!$C:$C,Data_demo_gind!$B$7)</f>
        <v>1319133</v>
      </c>
      <c r="V16" s="184">
        <f>SUMIFS(demo_gind!$D:$D,demo_gind!$A:$A,V9,demo_gind!$B:$B,Data_demo_gind!$A$16,demo_gind!$C:$C,Data_demo_gind!$B$7)</f>
        <v>1324820</v>
      </c>
      <c r="W16" s="184">
        <f>SUMIFS(demo_gind!$D:$D,demo_gind!$A:$A,W9,demo_gind!$B:$B,Data_demo_gind!$A$16,demo_gind!$C:$C,Data_demo_gind!$B$7)</f>
        <v>1328976</v>
      </c>
    </row>
    <row r="17" spans="1:23" x14ac:dyDescent="0.2">
      <c r="A17" s="189" t="s">
        <v>41</v>
      </c>
      <c r="B17" s="189" t="s">
        <v>7</v>
      </c>
      <c r="C17" s="184">
        <f>SUMIFS(demo_gind!$D:$D,demo_gind!$A:$A,C9,demo_gind!$B:$B,Data_demo_gind!$A$17,demo_gind!$C:$C,Data_demo_gind!$B$7)</f>
        <v>3777565</v>
      </c>
      <c r="D17" s="184">
        <f>SUMIFS(demo_gind!$D:$D,demo_gind!$A:$A,D9,demo_gind!$B:$B,Data_demo_gind!$A$17,demo_gind!$C:$C,Data_demo_gind!$B$7)</f>
        <v>3832783</v>
      </c>
      <c r="E17" s="184">
        <f>SUMIFS(demo_gind!$D:$D,demo_gind!$A:$A,E9,demo_gind!$B:$B,Data_demo_gind!$A$17,demo_gind!$C:$C,Data_demo_gind!$B$7)</f>
        <v>3899702</v>
      </c>
      <c r="F17" s="184">
        <f>SUMIFS(demo_gind!$D:$D,demo_gind!$A:$A,F9,demo_gind!$B:$B,Data_demo_gind!$A$17,demo_gind!$C:$C,Data_demo_gind!$B$7)</f>
        <v>3964191</v>
      </c>
      <c r="G17" s="184">
        <f>SUMIFS(demo_gind!$D:$D,demo_gind!$A:$A,G9,demo_gind!$B:$B,Data_demo_gind!$A$17,demo_gind!$C:$C,Data_demo_gind!$B$7)</f>
        <v>4028851</v>
      </c>
      <c r="H17" s="184">
        <f>SUMIFS(demo_gind!$D:$D,demo_gind!$A:$A,H9,demo_gind!$B:$B,Data_demo_gind!$A$17,demo_gind!$C:$C,Data_demo_gind!$B$7)</f>
        <v>4111672</v>
      </c>
      <c r="I17" s="184">
        <f>SUMIFS(demo_gind!$D:$D,demo_gind!$A:$A,I9,demo_gind!$B:$B,Data_demo_gind!$A$17,demo_gind!$C:$C,Data_demo_gind!$B$7)</f>
        <v>4208156</v>
      </c>
      <c r="J17" s="184">
        <f>SUMIFS(demo_gind!$D:$D,demo_gind!$A:$A,J9,demo_gind!$B:$B,Data_demo_gind!$A$17,demo_gind!$C:$C,Data_demo_gind!$B$7)</f>
        <v>4340118</v>
      </c>
      <c r="K17" s="184">
        <f>SUMIFS(demo_gind!$D:$D,demo_gind!$A:$A,K9,demo_gind!$B:$B,Data_demo_gind!$A$17,demo_gind!$C:$C,Data_demo_gind!$B$7)</f>
        <v>4457765</v>
      </c>
      <c r="L17" s="184">
        <f>SUMIFS(demo_gind!$D:$D,demo_gind!$A:$A,L9,demo_gind!$B:$B,Data_demo_gind!$A$17,demo_gind!$C:$C,Data_demo_gind!$B$7)</f>
        <v>4521322</v>
      </c>
      <c r="M17" s="184">
        <f>SUMIFS(demo_gind!$D:$D,demo_gind!$A:$A,M9,demo_gind!$B:$B,Data_demo_gind!$A$17,demo_gind!$C:$C,Data_demo_gind!$B$7)</f>
        <v>4549428</v>
      </c>
      <c r="N17" s="184">
        <f>SUMIFS(demo_gind!$D:$D,demo_gind!$A:$A,N9,demo_gind!$B:$B,Data_demo_gind!$A$17,demo_gind!$C:$C,Data_demo_gind!$B$7)</f>
        <v>4570881</v>
      </c>
      <c r="O17" s="184">
        <f>SUMIFS(demo_gind!$D:$D,demo_gind!$A:$A,O9,demo_gind!$B:$B,Data_demo_gind!$A$17,demo_gind!$C:$C,Data_demo_gind!$B$7)</f>
        <v>4589287</v>
      </c>
      <c r="P17" s="184">
        <f>SUMIFS(demo_gind!$D:$D,demo_gind!$A:$A,P9,demo_gind!$B:$B,Data_demo_gind!$A$17,demo_gind!$C:$C,Data_demo_gind!$B$7)</f>
        <v>4609779</v>
      </c>
      <c r="Q17" s="184">
        <f>SUMIFS(demo_gind!$D:$D,demo_gind!$A:$A,Q9,demo_gind!$B:$B,Data_demo_gind!$A$17,demo_gind!$C:$C,Data_demo_gind!$B$7)</f>
        <v>4637852</v>
      </c>
      <c r="R17" s="184">
        <f>SUMIFS(demo_gind!$D:$D,demo_gind!$A:$A,R9,demo_gind!$B:$B,Data_demo_gind!$A$17,demo_gind!$C:$C,Data_demo_gind!$B$7)</f>
        <v>4677627</v>
      </c>
      <c r="S17" s="184">
        <f>SUMIFS(demo_gind!$D:$D,demo_gind!$A:$A,S9,demo_gind!$B:$B,Data_demo_gind!$A$17,demo_gind!$C:$C,Data_demo_gind!$B$7)</f>
        <v>4726286</v>
      </c>
      <c r="T17" s="184">
        <f>SUMIFS(demo_gind!$D:$D,demo_gind!$A:$A,T9,demo_gind!$B:$B,Data_demo_gind!$A$17,demo_gind!$C:$C,Data_demo_gind!$B$7)</f>
        <v>4784383</v>
      </c>
      <c r="U17" s="184">
        <f>SUMIFS(demo_gind!$D:$D,demo_gind!$A:$A,U9,demo_gind!$B:$B,Data_demo_gind!$A$17,demo_gind!$C:$C,Data_demo_gind!$B$7)</f>
        <v>4830392</v>
      </c>
      <c r="V17" s="184">
        <f>SUMIFS(demo_gind!$D:$D,demo_gind!$A:$A,V9,demo_gind!$B:$B,Data_demo_gind!$A$17,demo_gind!$C:$C,Data_demo_gind!$B$7)</f>
        <v>4904240</v>
      </c>
      <c r="W17" s="184">
        <f>SUMIFS(demo_gind!$D:$D,demo_gind!$A:$A,W9,demo_gind!$B:$B,Data_demo_gind!$A$17,demo_gind!$C:$C,Data_demo_gind!$B$7)</f>
        <v>4964440</v>
      </c>
    </row>
    <row r="18" spans="1:23" x14ac:dyDescent="0.2">
      <c r="A18" s="189" t="s">
        <v>42</v>
      </c>
      <c r="B18" s="189" t="s">
        <v>8</v>
      </c>
      <c r="C18" s="184">
        <f>SUMIFS(demo_gind!$D:$D,demo_gind!$A:$A,C9,demo_gind!$B:$B,Data_demo_gind!$A$18,demo_gind!$C:$C,Data_demo_gind!$B$7)</f>
        <v>10775627</v>
      </c>
      <c r="D18" s="184">
        <f>SUMIFS(demo_gind!$D:$D,demo_gind!$A:$A,D9,demo_gind!$B:$B,Data_demo_gind!$A$18,demo_gind!$C:$C,Data_demo_gind!$B$7)</f>
        <v>10835989</v>
      </c>
      <c r="E18" s="184">
        <f>SUMIFS(demo_gind!$D:$D,demo_gind!$A:$A,E9,demo_gind!$B:$B,Data_demo_gind!$A$18,demo_gind!$C:$C,Data_demo_gind!$B$7)</f>
        <v>10888274</v>
      </c>
      <c r="F18" s="184">
        <f>SUMIFS(demo_gind!$D:$D,demo_gind!$A:$A,F9,demo_gind!$B:$B,Data_demo_gind!$A$18,demo_gind!$C:$C,Data_demo_gind!$B$7)</f>
        <v>10915770</v>
      </c>
      <c r="G18" s="184">
        <f>SUMIFS(demo_gind!$D:$D,demo_gind!$A:$A,G9,demo_gind!$B:$B,Data_demo_gind!$A$18,demo_gind!$C:$C,Data_demo_gind!$B$7)</f>
        <v>10940369</v>
      </c>
      <c r="H18" s="184">
        <f>SUMIFS(demo_gind!$D:$D,demo_gind!$A:$A,H9,demo_gind!$B:$B,Data_demo_gind!$A$18,demo_gind!$C:$C,Data_demo_gind!$B$7)</f>
        <v>10969912</v>
      </c>
      <c r="I18" s="184">
        <f>SUMIFS(demo_gind!$D:$D,demo_gind!$A:$A,I9,demo_gind!$B:$B,Data_demo_gind!$A$18,demo_gind!$C:$C,Data_demo_gind!$B$7)</f>
        <v>11004716</v>
      </c>
      <c r="J18" s="184">
        <f>SUMIFS(demo_gind!$D:$D,demo_gind!$A:$A,J9,demo_gind!$B:$B,Data_demo_gind!$A$18,demo_gind!$C:$C,Data_demo_gind!$B$7)</f>
        <v>11036008</v>
      </c>
      <c r="K18" s="184">
        <f>SUMIFS(demo_gind!$D:$D,demo_gind!$A:$A,K9,demo_gind!$B:$B,Data_demo_gind!$A$18,demo_gind!$C:$C,Data_demo_gind!$B$7)</f>
        <v>11060937</v>
      </c>
      <c r="L18" s="184">
        <f>SUMIFS(demo_gind!$D:$D,demo_gind!$A:$A,L9,demo_gind!$B:$B,Data_demo_gind!$A$18,demo_gind!$C:$C,Data_demo_gind!$B$7)</f>
        <v>11094745</v>
      </c>
      <c r="M18" s="184">
        <f>SUMIFS(demo_gind!$D:$D,demo_gind!$A:$A,M9,demo_gind!$B:$B,Data_demo_gind!$A$18,demo_gind!$C:$C,Data_demo_gind!$B$7)</f>
        <v>11119289</v>
      </c>
      <c r="N18" s="184">
        <f>SUMIFS(demo_gind!$D:$D,demo_gind!$A:$A,N9,demo_gind!$B:$B,Data_demo_gind!$A$18,demo_gind!$C:$C,Data_demo_gind!$B$7)</f>
        <v>11123392</v>
      </c>
      <c r="O18" s="184">
        <f>SUMIFS(demo_gind!$D:$D,demo_gind!$A:$A,O9,demo_gind!$B:$B,Data_demo_gind!$A$18,demo_gind!$C:$C,Data_demo_gind!$B$7)</f>
        <v>11086406</v>
      </c>
      <c r="P18" s="184">
        <f>SUMIFS(demo_gind!$D:$D,demo_gind!$A:$A,P9,demo_gind!$B:$B,Data_demo_gind!$A$18,demo_gind!$C:$C,Data_demo_gind!$B$7)</f>
        <v>11003615</v>
      </c>
      <c r="Q18" s="184">
        <f>SUMIFS(demo_gind!$D:$D,demo_gind!$A:$A,Q9,demo_gind!$B:$B,Data_demo_gind!$A$18,demo_gind!$C:$C,Data_demo_gind!$B$7)</f>
        <v>10926807</v>
      </c>
      <c r="R18" s="184">
        <f>SUMIFS(demo_gind!$D:$D,demo_gind!$A:$A,R9,demo_gind!$B:$B,Data_demo_gind!$A$18,demo_gind!$C:$C,Data_demo_gind!$B$7)</f>
        <v>10858018</v>
      </c>
      <c r="S18" s="184">
        <f>SUMIFS(demo_gind!$D:$D,demo_gind!$A:$A,S9,demo_gind!$B:$B,Data_demo_gind!$A$18,demo_gind!$C:$C,Data_demo_gind!$B$7)</f>
        <v>10783748</v>
      </c>
      <c r="T18" s="184">
        <f>SUMIFS(demo_gind!$D:$D,demo_gind!$A:$A,T9,demo_gind!$B:$B,Data_demo_gind!$A$18,demo_gind!$C:$C,Data_demo_gind!$B$7)</f>
        <v>10768193</v>
      </c>
      <c r="U18" s="184">
        <f>SUMIFS(demo_gind!$D:$D,demo_gind!$A:$A,U9,demo_gind!$B:$B,Data_demo_gind!$A$18,demo_gind!$C:$C,Data_demo_gind!$B$7)</f>
        <v>10741165</v>
      </c>
      <c r="V18" s="184">
        <f>SUMIFS(demo_gind!$D:$D,demo_gind!$A:$A,V9,demo_gind!$B:$B,Data_demo_gind!$A$18,demo_gind!$C:$C,Data_demo_gind!$B$7)</f>
        <v>10724599</v>
      </c>
      <c r="W18" s="184">
        <f>SUMIFS(demo_gind!$D:$D,demo_gind!$A:$A,W9,demo_gind!$B:$B,Data_demo_gind!$A$18,demo_gind!$C:$C,Data_demo_gind!$B$7)</f>
        <v>10718565</v>
      </c>
    </row>
    <row r="19" spans="1:23" x14ac:dyDescent="0.2">
      <c r="A19" s="189" t="s">
        <v>43</v>
      </c>
      <c r="B19" s="189" t="s">
        <v>9</v>
      </c>
      <c r="C19" s="184">
        <f>SUMIFS(demo_gind!$D:$D,demo_gind!$A:$A,C9,demo_gind!$B:$B,Data_demo_gind!$A$19,demo_gind!$C:$C,Data_demo_gind!$B$7)</f>
        <v>40470182</v>
      </c>
      <c r="D19" s="184">
        <f>SUMIFS(demo_gind!$D:$D,demo_gind!$A:$A,D9,demo_gind!$B:$B,Data_demo_gind!$A$19,demo_gind!$C:$C,Data_demo_gind!$B$7)</f>
        <v>40665545</v>
      </c>
      <c r="E19" s="184">
        <f>SUMIFS(demo_gind!$D:$D,demo_gind!$A:$A,E9,demo_gind!$B:$B,Data_demo_gind!$A$19,demo_gind!$C:$C,Data_demo_gind!$B$7)</f>
        <v>41035278</v>
      </c>
      <c r="F19" s="184">
        <f>SUMIFS(demo_gind!$D:$D,demo_gind!$A:$A,F9,demo_gind!$B:$B,Data_demo_gind!$A$19,demo_gind!$C:$C,Data_demo_gind!$B$7)</f>
        <v>41827838</v>
      </c>
      <c r="G19" s="184">
        <f>SUMIFS(demo_gind!$D:$D,demo_gind!$A:$A,G9,demo_gind!$B:$B,Data_demo_gind!$A$19,demo_gind!$C:$C,Data_demo_gind!$B$7)</f>
        <v>42547451</v>
      </c>
      <c r="H19" s="184">
        <f>SUMIFS(demo_gind!$D:$D,demo_gind!$A:$A,H9,demo_gind!$B:$B,Data_demo_gind!$A$19,demo_gind!$C:$C,Data_demo_gind!$B$7)</f>
        <v>43296338</v>
      </c>
      <c r="I19" s="184">
        <f>SUMIFS(demo_gind!$D:$D,demo_gind!$A:$A,I9,demo_gind!$B:$B,Data_demo_gind!$A$19,demo_gind!$C:$C,Data_demo_gind!$B$7)</f>
        <v>44009971</v>
      </c>
      <c r="J19" s="184">
        <f>SUMIFS(demo_gind!$D:$D,demo_gind!$A:$A,J9,demo_gind!$B:$B,Data_demo_gind!$A$19,demo_gind!$C:$C,Data_demo_gind!$B$7)</f>
        <v>44784666</v>
      </c>
      <c r="K19" s="184">
        <f>SUMIFS(demo_gind!$D:$D,demo_gind!$A:$A,K9,demo_gind!$B:$B,Data_demo_gind!$A$19,demo_gind!$C:$C,Data_demo_gind!$B$7)</f>
        <v>45668939</v>
      </c>
      <c r="L19" s="184">
        <f>SUMIFS(demo_gind!$D:$D,demo_gind!$A:$A,L9,demo_gind!$B:$B,Data_demo_gind!$A$19,demo_gind!$C:$C,Data_demo_gind!$B$7)</f>
        <v>46239273</v>
      </c>
      <c r="M19" s="184">
        <f>SUMIFS(demo_gind!$D:$D,demo_gind!$A:$A,M9,demo_gind!$B:$B,Data_demo_gind!$A$19,demo_gind!$C:$C,Data_demo_gind!$B$7)</f>
        <v>46486619</v>
      </c>
      <c r="N19" s="184">
        <f>SUMIFS(demo_gind!$D:$D,demo_gind!$A:$A,N9,demo_gind!$B:$B,Data_demo_gind!$A$19,demo_gind!$C:$C,Data_demo_gind!$B$7)</f>
        <v>46667174</v>
      </c>
      <c r="O19" s="184">
        <f>SUMIFS(demo_gind!$D:$D,demo_gind!$A:$A,O9,demo_gind!$B:$B,Data_demo_gind!$A$19,demo_gind!$C:$C,Data_demo_gind!$B$7)</f>
        <v>46818219</v>
      </c>
      <c r="P19" s="184">
        <f>SUMIFS(demo_gind!$D:$D,demo_gind!$A:$A,P9,demo_gind!$B:$B,Data_demo_gind!$A$19,demo_gind!$C:$C,Data_demo_gind!$B$7)</f>
        <v>46727890</v>
      </c>
      <c r="Q19" s="184">
        <f>SUMIFS(demo_gind!$D:$D,demo_gind!$A:$A,Q9,demo_gind!$B:$B,Data_demo_gind!$A$19,demo_gind!$C:$C,Data_demo_gind!$B$7)</f>
        <v>46512199</v>
      </c>
      <c r="R19" s="184">
        <f>SUMIFS(demo_gind!$D:$D,demo_gind!$A:$A,R9,demo_gind!$B:$B,Data_demo_gind!$A$19,demo_gind!$C:$C,Data_demo_gind!$B$7)</f>
        <v>46449565</v>
      </c>
      <c r="S19" s="184">
        <f>SUMIFS(demo_gind!$D:$D,demo_gind!$A:$A,S9,demo_gind!$B:$B,Data_demo_gind!$A$19,demo_gind!$C:$C,Data_demo_gind!$B$7)</f>
        <v>46440099</v>
      </c>
      <c r="T19" s="184">
        <f>SUMIFS(demo_gind!$D:$D,demo_gind!$A:$A,T9,demo_gind!$B:$B,Data_demo_gind!$A$19,demo_gind!$C:$C,Data_demo_gind!$B$7)</f>
        <v>46528024</v>
      </c>
      <c r="U19" s="184">
        <f>SUMIFS(demo_gind!$D:$D,demo_gind!$A:$A,U9,demo_gind!$B:$B,Data_demo_gind!$A$19,demo_gind!$C:$C,Data_demo_gind!$B$7)</f>
        <v>46658447</v>
      </c>
      <c r="V19" s="184">
        <f>SUMIFS(demo_gind!$D:$D,demo_gind!$A:$A,V9,demo_gind!$B:$B,Data_demo_gind!$A$19,demo_gind!$C:$C,Data_demo_gind!$B$7)</f>
        <v>46937060</v>
      </c>
      <c r="W19" s="184">
        <f>SUMIFS(demo_gind!$D:$D,demo_gind!$A:$A,W9,demo_gind!$B:$B,Data_demo_gind!$A$19,demo_gind!$C:$C,Data_demo_gind!$B$7)</f>
        <v>47332614</v>
      </c>
    </row>
    <row r="20" spans="1:23" x14ac:dyDescent="0.2">
      <c r="A20" s="189" t="s">
        <v>44</v>
      </c>
      <c r="B20" s="189" t="s">
        <v>10</v>
      </c>
      <c r="C20" s="184">
        <f>SUMIFS(demo_gind!$D:$D,demo_gind!$A:$A,C9,demo_gind!$B:$B,Data_demo_gind!$A$20,demo_gind!$C:$C,Data_demo_gind!$B$7)</f>
        <v>60545022</v>
      </c>
      <c r="D20" s="184">
        <f>SUMIFS(demo_gind!$D:$D,demo_gind!$A:$A,D9,demo_gind!$B:$B,Data_demo_gind!$A$20,demo_gind!$C:$C,Data_demo_gind!$B$7)</f>
        <v>60979315</v>
      </c>
      <c r="E20" s="184">
        <f>SUMIFS(demo_gind!$D:$D,demo_gind!$A:$A,E9,demo_gind!$B:$B,Data_demo_gind!$A$20,demo_gind!$C:$C,Data_demo_gind!$B$7)</f>
        <v>61424036</v>
      </c>
      <c r="F20" s="184">
        <f>SUMIFS(demo_gind!$D:$D,demo_gind!$A:$A,F9,demo_gind!$B:$B,Data_demo_gind!$A$20,demo_gind!$C:$C,Data_demo_gind!$B$7)</f>
        <v>61864088</v>
      </c>
      <c r="G20" s="184">
        <f>SUMIFS(demo_gind!$D:$D,demo_gind!$A:$A,G9,demo_gind!$B:$B,Data_demo_gind!$A$20,demo_gind!$C:$C,Data_demo_gind!$B$7)</f>
        <v>62292241</v>
      </c>
      <c r="H20" s="184">
        <f>SUMIFS(demo_gind!$D:$D,demo_gind!$A:$A,H9,demo_gind!$B:$B,Data_demo_gind!$A$20,demo_gind!$C:$C,Data_demo_gind!$B$7)</f>
        <v>62772870</v>
      </c>
      <c r="I20" s="184">
        <f>SUMIFS(demo_gind!$D:$D,demo_gind!$A:$A,I9,demo_gind!$B:$B,Data_demo_gind!$A$20,demo_gind!$C:$C,Data_demo_gind!$B$7)</f>
        <v>63229635</v>
      </c>
      <c r="J20" s="184">
        <f>SUMIFS(demo_gind!$D:$D,demo_gind!$A:$A,J9,demo_gind!$B:$B,Data_demo_gind!$A$20,demo_gind!$C:$C,Data_demo_gind!$B$7)</f>
        <v>63645065</v>
      </c>
      <c r="K20" s="184">
        <f>SUMIFS(demo_gind!$D:$D,demo_gind!$A:$A,K9,demo_gind!$B:$B,Data_demo_gind!$A$20,demo_gind!$C:$C,Data_demo_gind!$B$7)</f>
        <v>64007193</v>
      </c>
      <c r="L20" s="184">
        <f>SUMIFS(demo_gind!$D:$D,demo_gind!$A:$A,L9,demo_gind!$B:$B,Data_demo_gind!$A$20,demo_gind!$C:$C,Data_demo_gind!$B$7)</f>
        <v>64350226</v>
      </c>
      <c r="M20" s="184">
        <f>SUMIFS(demo_gind!$D:$D,demo_gind!$A:$A,M9,demo_gind!$B:$B,Data_demo_gind!$A$20,demo_gind!$C:$C,Data_demo_gind!$B$7)</f>
        <v>64658856</v>
      </c>
      <c r="N20" s="184">
        <f>SUMIFS(demo_gind!$D:$D,demo_gind!$A:$A,N9,demo_gind!$B:$B,Data_demo_gind!$A$20,demo_gind!$C:$C,Data_demo_gind!$B$7)</f>
        <v>64978721</v>
      </c>
      <c r="O20" s="184">
        <f>SUMIFS(demo_gind!$D:$D,demo_gind!$A:$A,O9,demo_gind!$B:$B,Data_demo_gind!$A$20,demo_gind!$C:$C,Data_demo_gind!$B$7)</f>
        <v>65276983</v>
      </c>
      <c r="P20" s="184">
        <f>SUMIFS(demo_gind!$D:$D,demo_gind!$A:$A,P9,demo_gind!$B:$B,Data_demo_gind!$A$20,demo_gind!$C:$C,Data_demo_gind!$B$7)</f>
        <v>65600350</v>
      </c>
      <c r="Q20" s="184">
        <f>SUMIFS(demo_gind!$D:$D,demo_gind!$A:$A,Q9,demo_gind!$B:$B,Data_demo_gind!$A$20,demo_gind!$C:$C,Data_demo_gind!$B$7)</f>
        <v>66165980</v>
      </c>
      <c r="R20" s="184">
        <f>SUMIFS(demo_gind!$D:$D,demo_gind!$A:$A,R9,demo_gind!$B:$B,Data_demo_gind!$A$20,demo_gind!$C:$C,Data_demo_gind!$B$7)</f>
        <v>66458153</v>
      </c>
      <c r="S20" s="184">
        <f>SUMIFS(demo_gind!$D:$D,demo_gind!$A:$A,S9,demo_gind!$B:$B,Data_demo_gind!$A$20,demo_gind!$C:$C,Data_demo_gind!$B$7)</f>
        <v>66638391</v>
      </c>
      <c r="T20" s="184">
        <f>SUMIFS(demo_gind!$D:$D,demo_gind!$A:$A,T9,demo_gind!$B:$B,Data_demo_gind!$A$20,demo_gind!$C:$C,Data_demo_gind!$B$7)</f>
        <v>66809816</v>
      </c>
      <c r="U20" s="184">
        <f>SUMIFS(demo_gind!$D:$D,demo_gind!$A:$A,U9,demo_gind!$B:$B,Data_demo_gind!$A$20,demo_gind!$C:$C,Data_demo_gind!$B$7)</f>
        <v>67026224</v>
      </c>
      <c r="V20" s="184">
        <f>SUMIFS(demo_gind!$D:$D,demo_gind!$A:$A,V9,demo_gind!$B:$B,Data_demo_gind!$A$20,demo_gind!$C:$C,Data_demo_gind!$B$7)</f>
        <v>67177636</v>
      </c>
      <c r="W20" s="184">
        <f>SUMIFS(demo_gind!$D:$D,demo_gind!$A:$A,W9,demo_gind!$B:$B,Data_demo_gind!$A$20,demo_gind!$C:$C,Data_demo_gind!$B$7)</f>
        <v>67320216</v>
      </c>
    </row>
    <row r="21" spans="1:23" x14ac:dyDescent="0.2">
      <c r="A21" s="189" t="s">
        <v>45</v>
      </c>
      <c r="B21" s="189" t="s">
        <v>31</v>
      </c>
      <c r="C21" s="184">
        <f>SUMIFS(demo_gind!$D:$D,demo_gind!$A:$A,C9,demo_gind!$B:$B,Data_demo_gind!$A$21,demo_gind!$C:$C,Data_demo_gind!$B$7)</f>
        <v>4497735</v>
      </c>
      <c r="D21" s="184">
        <f>SUMIFS(demo_gind!$D:$D,demo_gind!$A:$A,D9,demo_gind!$B:$B,Data_demo_gind!$A$21,demo_gind!$C:$C,Data_demo_gind!$B$7)</f>
        <v>4295406</v>
      </c>
      <c r="E21" s="184">
        <f>SUMIFS(demo_gind!$D:$D,demo_gind!$A:$A,E9,demo_gind!$B:$B,Data_demo_gind!$A$21,demo_gind!$C:$C,Data_demo_gind!$B$7)</f>
        <v>4305494</v>
      </c>
      <c r="F21" s="184">
        <f>SUMIFS(demo_gind!$D:$D,demo_gind!$A:$A,F9,demo_gind!$B:$B,Data_demo_gind!$A$21,demo_gind!$C:$C,Data_demo_gind!$B$7)</f>
        <v>4305384</v>
      </c>
      <c r="G21" s="184">
        <f>SUMIFS(demo_gind!$D:$D,demo_gind!$A:$A,G9,demo_gind!$B:$B,Data_demo_gind!$A$21,demo_gind!$C:$C,Data_demo_gind!$B$7)</f>
        <v>4305725</v>
      </c>
      <c r="H21" s="184">
        <f>SUMIFS(demo_gind!$D:$D,demo_gind!$A:$A,H9,demo_gind!$B:$B,Data_demo_gind!$A$21,demo_gind!$C:$C,Data_demo_gind!$B$7)</f>
        <v>4310861</v>
      </c>
      <c r="I21" s="184">
        <f>SUMIFS(demo_gind!$D:$D,demo_gind!$A:$A,I9,demo_gind!$B:$B,Data_demo_gind!$A$21,demo_gind!$C:$C,Data_demo_gind!$B$7)</f>
        <v>4312487</v>
      </c>
      <c r="J21" s="184">
        <f>SUMIFS(demo_gind!$D:$D,demo_gind!$A:$A,J9,demo_gind!$B:$B,Data_demo_gind!$A$21,demo_gind!$C:$C,Data_demo_gind!$B$7)</f>
        <v>4313530</v>
      </c>
      <c r="K21" s="184">
        <f>SUMIFS(demo_gind!$D:$D,demo_gind!$A:$A,K9,demo_gind!$B:$B,Data_demo_gind!$A$21,demo_gind!$C:$C,Data_demo_gind!$B$7)</f>
        <v>4311967</v>
      </c>
      <c r="L21" s="184">
        <f>SUMIFS(demo_gind!$D:$D,demo_gind!$A:$A,L9,demo_gind!$B:$B,Data_demo_gind!$A$21,demo_gind!$C:$C,Data_demo_gind!$B$7)</f>
        <v>4309796</v>
      </c>
      <c r="M21" s="184">
        <f>SUMIFS(demo_gind!$D:$D,demo_gind!$A:$A,M9,demo_gind!$B:$B,Data_demo_gind!$A$21,demo_gind!$C:$C,Data_demo_gind!$B$7)</f>
        <v>4302847</v>
      </c>
      <c r="N21" s="184">
        <f>SUMIFS(demo_gind!$D:$D,demo_gind!$A:$A,N9,demo_gind!$B:$B,Data_demo_gind!$A$21,demo_gind!$C:$C,Data_demo_gind!$B$7)</f>
        <v>4289857</v>
      </c>
      <c r="O21" s="184">
        <f>SUMIFS(demo_gind!$D:$D,demo_gind!$A:$A,O9,demo_gind!$B:$B,Data_demo_gind!$A$21,demo_gind!$C:$C,Data_demo_gind!$B$7)</f>
        <v>4275984</v>
      </c>
      <c r="P21" s="184">
        <f>SUMIFS(demo_gind!$D:$D,demo_gind!$A:$A,P9,demo_gind!$B:$B,Data_demo_gind!$A$21,demo_gind!$C:$C,Data_demo_gind!$B$7)</f>
        <v>4262140</v>
      </c>
      <c r="Q21" s="184">
        <f>SUMIFS(demo_gind!$D:$D,demo_gind!$A:$A,Q9,demo_gind!$B:$B,Data_demo_gind!$A$21,demo_gind!$C:$C,Data_demo_gind!$B$7)</f>
        <v>4246809</v>
      </c>
      <c r="R21" s="184">
        <f>SUMIFS(demo_gind!$D:$D,demo_gind!$A:$A,R9,demo_gind!$B:$B,Data_demo_gind!$A$21,demo_gind!$C:$C,Data_demo_gind!$B$7)</f>
        <v>4225316</v>
      </c>
      <c r="S21" s="184">
        <f>SUMIFS(demo_gind!$D:$D,demo_gind!$A:$A,S9,demo_gind!$B:$B,Data_demo_gind!$A$21,demo_gind!$C:$C,Data_demo_gind!$B$7)</f>
        <v>4190669</v>
      </c>
      <c r="T21" s="184">
        <f>SUMIFS(demo_gind!$D:$D,demo_gind!$A:$A,T9,demo_gind!$B:$B,Data_demo_gind!$A$21,demo_gind!$C:$C,Data_demo_gind!$B$7)</f>
        <v>4154213</v>
      </c>
      <c r="U21" s="184">
        <f>SUMIFS(demo_gind!$D:$D,demo_gind!$A:$A,U9,demo_gind!$B:$B,Data_demo_gind!$A$21,demo_gind!$C:$C,Data_demo_gind!$B$7)</f>
        <v>4105493</v>
      </c>
      <c r="V21" s="184">
        <f>SUMIFS(demo_gind!$D:$D,demo_gind!$A:$A,V9,demo_gind!$B:$B,Data_demo_gind!$A$21,demo_gind!$C:$C,Data_demo_gind!$B$7)</f>
        <v>4076246</v>
      </c>
      <c r="W21" s="184">
        <f>SUMIFS(demo_gind!$D:$D,demo_gind!$A:$A,W9,demo_gind!$B:$B,Data_demo_gind!$A$21,demo_gind!$C:$C,Data_demo_gind!$B$7)</f>
        <v>4058165</v>
      </c>
    </row>
    <row r="22" spans="1:23" x14ac:dyDescent="0.2">
      <c r="A22" s="189" t="s">
        <v>46</v>
      </c>
      <c r="B22" s="189" t="s">
        <v>11</v>
      </c>
      <c r="C22" s="184">
        <f>SUMIFS(demo_gind!$D:$D,demo_gind!$A:$A,C9,demo_gind!$B:$B,Data_demo_gind!$A$22,demo_gind!$C:$C,Data_demo_gind!$B$7)</f>
        <v>56923524</v>
      </c>
      <c r="D22" s="184">
        <f>SUMIFS(demo_gind!$D:$D,demo_gind!$A:$A,D9,demo_gind!$B:$B,Data_demo_gind!$A$22,demo_gind!$C:$C,Data_demo_gind!$B$7)</f>
        <v>56960692</v>
      </c>
      <c r="E22" s="184">
        <f>SUMIFS(demo_gind!$D:$D,demo_gind!$A:$A,E9,demo_gind!$B:$B,Data_demo_gind!$A$22,demo_gind!$C:$C,Data_demo_gind!$B$7)</f>
        <v>56987507</v>
      </c>
      <c r="F22" s="184">
        <f>SUMIFS(demo_gind!$D:$D,demo_gind!$A:$A,F9,demo_gind!$B:$B,Data_demo_gind!$A$22,demo_gind!$C:$C,Data_demo_gind!$B$7)</f>
        <v>57130506</v>
      </c>
      <c r="G22" s="184">
        <f>SUMIFS(demo_gind!$D:$D,demo_gind!$A:$A,G9,demo_gind!$B:$B,Data_demo_gind!$A$22,demo_gind!$C:$C,Data_demo_gind!$B$7)</f>
        <v>57495900</v>
      </c>
      <c r="H22" s="184">
        <f>SUMIFS(demo_gind!$D:$D,demo_gind!$A:$A,H9,demo_gind!$B:$B,Data_demo_gind!$A$22,demo_gind!$C:$C,Data_demo_gind!$B$7)</f>
        <v>57874753</v>
      </c>
      <c r="I22" s="184">
        <f>SUMIFS(demo_gind!$D:$D,demo_gind!$A:$A,I9,demo_gind!$B:$B,Data_demo_gind!$A$22,demo_gind!$C:$C,Data_demo_gind!$B$7)</f>
        <v>58064214</v>
      </c>
      <c r="J22" s="184">
        <f>SUMIFS(demo_gind!$D:$D,demo_gind!$A:$A,J9,demo_gind!$B:$B,Data_demo_gind!$A$22,demo_gind!$C:$C,Data_demo_gind!$B$7)</f>
        <v>58223744</v>
      </c>
      <c r="K22" s="184">
        <f>SUMIFS(demo_gind!$D:$D,demo_gind!$A:$A,K9,demo_gind!$B:$B,Data_demo_gind!$A$22,demo_gind!$C:$C,Data_demo_gind!$B$7)</f>
        <v>58652875</v>
      </c>
      <c r="L22" s="184">
        <f>SUMIFS(demo_gind!$D:$D,demo_gind!$A:$A,L9,demo_gind!$B:$B,Data_demo_gind!$A$22,demo_gind!$C:$C,Data_demo_gind!$B$7)</f>
        <v>59000586</v>
      </c>
      <c r="M22" s="184">
        <f>SUMIFS(demo_gind!$D:$D,demo_gind!$A:$A,M9,demo_gind!$B:$B,Data_demo_gind!$A$22,demo_gind!$C:$C,Data_demo_gind!$B$7)</f>
        <v>59190143</v>
      </c>
      <c r="N22" s="184">
        <f>SUMIFS(demo_gind!$D:$D,demo_gind!$A:$A,N9,demo_gind!$B:$B,Data_demo_gind!$A$22,demo_gind!$C:$C,Data_demo_gind!$B$7)</f>
        <v>59364690</v>
      </c>
      <c r="O22" s="184">
        <f>SUMIFS(demo_gind!$D:$D,demo_gind!$A:$A,O9,demo_gind!$B:$B,Data_demo_gind!$A$22,demo_gind!$C:$C,Data_demo_gind!$B$7)</f>
        <v>59394207</v>
      </c>
      <c r="P22" s="184">
        <f>SUMIFS(demo_gind!$D:$D,demo_gind!$A:$A,P9,demo_gind!$B:$B,Data_demo_gind!$A$22,demo_gind!$C:$C,Data_demo_gind!$B$7)</f>
        <v>59685227</v>
      </c>
      <c r="Q22" s="184">
        <f>SUMIFS(demo_gind!$D:$D,demo_gind!$A:$A,Q9,demo_gind!$B:$B,Data_demo_gind!$A$22,demo_gind!$C:$C,Data_demo_gind!$B$7)</f>
        <v>60782668</v>
      </c>
      <c r="R22" s="184">
        <f>SUMIFS(demo_gind!$D:$D,demo_gind!$A:$A,R9,demo_gind!$B:$B,Data_demo_gind!$A$22,demo_gind!$C:$C,Data_demo_gind!$B$7)</f>
        <v>60795612</v>
      </c>
      <c r="S22" s="184">
        <f>SUMIFS(demo_gind!$D:$D,demo_gind!$A:$A,S9,demo_gind!$B:$B,Data_demo_gind!$A$22,demo_gind!$C:$C,Data_demo_gind!$B$7)</f>
        <v>60665551</v>
      </c>
      <c r="T22" s="184">
        <f>SUMIFS(demo_gind!$D:$D,demo_gind!$A:$A,T9,demo_gind!$B:$B,Data_demo_gind!$A$22,demo_gind!$C:$C,Data_demo_gind!$B$7)</f>
        <v>60589445</v>
      </c>
      <c r="U22" s="184">
        <f>SUMIFS(demo_gind!$D:$D,demo_gind!$A:$A,U9,demo_gind!$B:$B,Data_demo_gind!$A$22,demo_gind!$C:$C,Data_demo_gind!$B$7)</f>
        <v>60483973</v>
      </c>
      <c r="V22" s="184">
        <f>SUMIFS(demo_gind!$D:$D,demo_gind!$A:$A,V9,demo_gind!$B:$B,Data_demo_gind!$A$22,demo_gind!$C:$C,Data_demo_gind!$B$7)</f>
        <v>59816673</v>
      </c>
      <c r="W22" s="184">
        <f>SUMIFS(demo_gind!$D:$D,demo_gind!$A:$A,W9,demo_gind!$B:$B,Data_demo_gind!$A$22,demo_gind!$C:$C,Data_demo_gind!$B$7)</f>
        <v>59641488</v>
      </c>
    </row>
    <row r="23" spans="1:23" x14ac:dyDescent="0.2">
      <c r="A23" s="189" t="s">
        <v>47</v>
      </c>
      <c r="B23" s="189" t="s">
        <v>12</v>
      </c>
      <c r="C23" s="184">
        <f>SUMIFS(demo_gind!$D:$D,demo_gind!$A:$A,C9,demo_gind!$B:$B,Data_demo_gind!$A$23,demo_gind!$C:$C,Data_demo_gind!$B$7)</f>
        <v>690497</v>
      </c>
      <c r="D23" s="184">
        <f>SUMIFS(demo_gind!$D:$D,demo_gind!$A:$A,D9,demo_gind!$B:$B,Data_demo_gind!$A$23,demo_gind!$C:$C,Data_demo_gind!$B$7)</f>
        <v>697549</v>
      </c>
      <c r="E23" s="184">
        <f>SUMIFS(demo_gind!$D:$D,demo_gind!$A:$A,E9,demo_gind!$B:$B,Data_demo_gind!$A$23,demo_gind!$C:$C,Data_demo_gind!$B$7)</f>
        <v>705539</v>
      </c>
      <c r="F23" s="184">
        <f>SUMIFS(demo_gind!$D:$D,demo_gind!$A:$A,F9,demo_gind!$B:$B,Data_demo_gind!$A$23,demo_gind!$C:$C,Data_demo_gind!$B$7)</f>
        <v>713720</v>
      </c>
      <c r="G23" s="184">
        <f>SUMIFS(demo_gind!$D:$D,demo_gind!$A:$A,G9,demo_gind!$B:$B,Data_demo_gind!$A$23,demo_gind!$C:$C,Data_demo_gind!$B$7)</f>
        <v>722893</v>
      </c>
      <c r="H23" s="184">
        <f>SUMIFS(demo_gind!$D:$D,demo_gind!$A:$A,H9,demo_gind!$B:$B,Data_demo_gind!$A$23,demo_gind!$C:$C,Data_demo_gind!$B$7)</f>
        <v>733067</v>
      </c>
      <c r="I23" s="184">
        <f>SUMIFS(demo_gind!$D:$D,demo_gind!$A:$A,I9,demo_gind!$B:$B,Data_demo_gind!$A$23,demo_gind!$C:$C,Data_demo_gind!$B$7)</f>
        <v>744013</v>
      </c>
      <c r="J23" s="184">
        <f>SUMIFS(demo_gind!$D:$D,demo_gind!$A:$A,J9,demo_gind!$B:$B,Data_demo_gind!$A$23,demo_gind!$C:$C,Data_demo_gind!$B$7)</f>
        <v>757916</v>
      </c>
      <c r="K23" s="184">
        <f>SUMIFS(demo_gind!$D:$D,demo_gind!$A:$A,K9,demo_gind!$B:$B,Data_demo_gind!$A$23,demo_gind!$C:$C,Data_demo_gind!$B$7)</f>
        <v>776333</v>
      </c>
      <c r="L23" s="184">
        <f>SUMIFS(demo_gind!$D:$D,demo_gind!$A:$A,L9,demo_gind!$B:$B,Data_demo_gind!$A$23,demo_gind!$C:$C,Data_demo_gind!$B$7)</f>
        <v>796930</v>
      </c>
      <c r="M23" s="184">
        <f>SUMIFS(demo_gind!$D:$D,demo_gind!$A:$A,M9,demo_gind!$B:$B,Data_demo_gind!$A$23,demo_gind!$C:$C,Data_demo_gind!$B$7)</f>
        <v>819140</v>
      </c>
      <c r="N23" s="184">
        <f>SUMIFS(demo_gind!$D:$D,demo_gind!$A:$A,N9,demo_gind!$B:$B,Data_demo_gind!$A$23,demo_gind!$C:$C,Data_demo_gind!$B$7)</f>
        <v>839751</v>
      </c>
      <c r="O23" s="184">
        <f>SUMIFS(demo_gind!$D:$D,demo_gind!$A:$A,O9,demo_gind!$B:$B,Data_demo_gind!$A$23,demo_gind!$C:$C,Data_demo_gind!$B$7)</f>
        <v>862011</v>
      </c>
      <c r="P23" s="184">
        <f>SUMIFS(demo_gind!$D:$D,demo_gind!$A:$A,P9,demo_gind!$B:$B,Data_demo_gind!$A$23,demo_gind!$C:$C,Data_demo_gind!$B$7)</f>
        <v>865878</v>
      </c>
      <c r="Q23" s="184">
        <f>SUMIFS(demo_gind!$D:$D,demo_gind!$A:$A,Q9,demo_gind!$B:$B,Data_demo_gind!$A$23,demo_gind!$C:$C,Data_demo_gind!$B$7)</f>
        <v>858000</v>
      </c>
      <c r="R23" s="184">
        <f>SUMIFS(demo_gind!$D:$D,demo_gind!$A:$A,R9,demo_gind!$B:$B,Data_demo_gind!$A$23,demo_gind!$C:$C,Data_demo_gind!$B$7)</f>
        <v>847008</v>
      </c>
      <c r="S23" s="184">
        <f>SUMIFS(demo_gind!$D:$D,demo_gind!$A:$A,S9,demo_gind!$B:$B,Data_demo_gind!$A$23,demo_gind!$C:$C,Data_demo_gind!$B$7)</f>
        <v>848319</v>
      </c>
      <c r="T23" s="184">
        <f>SUMIFS(demo_gind!$D:$D,demo_gind!$A:$A,T9,demo_gind!$B:$B,Data_demo_gind!$A$23,demo_gind!$C:$C,Data_demo_gind!$B$7)</f>
        <v>854802</v>
      </c>
      <c r="U23" s="184">
        <f>SUMIFS(demo_gind!$D:$D,demo_gind!$A:$A,U9,demo_gind!$B:$B,Data_demo_gind!$A$23,demo_gind!$C:$C,Data_demo_gind!$B$7)</f>
        <v>864236</v>
      </c>
      <c r="V23" s="184">
        <f>SUMIFS(demo_gind!$D:$D,demo_gind!$A:$A,V9,demo_gind!$B:$B,Data_demo_gind!$A$23,demo_gind!$C:$C,Data_demo_gind!$B$7)</f>
        <v>875899</v>
      </c>
      <c r="W23" s="184">
        <f>SUMIFS(demo_gind!$D:$D,demo_gind!$A:$A,W9,demo_gind!$B:$B,Data_demo_gind!$A$23,demo_gind!$C:$C,Data_demo_gind!$B$7)</f>
        <v>888005</v>
      </c>
    </row>
    <row r="24" spans="1:23" x14ac:dyDescent="0.2">
      <c r="A24" s="189" t="s">
        <v>48</v>
      </c>
      <c r="B24" s="189" t="s">
        <v>13</v>
      </c>
      <c r="C24" s="184">
        <f>SUMIFS(demo_gind!$D:$D,demo_gind!$A:$A,C9,demo_gind!$B:$B,Data_demo_gind!$A$24,demo_gind!$C:$C,Data_demo_gind!$B$7)</f>
        <v>2381715</v>
      </c>
      <c r="D24" s="184">
        <f>SUMIFS(demo_gind!$D:$D,demo_gind!$A:$A,D9,demo_gind!$B:$B,Data_demo_gind!$A$24,demo_gind!$C:$C,Data_demo_gind!$B$7)</f>
        <v>2353384</v>
      </c>
      <c r="E24" s="184">
        <f>SUMIFS(demo_gind!$D:$D,demo_gind!$A:$A,E9,demo_gind!$B:$B,Data_demo_gind!$A$24,demo_gind!$C:$C,Data_demo_gind!$B$7)</f>
        <v>2320956</v>
      </c>
      <c r="F24" s="184">
        <f>SUMIFS(demo_gind!$D:$D,demo_gind!$A:$A,F9,demo_gind!$B:$B,Data_demo_gind!$A$24,demo_gind!$C:$C,Data_demo_gind!$B$7)</f>
        <v>2299390</v>
      </c>
      <c r="G24" s="184">
        <f>SUMIFS(demo_gind!$D:$D,demo_gind!$A:$A,G9,demo_gind!$B:$B,Data_demo_gind!$A$24,demo_gind!$C:$C,Data_demo_gind!$B$7)</f>
        <v>2276520</v>
      </c>
      <c r="H24" s="184">
        <f>SUMIFS(demo_gind!$D:$D,demo_gind!$A:$A,H9,demo_gind!$B:$B,Data_demo_gind!$A$24,demo_gind!$C:$C,Data_demo_gind!$B$7)</f>
        <v>2249724</v>
      </c>
      <c r="I24" s="184">
        <f>SUMIFS(demo_gind!$D:$D,demo_gind!$A:$A,I9,demo_gind!$B:$B,Data_demo_gind!$A$24,demo_gind!$C:$C,Data_demo_gind!$B$7)</f>
        <v>2227874</v>
      </c>
      <c r="J24" s="184">
        <f>SUMIFS(demo_gind!$D:$D,demo_gind!$A:$A,J9,demo_gind!$B:$B,Data_demo_gind!$A$24,demo_gind!$C:$C,Data_demo_gind!$B$7)</f>
        <v>2208840</v>
      </c>
      <c r="K24" s="184">
        <f>SUMIFS(demo_gind!$D:$D,demo_gind!$A:$A,K9,demo_gind!$B:$B,Data_demo_gind!$A$24,demo_gind!$C:$C,Data_demo_gind!$B$7)</f>
        <v>2191810</v>
      </c>
      <c r="L24" s="184">
        <f>SUMIFS(demo_gind!$D:$D,demo_gind!$A:$A,L9,demo_gind!$B:$B,Data_demo_gind!$A$24,demo_gind!$C:$C,Data_demo_gind!$B$7)</f>
        <v>2162834</v>
      </c>
      <c r="M24" s="184">
        <f>SUMIFS(demo_gind!$D:$D,demo_gind!$A:$A,M9,demo_gind!$B:$B,Data_demo_gind!$A$24,demo_gind!$C:$C,Data_demo_gind!$B$7)</f>
        <v>2120504</v>
      </c>
      <c r="N24" s="184">
        <f>SUMIFS(demo_gind!$D:$D,demo_gind!$A:$A,N9,demo_gind!$B:$B,Data_demo_gind!$A$24,demo_gind!$C:$C,Data_demo_gind!$B$7)</f>
        <v>2074605</v>
      </c>
      <c r="O24" s="184">
        <f>SUMIFS(demo_gind!$D:$D,demo_gind!$A:$A,O9,demo_gind!$B:$B,Data_demo_gind!$A$24,demo_gind!$C:$C,Data_demo_gind!$B$7)</f>
        <v>2044813</v>
      </c>
      <c r="P24" s="184">
        <f>SUMIFS(demo_gind!$D:$D,demo_gind!$A:$A,P9,demo_gind!$B:$B,Data_demo_gind!$A$24,demo_gind!$C:$C,Data_demo_gind!$B$7)</f>
        <v>2023825</v>
      </c>
      <c r="Q24" s="184">
        <f>SUMIFS(demo_gind!$D:$D,demo_gind!$A:$A,Q9,demo_gind!$B:$B,Data_demo_gind!$A$24,demo_gind!$C:$C,Data_demo_gind!$B$7)</f>
        <v>2001468</v>
      </c>
      <c r="R24" s="184">
        <f>SUMIFS(demo_gind!$D:$D,demo_gind!$A:$A,R9,demo_gind!$B:$B,Data_demo_gind!$A$24,demo_gind!$C:$C,Data_demo_gind!$B$7)</f>
        <v>1986096</v>
      </c>
      <c r="S24" s="184">
        <f>SUMIFS(demo_gind!$D:$D,demo_gind!$A:$A,S9,demo_gind!$B:$B,Data_demo_gind!$A$24,demo_gind!$C:$C,Data_demo_gind!$B$7)</f>
        <v>1968957</v>
      </c>
      <c r="T24" s="184">
        <f>SUMIFS(demo_gind!$D:$D,demo_gind!$A:$A,T9,demo_gind!$B:$B,Data_demo_gind!$A$24,demo_gind!$C:$C,Data_demo_gind!$B$7)</f>
        <v>1950116</v>
      </c>
      <c r="U24" s="184">
        <f>SUMIFS(demo_gind!$D:$D,demo_gind!$A:$A,U9,demo_gind!$B:$B,Data_demo_gind!$A$24,demo_gind!$C:$C,Data_demo_gind!$B$7)</f>
        <v>1934379</v>
      </c>
      <c r="V24" s="184">
        <f>SUMIFS(demo_gind!$D:$D,demo_gind!$A:$A,V9,demo_gind!$B:$B,Data_demo_gind!$A$24,demo_gind!$C:$C,Data_demo_gind!$B$7)</f>
        <v>1919968</v>
      </c>
      <c r="W24" s="184">
        <f>SUMIFS(demo_gind!$D:$D,demo_gind!$A:$A,W9,demo_gind!$B:$B,Data_demo_gind!$A$24,demo_gind!$C:$C,Data_demo_gind!$B$7)</f>
        <v>1907675</v>
      </c>
    </row>
    <row r="25" spans="1:23" x14ac:dyDescent="0.2">
      <c r="A25" s="189" t="s">
        <v>49</v>
      </c>
      <c r="B25" s="189" t="s">
        <v>14</v>
      </c>
      <c r="C25" s="184">
        <f>SUMIFS(demo_gind!$D:$D,demo_gind!$A:$A,C9,demo_gind!$B:$B,Data_demo_gind!$A$25,demo_gind!$C:$C,Data_demo_gind!$B$7)</f>
        <v>3512074</v>
      </c>
      <c r="D25" s="184">
        <f>SUMIFS(demo_gind!$D:$D,demo_gind!$A:$A,D9,demo_gind!$B:$B,Data_demo_gind!$A$25,demo_gind!$C:$C,Data_demo_gind!$B$7)</f>
        <v>3486998</v>
      </c>
      <c r="E25" s="184">
        <f>SUMIFS(demo_gind!$D:$D,demo_gind!$A:$A,E9,demo_gind!$B:$B,Data_demo_gind!$A$25,demo_gind!$C:$C,Data_demo_gind!$B$7)</f>
        <v>3454637</v>
      </c>
      <c r="F25" s="184">
        <f>SUMIFS(demo_gind!$D:$D,demo_gind!$A:$A,F9,demo_gind!$B:$B,Data_demo_gind!$A$25,demo_gind!$C:$C,Data_demo_gind!$B$7)</f>
        <v>3431497</v>
      </c>
      <c r="G25" s="184">
        <f>SUMIFS(demo_gind!$D:$D,demo_gind!$A:$A,G9,demo_gind!$B:$B,Data_demo_gind!$A$25,demo_gind!$C:$C,Data_demo_gind!$B$7)</f>
        <v>3398929</v>
      </c>
      <c r="H25" s="184">
        <f>SUMIFS(demo_gind!$D:$D,demo_gind!$A:$A,H9,demo_gind!$B:$B,Data_demo_gind!$A$25,demo_gind!$C:$C,Data_demo_gind!$B$7)</f>
        <v>3355220</v>
      </c>
      <c r="I25" s="184">
        <f>SUMIFS(demo_gind!$D:$D,demo_gind!$A:$A,I9,demo_gind!$B:$B,Data_demo_gind!$A$25,demo_gind!$C:$C,Data_demo_gind!$B$7)</f>
        <v>3289835</v>
      </c>
      <c r="J25" s="184">
        <f>SUMIFS(demo_gind!$D:$D,demo_gind!$A:$A,J9,demo_gind!$B:$B,Data_demo_gind!$A$25,demo_gind!$C:$C,Data_demo_gind!$B$7)</f>
        <v>3249983</v>
      </c>
      <c r="K25" s="184">
        <f>SUMIFS(demo_gind!$D:$D,demo_gind!$A:$A,K9,demo_gind!$B:$B,Data_demo_gind!$A$25,demo_gind!$C:$C,Data_demo_gind!$B$7)</f>
        <v>3212605</v>
      </c>
      <c r="L25" s="184">
        <f>SUMIFS(demo_gind!$D:$D,demo_gind!$A:$A,L9,demo_gind!$B:$B,Data_demo_gind!$A$25,demo_gind!$C:$C,Data_demo_gind!$B$7)</f>
        <v>3183856</v>
      </c>
      <c r="M25" s="184">
        <f>SUMIFS(demo_gind!$D:$D,demo_gind!$A:$A,M9,demo_gind!$B:$B,Data_demo_gind!$A$25,demo_gind!$C:$C,Data_demo_gind!$B$7)</f>
        <v>3141976</v>
      </c>
      <c r="N25" s="184">
        <f>SUMIFS(demo_gind!$D:$D,demo_gind!$A:$A,N9,demo_gind!$B:$B,Data_demo_gind!$A$25,demo_gind!$C:$C,Data_demo_gind!$B$7)</f>
        <v>3052588</v>
      </c>
      <c r="O25" s="184">
        <f>SUMIFS(demo_gind!$D:$D,demo_gind!$A:$A,O9,demo_gind!$B:$B,Data_demo_gind!$A$25,demo_gind!$C:$C,Data_demo_gind!$B$7)</f>
        <v>3003641</v>
      </c>
      <c r="P25" s="184">
        <f>SUMIFS(demo_gind!$D:$D,demo_gind!$A:$A,P9,demo_gind!$B:$B,Data_demo_gind!$A$25,demo_gind!$C:$C,Data_demo_gind!$B$7)</f>
        <v>2971905</v>
      </c>
      <c r="Q25" s="184">
        <f>SUMIFS(demo_gind!$D:$D,demo_gind!$A:$A,Q9,demo_gind!$B:$B,Data_demo_gind!$A$25,demo_gind!$C:$C,Data_demo_gind!$B$7)</f>
        <v>2943472</v>
      </c>
      <c r="R25" s="184">
        <f>SUMIFS(demo_gind!$D:$D,demo_gind!$A:$A,R9,demo_gind!$B:$B,Data_demo_gind!$A$25,demo_gind!$C:$C,Data_demo_gind!$B$7)</f>
        <v>2921262</v>
      </c>
      <c r="S25" s="184">
        <f>SUMIFS(demo_gind!$D:$D,demo_gind!$A:$A,S9,demo_gind!$B:$B,Data_demo_gind!$A$25,demo_gind!$C:$C,Data_demo_gind!$B$7)</f>
        <v>2888558</v>
      </c>
      <c r="T25" s="184">
        <f>SUMIFS(demo_gind!$D:$D,demo_gind!$A:$A,T9,demo_gind!$B:$B,Data_demo_gind!$A$25,demo_gind!$C:$C,Data_demo_gind!$B$7)</f>
        <v>2847904</v>
      </c>
      <c r="U25" s="184">
        <f>SUMIFS(demo_gind!$D:$D,demo_gind!$A:$A,U9,demo_gind!$B:$B,Data_demo_gind!$A$25,demo_gind!$C:$C,Data_demo_gind!$B$7)</f>
        <v>2808901</v>
      </c>
      <c r="V25" s="184">
        <f>SUMIFS(demo_gind!$D:$D,demo_gind!$A:$A,V9,demo_gind!$B:$B,Data_demo_gind!$A$25,demo_gind!$C:$C,Data_demo_gind!$B$7)</f>
        <v>2794184</v>
      </c>
      <c r="W25" s="184">
        <f>SUMIFS(demo_gind!$D:$D,demo_gind!$A:$A,W9,demo_gind!$B:$B,Data_demo_gind!$A$25,demo_gind!$C:$C,Data_demo_gind!$B$7)</f>
        <v>2794090</v>
      </c>
    </row>
    <row r="26" spans="1:23" x14ac:dyDescent="0.2">
      <c r="A26" s="189" t="s">
        <v>50</v>
      </c>
      <c r="B26" s="189" t="s">
        <v>15</v>
      </c>
      <c r="C26" s="184">
        <f>SUMIFS(demo_gind!$D:$D,demo_gind!$A:$A,C9,demo_gind!$B:$B,Data_demo_gind!$A$26,demo_gind!$C:$C,Data_demo_gind!$B$7)</f>
        <v>433600</v>
      </c>
      <c r="D26" s="184">
        <f>SUMIFS(demo_gind!$D:$D,demo_gind!$A:$A,D9,demo_gind!$B:$B,Data_demo_gind!$A$26,demo_gind!$C:$C,Data_demo_gind!$B$7)</f>
        <v>439000</v>
      </c>
      <c r="E26" s="184">
        <f>SUMIFS(demo_gind!$D:$D,demo_gind!$A:$A,E9,demo_gind!$B:$B,Data_demo_gind!$A$26,demo_gind!$C:$C,Data_demo_gind!$B$7)</f>
        <v>444050</v>
      </c>
      <c r="F26" s="184">
        <f>SUMIFS(demo_gind!$D:$D,demo_gind!$A:$A,F9,demo_gind!$B:$B,Data_demo_gind!$A$26,demo_gind!$C:$C,Data_demo_gind!$B$7)</f>
        <v>448300</v>
      </c>
      <c r="G26" s="184">
        <f>SUMIFS(demo_gind!$D:$D,demo_gind!$A:$A,G9,demo_gind!$B:$B,Data_demo_gind!$A$26,demo_gind!$C:$C,Data_demo_gind!$B$7)</f>
        <v>454960</v>
      </c>
      <c r="H26" s="184">
        <f>SUMIFS(demo_gind!$D:$D,demo_gind!$A:$A,H9,demo_gind!$B:$B,Data_demo_gind!$A$26,demo_gind!$C:$C,Data_demo_gind!$B$7)</f>
        <v>461230</v>
      </c>
      <c r="I26" s="184">
        <f>SUMIFS(demo_gind!$D:$D,demo_gind!$A:$A,I9,demo_gind!$B:$B,Data_demo_gind!$A$26,demo_gind!$C:$C,Data_demo_gind!$B$7)</f>
        <v>469086</v>
      </c>
      <c r="J26" s="184">
        <f>SUMIFS(demo_gind!$D:$D,demo_gind!$A:$A,J9,demo_gind!$B:$B,Data_demo_gind!$A$26,demo_gind!$C:$C,Data_demo_gind!$B$7)</f>
        <v>476187</v>
      </c>
      <c r="K26" s="184">
        <f>SUMIFS(demo_gind!$D:$D,demo_gind!$A:$A,K9,demo_gind!$B:$B,Data_demo_gind!$A$26,demo_gind!$C:$C,Data_demo_gind!$B$7)</f>
        <v>483799</v>
      </c>
      <c r="L26" s="184">
        <f>SUMIFS(demo_gind!$D:$D,demo_gind!$A:$A,L9,demo_gind!$B:$B,Data_demo_gind!$A$26,demo_gind!$C:$C,Data_demo_gind!$B$7)</f>
        <v>493500</v>
      </c>
      <c r="M26" s="184">
        <f>SUMIFS(demo_gind!$D:$D,demo_gind!$A:$A,M9,demo_gind!$B:$B,Data_demo_gind!$A$26,demo_gind!$C:$C,Data_demo_gind!$B$7)</f>
        <v>502066</v>
      </c>
      <c r="N26" s="184">
        <f>SUMIFS(demo_gind!$D:$D,demo_gind!$A:$A,N9,demo_gind!$B:$B,Data_demo_gind!$A$26,demo_gind!$C:$C,Data_demo_gind!$B$7)</f>
        <v>511840</v>
      </c>
      <c r="O26" s="184">
        <f>SUMIFS(demo_gind!$D:$D,demo_gind!$A:$A,O9,demo_gind!$B:$B,Data_demo_gind!$A$26,demo_gind!$C:$C,Data_demo_gind!$B$7)</f>
        <v>524853</v>
      </c>
      <c r="P26" s="184">
        <f>SUMIFS(demo_gind!$D:$D,demo_gind!$A:$A,P9,demo_gind!$B:$B,Data_demo_gind!$A$26,demo_gind!$C:$C,Data_demo_gind!$B$7)</f>
        <v>537039</v>
      </c>
      <c r="Q26" s="184">
        <f>SUMIFS(demo_gind!$D:$D,demo_gind!$A:$A,Q9,demo_gind!$B:$B,Data_demo_gind!$A$26,demo_gind!$C:$C,Data_demo_gind!$B$7)</f>
        <v>549680</v>
      </c>
      <c r="R26" s="184">
        <f>SUMIFS(demo_gind!$D:$D,demo_gind!$A:$A,R9,demo_gind!$B:$B,Data_demo_gind!$A$26,demo_gind!$C:$C,Data_demo_gind!$B$7)</f>
        <v>562958</v>
      </c>
      <c r="S26" s="184">
        <f>SUMIFS(demo_gind!$D:$D,demo_gind!$A:$A,S9,demo_gind!$B:$B,Data_demo_gind!$A$26,demo_gind!$C:$C,Data_demo_gind!$B$7)</f>
        <v>576249</v>
      </c>
      <c r="T26" s="184">
        <f>SUMIFS(demo_gind!$D:$D,demo_gind!$A:$A,T9,demo_gind!$B:$B,Data_demo_gind!$A$26,demo_gind!$C:$C,Data_demo_gind!$B$7)</f>
        <v>590667</v>
      </c>
      <c r="U26" s="184">
        <f>SUMIFS(demo_gind!$D:$D,demo_gind!$A:$A,U9,demo_gind!$B:$B,Data_demo_gind!$A$26,demo_gind!$C:$C,Data_demo_gind!$B$7)</f>
        <v>602005</v>
      </c>
      <c r="V26" s="184">
        <f>SUMIFS(demo_gind!$D:$D,demo_gind!$A:$A,V9,demo_gind!$B:$B,Data_demo_gind!$A$26,demo_gind!$C:$C,Data_demo_gind!$B$7)</f>
        <v>613894</v>
      </c>
      <c r="W26" s="184">
        <f>SUMIFS(demo_gind!$D:$D,demo_gind!$A:$A,W9,demo_gind!$B:$B,Data_demo_gind!$A$26,demo_gind!$C:$C,Data_demo_gind!$B$7)</f>
        <v>626108</v>
      </c>
    </row>
    <row r="27" spans="1:23" x14ac:dyDescent="0.2">
      <c r="A27" s="189" t="s">
        <v>51</v>
      </c>
      <c r="B27" s="189" t="s">
        <v>16</v>
      </c>
      <c r="C27" s="184">
        <f>SUMIFS(demo_gind!$D:$D,demo_gind!$A:$A,C9,demo_gind!$B:$B,Data_demo_gind!$A$27,demo_gind!$C:$C,Data_demo_gind!$B$7)</f>
        <v>10221644</v>
      </c>
      <c r="D27" s="184">
        <f>SUMIFS(demo_gind!$D:$D,demo_gind!$A:$A,D9,demo_gind!$B:$B,Data_demo_gind!$A$27,demo_gind!$C:$C,Data_demo_gind!$B$7)</f>
        <v>10200298</v>
      </c>
      <c r="E27" s="184">
        <f>SUMIFS(demo_gind!$D:$D,demo_gind!$A:$A,E9,demo_gind!$B:$B,Data_demo_gind!$A$27,demo_gind!$C:$C,Data_demo_gind!$B$7)</f>
        <v>10174853</v>
      </c>
      <c r="F27" s="184">
        <f>SUMIFS(demo_gind!$D:$D,demo_gind!$A:$A,F9,demo_gind!$B:$B,Data_demo_gind!$A$27,demo_gind!$C:$C,Data_demo_gind!$B$7)</f>
        <v>10142362</v>
      </c>
      <c r="G27" s="184">
        <f>SUMIFS(demo_gind!$D:$D,demo_gind!$A:$A,G9,demo_gind!$B:$B,Data_demo_gind!$A$27,demo_gind!$C:$C,Data_demo_gind!$B$7)</f>
        <v>10116742</v>
      </c>
      <c r="H27" s="184">
        <f>SUMIFS(demo_gind!$D:$D,demo_gind!$A:$A,H9,demo_gind!$B:$B,Data_demo_gind!$A$27,demo_gind!$C:$C,Data_demo_gind!$B$7)</f>
        <v>10097549</v>
      </c>
      <c r="I27" s="184">
        <f>SUMIFS(demo_gind!$D:$D,demo_gind!$A:$A,I9,demo_gind!$B:$B,Data_demo_gind!$A$27,demo_gind!$C:$C,Data_demo_gind!$B$7)</f>
        <v>10076581</v>
      </c>
      <c r="J27" s="184">
        <f>SUMIFS(demo_gind!$D:$D,demo_gind!$A:$A,J9,demo_gind!$B:$B,Data_demo_gind!$A$27,demo_gind!$C:$C,Data_demo_gind!$B$7)</f>
        <v>10066158</v>
      </c>
      <c r="K27" s="184">
        <f>SUMIFS(demo_gind!$D:$D,demo_gind!$A:$A,K9,demo_gind!$B:$B,Data_demo_gind!$A$27,demo_gind!$C:$C,Data_demo_gind!$B$7)</f>
        <v>10045401</v>
      </c>
      <c r="L27" s="184">
        <f>SUMIFS(demo_gind!$D:$D,demo_gind!$A:$A,L9,demo_gind!$B:$B,Data_demo_gind!$A$27,demo_gind!$C:$C,Data_demo_gind!$B$7)</f>
        <v>10030975</v>
      </c>
      <c r="M27" s="184">
        <f>SUMIFS(demo_gind!$D:$D,demo_gind!$A:$A,M9,demo_gind!$B:$B,Data_demo_gind!$A$27,demo_gind!$C:$C,Data_demo_gind!$B$7)</f>
        <v>10014324</v>
      </c>
      <c r="N27" s="184">
        <f>SUMIFS(demo_gind!$D:$D,demo_gind!$A:$A,N9,demo_gind!$B:$B,Data_demo_gind!$A$27,demo_gind!$C:$C,Data_demo_gind!$B$7)</f>
        <v>9985722</v>
      </c>
      <c r="O27" s="184">
        <f>SUMIFS(demo_gind!$D:$D,demo_gind!$A:$A,O9,demo_gind!$B:$B,Data_demo_gind!$A$27,demo_gind!$C:$C,Data_demo_gind!$B$7)</f>
        <v>9931925</v>
      </c>
      <c r="P27" s="184">
        <f>SUMIFS(demo_gind!$D:$D,demo_gind!$A:$A,P9,demo_gind!$B:$B,Data_demo_gind!$A$27,demo_gind!$C:$C,Data_demo_gind!$B$7)</f>
        <v>9908798</v>
      </c>
      <c r="Q27" s="184">
        <f>SUMIFS(demo_gind!$D:$D,demo_gind!$A:$A,Q9,demo_gind!$B:$B,Data_demo_gind!$A$27,demo_gind!$C:$C,Data_demo_gind!$B$7)</f>
        <v>9877365</v>
      </c>
      <c r="R27" s="184">
        <f>SUMIFS(demo_gind!$D:$D,demo_gind!$A:$A,R9,demo_gind!$B:$B,Data_demo_gind!$A$27,demo_gind!$C:$C,Data_demo_gind!$B$7)</f>
        <v>9855571</v>
      </c>
      <c r="S27" s="184">
        <f>SUMIFS(demo_gind!$D:$D,demo_gind!$A:$A,S9,demo_gind!$B:$B,Data_demo_gind!$A$27,demo_gind!$C:$C,Data_demo_gind!$B$7)</f>
        <v>9830485</v>
      </c>
      <c r="T27" s="184">
        <f>SUMIFS(demo_gind!$D:$D,demo_gind!$A:$A,T9,demo_gind!$B:$B,Data_demo_gind!$A$27,demo_gind!$C:$C,Data_demo_gind!$B$7)</f>
        <v>9797561</v>
      </c>
      <c r="U27" s="184">
        <f>SUMIFS(demo_gind!$D:$D,demo_gind!$A:$A,U9,demo_gind!$B:$B,Data_demo_gind!$A$27,demo_gind!$C:$C,Data_demo_gind!$B$7)</f>
        <v>9778371</v>
      </c>
      <c r="V27" s="184">
        <f>SUMIFS(demo_gind!$D:$D,demo_gind!$A:$A,V9,demo_gind!$B:$B,Data_demo_gind!$A$27,demo_gind!$C:$C,Data_demo_gind!$B$7)</f>
        <v>9772756</v>
      </c>
      <c r="W27" s="184">
        <f>SUMIFS(demo_gind!$D:$D,demo_gind!$A:$A,W9,demo_gind!$B:$B,Data_demo_gind!$A$27,demo_gind!$C:$C,Data_demo_gind!$B$7)</f>
        <v>9769526</v>
      </c>
    </row>
    <row r="28" spans="1:23" x14ac:dyDescent="0.2">
      <c r="A28" s="189" t="s">
        <v>52</v>
      </c>
      <c r="B28" s="189" t="s">
        <v>17</v>
      </c>
      <c r="C28" s="184">
        <f>SUMIFS(demo_gind!$D:$D,demo_gind!$A:$A,C9,demo_gind!$B:$B,Data_demo_gind!$A$28,demo_gind!$C:$C,Data_demo_gind!$B$7)</f>
        <v>388759</v>
      </c>
      <c r="D28" s="184">
        <f>SUMIFS(demo_gind!$D:$D,demo_gind!$A:$A,D9,demo_gind!$B:$B,Data_demo_gind!$A$28,demo_gind!$C:$C,Data_demo_gind!$B$7)</f>
        <v>391415</v>
      </c>
      <c r="E28" s="184">
        <f>SUMIFS(demo_gind!$D:$D,demo_gind!$A:$A,E9,demo_gind!$B:$B,Data_demo_gind!$A$28,demo_gind!$C:$C,Data_demo_gind!$B$7)</f>
        <v>394641</v>
      </c>
      <c r="F28" s="184">
        <f>SUMIFS(demo_gind!$D:$D,demo_gind!$A:$A,F9,demo_gind!$B:$B,Data_demo_gind!$A$28,demo_gind!$C:$C,Data_demo_gind!$B$7)</f>
        <v>397296</v>
      </c>
      <c r="G28" s="184">
        <f>SUMIFS(demo_gind!$D:$D,demo_gind!$A:$A,G9,demo_gind!$B:$B,Data_demo_gind!$A$28,demo_gind!$C:$C,Data_demo_gind!$B$7)</f>
        <v>399867</v>
      </c>
      <c r="H28" s="184">
        <f>SUMIFS(demo_gind!$D:$D,demo_gind!$A:$A,H9,demo_gind!$B:$B,Data_demo_gind!$A$28,demo_gind!$C:$C,Data_demo_gind!$B$7)</f>
        <v>402668</v>
      </c>
      <c r="I28" s="184">
        <f>SUMIFS(demo_gind!$D:$D,demo_gind!$A:$A,I9,demo_gind!$B:$B,Data_demo_gind!$A$28,demo_gind!$C:$C,Data_demo_gind!$B$7)</f>
        <v>404999</v>
      </c>
      <c r="J28" s="184">
        <f>SUMIFS(demo_gind!$D:$D,demo_gind!$A:$A,J9,demo_gind!$B:$B,Data_demo_gind!$A$28,demo_gind!$C:$C,Data_demo_gind!$B$7)</f>
        <v>405616</v>
      </c>
      <c r="K28" s="184">
        <f>SUMIFS(demo_gind!$D:$D,demo_gind!$A:$A,K9,demo_gind!$B:$B,Data_demo_gind!$A$28,demo_gind!$C:$C,Data_demo_gind!$B$7)</f>
        <v>407832</v>
      </c>
      <c r="L28" s="184">
        <f>SUMIFS(demo_gind!$D:$D,demo_gind!$A:$A,L9,demo_gind!$B:$B,Data_demo_gind!$A$28,demo_gind!$C:$C,Data_demo_gind!$B$7)</f>
        <v>410926</v>
      </c>
      <c r="M28" s="184">
        <f>SUMIFS(demo_gind!$D:$D,demo_gind!$A:$A,M9,demo_gind!$B:$B,Data_demo_gind!$A$28,demo_gind!$C:$C,Data_demo_gind!$B$7)</f>
        <v>414027</v>
      </c>
      <c r="N28" s="184">
        <f>SUMIFS(demo_gind!$D:$D,demo_gind!$A:$A,N9,demo_gind!$B:$B,Data_demo_gind!$A$28,demo_gind!$C:$C,Data_demo_gind!$B$7)</f>
        <v>414989</v>
      </c>
      <c r="O28" s="184">
        <f>SUMIFS(demo_gind!$D:$D,demo_gind!$A:$A,O9,demo_gind!$B:$B,Data_demo_gind!$A$28,demo_gind!$C:$C,Data_demo_gind!$B$7)</f>
        <v>417546</v>
      </c>
      <c r="P28" s="184">
        <f>SUMIFS(demo_gind!$D:$D,demo_gind!$A:$A,P9,demo_gind!$B:$B,Data_demo_gind!$A$28,demo_gind!$C:$C,Data_demo_gind!$B$7)</f>
        <v>422509</v>
      </c>
      <c r="Q28" s="184">
        <f>SUMIFS(demo_gind!$D:$D,demo_gind!$A:$A,Q9,demo_gind!$B:$B,Data_demo_gind!$A$28,demo_gind!$C:$C,Data_demo_gind!$B$7)</f>
        <v>429424</v>
      </c>
      <c r="R28" s="184">
        <f>SUMIFS(demo_gind!$D:$D,demo_gind!$A:$A,R9,demo_gind!$B:$B,Data_demo_gind!$A$28,demo_gind!$C:$C,Data_demo_gind!$B$7)</f>
        <v>439691</v>
      </c>
      <c r="S28" s="184">
        <f>SUMIFS(demo_gind!$D:$D,demo_gind!$A:$A,S9,demo_gind!$B:$B,Data_demo_gind!$A$28,demo_gind!$C:$C,Data_demo_gind!$B$7)</f>
        <v>450415</v>
      </c>
      <c r="T28" s="184">
        <f>SUMIFS(demo_gind!$D:$D,demo_gind!$A:$A,T9,demo_gind!$B:$B,Data_demo_gind!$A$28,demo_gind!$C:$C,Data_demo_gind!$B$7)</f>
        <v>460297</v>
      </c>
      <c r="U28" s="184">
        <f>SUMIFS(demo_gind!$D:$D,demo_gind!$A:$A,U9,demo_gind!$B:$B,Data_demo_gind!$A$28,demo_gind!$C:$C,Data_demo_gind!$B$7)</f>
        <v>475701</v>
      </c>
      <c r="V28" s="184">
        <f>SUMIFS(demo_gind!$D:$D,demo_gind!$A:$A,V9,demo_gind!$B:$B,Data_demo_gind!$A$28,demo_gind!$C:$C,Data_demo_gind!$B$7)</f>
        <v>493559</v>
      </c>
      <c r="W28" s="184">
        <f>SUMIFS(demo_gind!$D:$D,demo_gind!$A:$A,W9,demo_gind!$B:$B,Data_demo_gind!$A$28,demo_gind!$C:$C,Data_demo_gind!$B$7)</f>
        <v>514564</v>
      </c>
    </row>
    <row r="29" spans="1:23" x14ac:dyDescent="0.2">
      <c r="A29" s="189" t="s">
        <v>53</v>
      </c>
      <c r="B29" s="189" t="s">
        <v>18</v>
      </c>
      <c r="C29" s="184">
        <f>SUMIFS(demo_gind!$D:$D,demo_gind!$A:$A,C9,demo_gind!$B:$B,Data_demo_gind!$A$29,demo_gind!$C:$C,Data_demo_gind!$B$7)</f>
        <v>15863950</v>
      </c>
      <c r="D29" s="184">
        <f>SUMIFS(demo_gind!$D:$D,demo_gind!$A:$A,D9,demo_gind!$B:$B,Data_demo_gind!$A$29,demo_gind!$C:$C,Data_demo_gind!$B$7)</f>
        <v>15987075</v>
      </c>
      <c r="E29" s="184">
        <f>SUMIFS(demo_gind!$D:$D,demo_gind!$A:$A,E9,demo_gind!$B:$B,Data_demo_gind!$A$29,demo_gind!$C:$C,Data_demo_gind!$B$7)</f>
        <v>16105285</v>
      </c>
      <c r="F29" s="184">
        <f>SUMIFS(demo_gind!$D:$D,demo_gind!$A:$A,F9,demo_gind!$B:$B,Data_demo_gind!$A$29,demo_gind!$C:$C,Data_demo_gind!$B$7)</f>
        <v>16192572</v>
      </c>
      <c r="G29" s="184">
        <f>SUMIFS(demo_gind!$D:$D,demo_gind!$A:$A,G9,demo_gind!$B:$B,Data_demo_gind!$A$29,demo_gind!$C:$C,Data_demo_gind!$B$7)</f>
        <v>16258032</v>
      </c>
      <c r="H29" s="184">
        <f>SUMIFS(demo_gind!$D:$D,demo_gind!$A:$A,H9,demo_gind!$B:$B,Data_demo_gind!$A$29,demo_gind!$C:$C,Data_demo_gind!$B$7)</f>
        <v>16305526</v>
      </c>
      <c r="I29" s="184">
        <f>SUMIFS(demo_gind!$D:$D,demo_gind!$A:$A,I9,demo_gind!$B:$B,Data_demo_gind!$A$29,demo_gind!$C:$C,Data_demo_gind!$B$7)</f>
        <v>16334210</v>
      </c>
      <c r="J29" s="184">
        <f>SUMIFS(demo_gind!$D:$D,demo_gind!$A:$A,J9,demo_gind!$B:$B,Data_demo_gind!$A$29,demo_gind!$C:$C,Data_demo_gind!$B$7)</f>
        <v>16357992</v>
      </c>
      <c r="K29" s="184">
        <f>SUMIFS(demo_gind!$D:$D,demo_gind!$A:$A,K9,demo_gind!$B:$B,Data_demo_gind!$A$29,demo_gind!$C:$C,Data_demo_gind!$B$7)</f>
        <v>16405399</v>
      </c>
      <c r="L29" s="184">
        <f>SUMIFS(demo_gind!$D:$D,demo_gind!$A:$A,L9,demo_gind!$B:$B,Data_demo_gind!$A$29,demo_gind!$C:$C,Data_demo_gind!$B$7)</f>
        <v>16485787</v>
      </c>
      <c r="M29" s="184">
        <f>SUMIFS(demo_gind!$D:$D,demo_gind!$A:$A,M9,demo_gind!$B:$B,Data_demo_gind!$A$29,demo_gind!$C:$C,Data_demo_gind!$B$7)</f>
        <v>16574989</v>
      </c>
      <c r="N29" s="184">
        <f>SUMIFS(demo_gind!$D:$D,demo_gind!$A:$A,N9,demo_gind!$B:$B,Data_demo_gind!$A$29,demo_gind!$C:$C,Data_demo_gind!$B$7)</f>
        <v>16655799</v>
      </c>
      <c r="O29" s="184">
        <f>SUMIFS(demo_gind!$D:$D,demo_gind!$A:$A,O9,demo_gind!$B:$B,Data_demo_gind!$A$29,demo_gind!$C:$C,Data_demo_gind!$B$7)</f>
        <v>16730348</v>
      </c>
      <c r="P29" s="184">
        <f>SUMIFS(demo_gind!$D:$D,demo_gind!$A:$A,P9,demo_gind!$B:$B,Data_demo_gind!$A$29,demo_gind!$C:$C,Data_demo_gind!$B$7)</f>
        <v>16779575</v>
      </c>
      <c r="Q29" s="184">
        <f>SUMIFS(demo_gind!$D:$D,demo_gind!$A:$A,Q9,demo_gind!$B:$B,Data_demo_gind!$A$29,demo_gind!$C:$C,Data_demo_gind!$B$7)</f>
        <v>16829289</v>
      </c>
      <c r="R29" s="184">
        <f>SUMIFS(demo_gind!$D:$D,demo_gind!$A:$A,R9,demo_gind!$B:$B,Data_demo_gind!$A$29,demo_gind!$C:$C,Data_demo_gind!$B$7)</f>
        <v>16900726</v>
      </c>
      <c r="S29" s="184">
        <f>SUMIFS(demo_gind!$D:$D,demo_gind!$A:$A,S9,demo_gind!$B:$B,Data_demo_gind!$A$29,demo_gind!$C:$C,Data_demo_gind!$B$7)</f>
        <v>16979120</v>
      </c>
      <c r="T29" s="184">
        <f>SUMIFS(demo_gind!$D:$D,demo_gind!$A:$A,T9,demo_gind!$B:$B,Data_demo_gind!$A$29,demo_gind!$C:$C,Data_demo_gind!$B$7)</f>
        <v>17081507</v>
      </c>
      <c r="U29" s="184">
        <f>SUMIFS(demo_gind!$D:$D,demo_gind!$A:$A,U9,demo_gind!$B:$B,Data_demo_gind!$A$29,demo_gind!$C:$C,Data_demo_gind!$B$7)</f>
        <v>17181084</v>
      </c>
      <c r="V29" s="184">
        <f>SUMIFS(demo_gind!$D:$D,demo_gind!$A:$A,V9,demo_gind!$B:$B,Data_demo_gind!$A$29,demo_gind!$C:$C,Data_demo_gind!$B$7)</f>
        <v>17282163</v>
      </c>
      <c r="W29" s="184">
        <f>SUMIFS(demo_gind!$D:$D,demo_gind!$A:$A,W9,demo_gind!$B:$B,Data_demo_gind!$A$29,demo_gind!$C:$C,Data_demo_gind!$B$7)</f>
        <v>17407585</v>
      </c>
    </row>
    <row r="30" spans="1:23" x14ac:dyDescent="0.2">
      <c r="A30" s="189" t="s">
        <v>54</v>
      </c>
      <c r="B30" s="189" t="s">
        <v>19</v>
      </c>
      <c r="C30" s="184">
        <f>SUMIFS(demo_gind!$D:$D,demo_gind!$A:$A,C9,demo_gind!$B:$B,Data_demo_gind!$A$30,demo_gind!$C:$C,Data_demo_gind!$B$7)</f>
        <v>8002186</v>
      </c>
      <c r="D30" s="184">
        <f>SUMIFS(demo_gind!$D:$D,demo_gind!$A:$A,D9,demo_gind!$B:$B,Data_demo_gind!$A$30,demo_gind!$C:$C,Data_demo_gind!$B$7)</f>
        <v>8020946</v>
      </c>
      <c r="E30" s="184">
        <f>SUMIFS(demo_gind!$D:$D,demo_gind!$A:$A,E9,demo_gind!$B:$B,Data_demo_gind!$A$30,demo_gind!$C:$C,Data_demo_gind!$B$7)</f>
        <v>8063640</v>
      </c>
      <c r="F30" s="184">
        <f>SUMIFS(demo_gind!$D:$D,demo_gind!$A:$A,F9,demo_gind!$B:$B,Data_demo_gind!$A$30,demo_gind!$C:$C,Data_demo_gind!$B$7)</f>
        <v>8100273</v>
      </c>
      <c r="G30" s="184">
        <f>SUMIFS(demo_gind!$D:$D,demo_gind!$A:$A,G9,demo_gind!$B:$B,Data_demo_gind!$A$30,demo_gind!$C:$C,Data_demo_gind!$B$7)</f>
        <v>8142573</v>
      </c>
      <c r="H30" s="184">
        <f>SUMIFS(demo_gind!$D:$D,demo_gind!$A:$A,H9,demo_gind!$B:$B,Data_demo_gind!$A$30,demo_gind!$C:$C,Data_demo_gind!$B$7)</f>
        <v>8201359</v>
      </c>
      <c r="I30" s="184">
        <f>SUMIFS(demo_gind!$D:$D,demo_gind!$A:$A,I9,demo_gind!$B:$B,Data_demo_gind!$A$30,demo_gind!$C:$C,Data_demo_gind!$B$7)</f>
        <v>8254298</v>
      </c>
      <c r="J30" s="184">
        <f>SUMIFS(demo_gind!$D:$D,demo_gind!$A:$A,J9,demo_gind!$B:$B,Data_demo_gind!$A$30,demo_gind!$C:$C,Data_demo_gind!$B$7)</f>
        <v>8282984</v>
      </c>
      <c r="K30" s="184">
        <f>SUMIFS(demo_gind!$D:$D,demo_gind!$A:$A,K9,demo_gind!$B:$B,Data_demo_gind!$A$30,demo_gind!$C:$C,Data_demo_gind!$B$7)</f>
        <v>8307989</v>
      </c>
      <c r="L30" s="184">
        <f>SUMIFS(demo_gind!$D:$D,demo_gind!$A:$A,L9,demo_gind!$B:$B,Data_demo_gind!$A$30,demo_gind!$C:$C,Data_demo_gind!$B$7)</f>
        <v>8335003</v>
      </c>
      <c r="M30" s="184">
        <f>SUMIFS(demo_gind!$D:$D,demo_gind!$A:$A,M9,demo_gind!$B:$B,Data_demo_gind!$A$30,demo_gind!$C:$C,Data_demo_gind!$B$7)</f>
        <v>8351643</v>
      </c>
      <c r="N30" s="184">
        <f>SUMIFS(demo_gind!$D:$D,demo_gind!$A:$A,N9,demo_gind!$B:$B,Data_demo_gind!$A$30,demo_gind!$C:$C,Data_demo_gind!$B$7)</f>
        <v>8375164</v>
      </c>
      <c r="O30" s="184">
        <f>SUMIFS(demo_gind!$D:$D,demo_gind!$A:$A,O9,demo_gind!$B:$B,Data_demo_gind!$A$30,demo_gind!$C:$C,Data_demo_gind!$B$7)</f>
        <v>8408121</v>
      </c>
      <c r="P30" s="184">
        <f>SUMIFS(demo_gind!$D:$D,demo_gind!$A:$A,P9,demo_gind!$B:$B,Data_demo_gind!$A$30,demo_gind!$C:$C,Data_demo_gind!$B$7)</f>
        <v>8451860</v>
      </c>
      <c r="Q30" s="184">
        <f>SUMIFS(demo_gind!$D:$D,demo_gind!$A:$A,Q9,demo_gind!$B:$B,Data_demo_gind!$A$30,demo_gind!$C:$C,Data_demo_gind!$B$7)</f>
        <v>8507786</v>
      </c>
      <c r="R30" s="184">
        <f>SUMIFS(demo_gind!$D:$D,demo_gind!$A:$A,R9,demo_gind!$B:$B,Data_demo_gind!$A$30,demo_gind!$C:$C,Data_demo_gind!$B$7)</f>
        <v>8584926</v>
      </c>
      <c r="S30" s="184">
        <f>SUMIFS(demo_gind!$D:$D,demo_gind!$A:$A,S9,demo_gind!$B:$B,Data_demo_gind!$A$30,demo_gind!$C:$C,Data_demo_gind!$B$7)</f>
        <v>8700471</v>
      </c>
      <c r="T30" s="184">
        <f>SUMIFS(demo_gind!$D:$D,demo_gind!$A:$A,T9,demo_gind!$B:$B,Data_demo_gind!$A$30,demo_gind!$C:$C,Data_demo_gind!$B$7)</f>
        <v>8772865</v>
      </c>
      <c r="U30" s="184">
        <f>SUMIFS(demo_gind!$D:$D,demo_gind!$A:$A,U9,demo_gind!$B:$B,Data_demo_gind!$A$30,demo_gind!$C:$C,Data_demo_gind!$B$7)</f>
        <v>8822267</v>
      </c>
      <c r="V30" s="184">
        <f>SUMIFS(demo_gind!$D:$D,demo_gind!$A:$A,V9,demo_gind!$B:$B,Data_demo_gind!$A$30,demo_gind!$C:$C,Data_demo_gind!$B$7)</f>
        <v>8858775</v>
      </c>
      <c r="W30" s="184">
        <f>SUMIFS(demo_gind!$D:$D,demo_gind!$A:$A,W9,demo_gind!$B:$B,Data_demo_gind!$A$30,demo_gind!$C:$C,Data_demo_gind!$B$7)</f>
        <v>8901064</v>
      </c>
    </row>
    <row r="31" spans="1:23" x14ac:dyDescent="0.2">
      <c r="A31" s="189" t="s">
        <v>64</v>
      </c>
      <c r="B31" s="189" t="s">
        <v>20</v>
      </c>
      <c r="C31" s="184">
        <f>SUMIFS(demo_gind!$D:$D,demo_gind!$A:$A,C9,demo_gind!$B:$B,Data_demo_gind!$A$31,demo_gind!$C:$C,Data_demo_gind!$B$7)</f>
        <v>38263303</v>
      </c>
      <c r="D31" s="184">
        <f>SUMIFS(demo_gind!$D:$D,demo_gind!$A:$A,D9,demo_gind!$B:$B,Data_demo_gind!$A$31,demo_gind!$C:$C,Data_demo_gind!$B$7)</f>
        <v>38253955</v>
      </c>
      <c r="E31" s="184">
        <f>SUMIFS(demo_gind!$D:$D,demo_gind!$A:$A,E9,demo_gind!$B:$B,Data_demo_gind!$A$31,demo_gind!$C:$C,Data_demo_gind!$B$7)</f>
        <v>38242197</v>
      </c>
      <c r="F31" s="184">
        <f>SUMIFS(demo_gind!$D:$D,demo_gind!$A:$A,F9,demo_gind!$B:$B,Data_demo_gind!$A$31,demo_gind!$C:$C,Data_demo_gind!$B$7)</f>
        <v>38218531</v>
      </c>
      <c r="G31" s="184">
        <f>SUMIFS(demo_gind!$D:$D,demo_gind!$A:$A,G9,demo_gind!$B:$B,Data_demo_gind!$A$31,demo_gind!$C:$C,Data_demo_gind!$B$7)</f>
        <v>38190608</v>
      </c>
      <c r="H31" s="184">
        <f>SUMIFS(demo_gind!$D:$D,demo_gind!$A:$A,H9,demo_gind!$B:$B,Data_demo_gind!$A$31,demo_gind!$C:$C,Data_demo_gind!$B$7)</f>
        <v>38173835</v>
      </c>
      <c r="I31" s="184">
        <f>SUMIFS(demo_gind!$D:$D,demo_gind!$A:$A,I9,demo_gind!$B:$B,Data_demo_gind!$A$31,demo_gind!$C:$C,Data_demo_gind!$B$7)</f>
        <v>38157055</v>
      </c>
      <c r="J31" s="184">
        <f>SUMIFS(demo_gind!$D:$D,demo_gind!$A:$A,J9,demo_gind!$B:$B,Data_demo_gind!$A$31,demo_gind!$C:$C,Data_demo_gind!$B$7)</f>
        <v>38125479</v>
      </c>
      <c r="K31" s="184">
        <f>SUMIFS(demo_gind!$D:$D,demo_gind!$A:$A,K9,demo_gind!$B:$B,Data_demo_gind!$A$31,demo_gind!$C:$C,Data_demo_gind!$B$7)</f>
        <v>38115641</v>
      </c>
      <c r="L31" s="184">
        <f>SUMIFS(demo_gind!$D:$D,demo_gind!$A:$A,L9,demo_gind!$B:$B,Data_demo_gind!$A$31,demo_gind!$C:$C,Data_demo_gind!$B$7)</f>
        <v>38135876</v>
      </c>
      <c r="M31" s="184">
        <f>SUMIFS(demo_gind!$D:$D,demo_gind!$A:$A,M9,demo_gind!$B:$B,Data_demo_gind!$A$31,demo_gind!$C:$C,Data_demo_gind!$B$7)</f>
        <v>38022869</v>
      </c>
      <c r="N31" s="184">
        <f>SUMIFS(demo_gind!$D:$D,demo_gind!$A:$A,N9,demo_gind!$B:$B,Data_demo_gind!$A$31,demo_gind!$C:$C,Data_demo_gind!$B$7)</f>
        <v>38062718</v>
      </c>
      <c r="O31" s="184">
        <f>SUMIFS(demo_gind!$D:$D,demo_gind!$A:$A,O9,demo_gind!$B:$B,Data_demo_gind!$A$31,demo_gind!$C:$C,Data_demo_gind!$B$7)</f>
        <v>38063792</v>
      </c>
      <c r="P31" s="184">
        <f>SUMIFS(demo_gind!$D:$D,demo_gind!$A:$A,P9,demo_gind!$B:$B,Data_demo_gind!$A$31,demo_gind!$C:$C,Data_demo_gind!$B$7)</f>
        <v>38062535</v>
      </c>
      <c r="Q31" s="184">
        <f>SUMIFS(demo_gind!$D:$D,demo_gind!$A:$A,Q9,demo_gind!$B:$B,Data_demo_gind!$A$31,demo_gind!$C:$C,Data_demo_gind!$B$7)</f>
        <v>38017856</v>
      </c>
      <c r="R31" s="184">
        <f>SUMIFS(demo_gind!$D:$D,demo_gind!$A:$A,R9,demo_gind!$B:$B,Data_demo_gind!$A$31,demo_gind!$C:$C,Data_demo_gind!$B$7)</f>
        <v>38005614</v>
      </c>
      <c r="S31" s="184">
        <f>SUMIFS(demo_gind!$D:$D,demo_gind!$A:$A,S9,demo_gind!$B:$B,Data_demo_gind!$A$31,demo_gind!$C:$C,Data_demo_gind!$B$7)</f>
        <v>37967209</v>
      </c>
      <c r="T31" s="184">
        <f>SUMIFS(demo_gind!$D:$D,demo_gind!$A:$A,T9,demo_gind!$B:$B,Data_demo_gind!$A$31,demo_gind!$C:$C,Data_demo_gind!$B$7)</f>
        <v>37972964</v>
      </c>
      <c r="U31" s="184">
        <f>SUMIFS(demo_gind!$D:$D,demo_gind!$A:$A,U9,demo_gind!$B:$B,Data_demo_gind!$A$31,demo_gind!$C:$C,Data_demo_gind!$B$7)</f>
        <v>37976687</v>
      </c>
      <c r="V31" s="184">
        <f>SUMIFS(demo_gind!$D:$D,demo_gind!$A:$A,V9,demo_gind!$B:$B,Data_demo_gind!$A$31,demo_gind!$C:$C,Data_demo_gind!$B$7)</f>
        <v>37972812</v>
      </c>
      <c r="W31" s="184">
        <f>SUMIFS(demo_gind!$D:$D,demo_gind!$A:$A,W9,demo_gind!$B:$B,Data_demo_gind!$A$31,demo_gind!$C:$C,Data_demo_gind!$B$7)</f>
        <v>37958138</v>
      </c>
    </row>
    <row r="32" spans="1:23" x14ac:dyDescent="0.2">
      <c r="A32" s="189" t="s">
        <v>55</v>
      </c>
      <c r="B32" s="189" t="s">
        <v>21</v>
      </c>
      <c r="C32" s="184">
        <f>SUMIFS(demo_gind!$D:$D,demo_gind!$A:$A,C9,demo_gind!$B:$B,Data_demo_gind!$A$32,demo_gind!$C:$C,Data_demo_gind!$B$7)</f>
        <v>10249022</v>
      </c>
      <c r="D32" s="184">
        <f>SUMIFS(demo_gind!$D:$D,demo_gind!$A:$A,D9,demo_gind!$B:$B,Data_demo_gind!$A$32,demo_gind!$C:$C,Data_demo_gind!$B$7)</f>
        <v>10330774</v>
      </c>
      <c r="E32" s="184">
        <f>SUMIFS(demo_gind!$D:$D,demo_gind!$A:$A,E9,demo_gind!$B:$B,Data_demo_gind!$A$32,demo_gind!$C:$C,Data_demo_gind!$B$7)</f>
        <v>10394669</v>
      </c>
      <c r="F32" s="184">
        <f>SUMIFS(demo_gind!$D:$D,demo_gind!$A:$A,F9,demo_gind!$B:$B,Data_demo_gind!$A$32,demo_gind!$C:$C,Data_demo_gind!$B$7)</f>
        <v>10444592</v>
      </c>
      <c r="G32" s="184">
        <f>SUMIFS(demo_gind!$D:$D,demo_gind!$A:$A,G9,demo_gind!$B:$B,Data_demo_gind!$A$32,demo_gind!$C:$C,Data_demo_gind!$B$7)</f>
        <v>10473050</v>
      </c>
      <c r="H32" s="184">
        <f>SUMIFS(demo_gind!$D:$D,demo_gind!$A:$A,H9,demo_gind!$B:$B,Data_demo_gind!$A$32,demo_gind!$C:$C,Data_demo_gind!$B$7)</f>
        <v>10494672</v>
      </c>
      <c r="I32" s="184">
        <f>SUMIFS(demo_gind!$D:$D,demo_gind!$A:$A,I9,demo_gind!$B:$B,Data_demo_gind!$A$32,demo_gind!$C:$C,Data_demo_gind!$B$7)</f>
        <v>10511988</v>
      </c>
      <c r="J32" s="184">
        <f>SUMIFS(demo_gind!$D:$D,demo_gind!$A:$A,J9,demo_gind!$B:$B,Data_demo_gind!$A$32,demo_gind!$C:$C,Data_demo_gind!$B$7)</f>
        <v>10532588</v>
      </c>
      <c r="K32" s="184">
        <f>SUMIFS(demo_gind!$D:$D,demo_gind!$A:$A,K9,demo_gind!$B:$B,Data_demo_gind!$A$32,demo_gind!$C:$C,Data_demo_gind!$B$7)</f>
        <v>10553339</v>
      </c>
      <c r="L32" s="184">
        <f>SUMIFS(demo_gind!$D:$D,demo_gind!$A:$A,L9,demo_gind!$B:$B,Data_demo_gind!$A$32,demo_gind!$C:$C,Data_demo_gind!$B$7)</f>
        <v>10563014</v>
      </c>
      <c r="M32" s="184">
        <f>SUMIFS(demo_gind!$D:$D,demo_gind!$A:$A,M9,demo_gind!$B:$B,Data_demo_gind!$A$32,demo_gind!$C:$C,Data_demo_gind!$B$7)</f>
        <v>10573479</v>
      </c>
      <c r="N32" s="184">
        <f>SUMIFS(demo_gind!$D:$D,demo_gind!$A:$A,N9,demo_gind!$B:$B,Data_demo_gind!$A$32,demo_gind!$C:$C,Data_demo_gind!$B$7)</f>
        <v>10572721</v>
      </c>
      <c r="O32" s="184">
        <f>SUMIFS(demo_gind!$D:$D,demo_gind!$A:$A,O9,demo_gind!$B:$B,Data_demo_gind!$A$32,demo_gind!$C:$C,Data_demo_gind!$B$7)</f>
        <v>10542398</v>
      </c>
      <c r="P32" s="184">
        <f>SUMIFS(demo_gind!$D:$D,demo_gind!$A:$A,P9,demo_gind!$B:$B,Data_demo_gind!$A$32,demo_gind!$C:$C,Data_demo_gind!$B$7)</f>
        <v>10487289</v>
      </c>
      <c r="Q32" s="184">
        <f>SUMIFS(demo_gind!$D:$D,demo_gind!$A:$A,Q9,demo_gind!$B:$B,Data_demo_gind!$A$32,demo_gind!$C:$C,Data_demo_gind!$B$7)</f>
        <v>10427301</v>
      </c>
      <c r="R32" s="184">
        <f>SUMIFS(demo_gind!$D:$D,demo_gind!$A:$A,R9,demo_gind!$B:$B,Data_demo_gind!$A$32,demo_gind!$C:$C,Data_demo_gind!$B$7)</f>
        <v>10374822</v>
      </c>
      <c r="S32" s="184">
        <f>SUMIFS(demo_gind!$D:$D,demo_gind!$A:$A,S9,demo_gind!$B:$B,Data_demo_gind!$A$32,demo_gind!$C:$C,Data_demo_gind!$B$7)</f>
        <v>10341330</v>
      </c>
      <c r="T32" s="184">
        <f>SUMIFS(demo_gind!$D:$D,demo_gind!$A:$A,T9,demo_gind!$B:$B,Data_demo_gind!$A$32,demo_gind!$C:$C,Data_demo_gind!$B$7)</f>
        <v>10309573</v>
      </c>
      <c r="U32" s="184">
        <f>SUMIFS(demo_gind!$D:$D,demo_gind!$A:$A,U9,demo_gind!$B:$B,Data_demo_gind!$A$32,demo_gind!$C:$C,Data_demo_gind!$B$7)</f>
        <v>10291027</v>
      </c>
      <c r="V32" s="184">
        <f>SUMIFS(demo_gind!$D:$D,demo_gind!$A:$A,V9,demo_gind!$B:$B,Data_demo_gind!$A$32,demo_gind!$C:$C,Data_demo_gind!$B$7)</f>
        <v>10276617</v>
      </c>
      <c r="W32" s="184">
        <f>SUMIFS(demo_gind!$D:$D,demo_gind!$A:$A,W9,demo_gind!$B:$B,Data_demo_gind!$A$32,demo_gind!$C:$C,Data_demo_gind!$B$7)</f>
        <v>10295909</v>
      </c>
    </row>
    <row r="33" spans="1:23" x14ac:dyDescent="0.2">
      <c r="A33" s="189" t="s">
        <v>56</v>
      </c>
      <c r="B33" s="189" t="s">
        <v>22</v>
      </c>
      <c r="C33" s="184">
        <f>SUMIFS(demo_gind!$D:$D,demo_gind!$A:$A,C9,demo_gind!$B:$B,Data_demo_gind!$A$33,demo_gind!$C:$C,Data_demo_gind!$B$7)</f>
        <v>22455485</v>
      </c>
      <c r="D33" s="184">
        <v>22430457</v>
      </c>
      <c r="E33" s="184">
        <v>21833483</v>
      </c>
      <c r="F33" s="184">
        <v>21627509</v>
      </c>
      <c r="G33" s="184">
        <v>21521142</v>
      </c>
      <c r="H33" s="184">
        <v>21382354</v>
      </c>
      <c r="I33" s="184">
        <v>21257016</v>
      </c>
      <c r="J33" s="184">
        <v>21130503</v>
      </c>
      <c r="K33" s="184">
        <v>20635460</v>
      </c>
      <c r="L33" s="184">
        <v>20440290</v>
      </c>
      <c r="M33" s="184">
        <v>20294683</v>
      </c>
      <c r="N33" s="184">
        <v>20199059</v>
      </c>
      <c r="O33" s="184">
        <v>20095996</v>
      </c>
      <c r="P33" s="184">
        <v>20020074</v>
      </c>
      <c r="Q33" s="184">
        <v>19947311</v>
      </c>
      <c r="R33" s="184">
        <v>19870647</v>
      </c>
      <c r="S33" s="184">
        <v>19760585</v>
      </c>
      <c r="T33" s="184">
        <v>19643949</v>
      </c>
      <c r="U33" s="184">
        <v>19530631</v>
      </c>
      <c r="V33" s="184">
        <v>19414458</v>
      </c>
      <c r="W33" s="184">
        <v>19414458</v>
      </c>
    </row>
    <row r="34" spans="1:23" x14ac:dyDescent="0.2">
      <c r="A34" s="189" t="s">
        <v>57</v>
      </c>
      <c r="B34" s="189" t="s">
        <v>23</v>
      </c>
      <c r="C34" s="184">
        <f>SUMIFS(demo_gind!$D:$D,demo_gind!$A:$A,C9,demo_gind!$B:$B,Data_demo_gind!$A$34,demo_gind!$C:$C,Data_demo_gind!$B$7)</f>
        <v>1987755</v>
      </c>
      <c r="D34" s="184">
        <v>1990094</v>
      </c>
      <c r="E34" s="184">
        <v>1994026</v>
      </c>
      <c r="F34" s="184">
        <v>1995033</v>
      </c>
      <c r="G34" s="184">
        <v>1996433</v>
      </c>
      <c r="H34" s="184">
        <v>1997590</v>
      </c>
      <c r="I34" s="184">
        <v>2003358</v>
      </c>
      <c r="J34" s="184">
        <v>2010377</v>
      </c>
      <c r="K34" s="184">
        <v>2010269</v>
      </c>
      <c r="L34" s="184">
        <v>2032362</v>
      </c>
      <c r="M34" s="184">
        <v>2046976</v>
      </c>
      <c r="N34" s="184">
        <v>2050189</v>
      </c>
      <c r="O34" s="184">
        <v>2055496</v>
      </c>
      <c r="P34" s="184">
        <v>2058821</v>
      </c>
      <c r="Q34" s="184">
        <v>2061085</v>
      </c>
      <c r="R34" s="184">
        <v>2062874</v>
      </c>
      <c r="S34" s="184">
        <v>2064188</v>
      </c>
      <c r="T34" s="184">
        <v>2065895</v>
      </c>
      <c r="U34" s="184">
        <v>2066880</v>
      </c>
      <c r="V34" s="184">
        <v>2080908</v>
      </c>
      <c r="W34" s="184">
        <v>2080908</v>
      </c>
    </row>
    <row r="35" spans="1:23" x14ac:dyDescent="0.2">
      <c r="A35" s="189" t="s">
        <v>65</v>
      </c>
      <c r="B35" s="189" t="s">
        <v>24</v>
      </c>
      <c r="C35" s="184">
        <f>SUMIFS(demo_gind!$D:$D,demo_gind!$A:$A,C9,demo_gind!$B:$B,Data_demo_gind!$A$35,demo_gind!$C:$C,Data_demo_gind!$B$7)</f>
        <v>5398657</v>
      </c>
      <c r="D35" s="184">
        <f>SUMIFS(demo_gind!$D:$D,demo_gind!$A:$A,D9,demo_gind!$B:$B,Data_demo_gind!$A$35,demo_gind!$C:$C,Data_demo_gind!$B$7)</f>
        <v>5378783</v>
      </c>
      <c r="E35" s="184">
        <f>SUMIFS(demo_gind!$D:$D,demo_gind!$A:$A,E9,demo_gind!$B:$B,Data_demo_gind!$A$35,demo_gind!$C:$C,Data_demo_gind!$B$7)</f>
        <v>5378951</v>
      </c>
      <c r="F35" s="184">
        <f>SUMIFS(demo_gind!$D:$D,demo_gind!$A:$A,F9,demo_gind!$B:$B,Data_demo_gind!$A$35,demo_gind!$C:$C,Data_demo_gind!$B$7)</f>
        <v>5374873</v>
      </c>
      <c r="G35" s="184">
        <f>SUMIFS(demo_gind!$D:$D,demo_gind!$A:$A,G9,demo_gind!$B:$B,Data_demo_gind!$A$35,demo_gind!$C:$C,Data_demo_gind!$B$7)</f>
        <v>5371875</v>
      </c>
      <c r="H35" s="184">
        <f>SUMIFS(demo_gind!$D:$D,demo_gind!$A:$A,H9,demo_gind!$B:$B,Data_demo_gind!$A$35,demo_gind!$C:$C,Data_demo_gind!$B$7)</f>
        <v>5372685</v>
      </c>
      <c r="I35" s="184">
        <f>SUMIFS(demo_gind!$D:$D,demo_gind!$A:$A,I9,demo_gind!$B:$B,Data_demo_gind!$A$35,demo_gind!$C:$C,Data_demo_gind!$B$7)</f>
        <v>5372928</v>
      </c>
      <c r="J35" s="184">
        <f>SUMIFS(demo_gind!$D:$D,demo_gind!$A:$A,J9,demo_gind!$B:$B,Data_demo_gind!$A$35,demo_gind!$C:$C,Data_demo_gind!$B$7)</f>
        <v>5373180</v>
      </c>
      <c r="K35" s="184">
        <f>SUMIFS(demo_gind!$D:$D,demo_gind!$A:$A,K9,demo_gind!$B:$B,Data_demo_gind!$A$35,demo_gind!$C:$C,Data_demo_gind!$B$7)</f>
        <v>5376064</v>
      </c>
      <c r="L35" s="184">
        <f>SUMIFS(demo_gind!$D:$D,demo_gind!$A:$A,L9,demo_gind!$B:$B,Data_demo_gind!$A$35,demo_gind!$C:$C,Data_demo_gind!$B$7)</f>
        <v>5382401</v>
      </c>
      <c r="M35" s="184">
        <f>SUMIFS(demo_gind!$D:$D,demo_gind!$A:$A,M9,demo_gind!$B:$B,Data_demo_gind!$A$35,demo_gind!$C:$C,Data_demo_gind!$B$7)</f>
        <v>5390410</v>
      </c>
      <c r="N35" s="184">
        <f>SUMIFS(demo_gind!$D:$D,demo_gind!$A:$A,N9,demo_gind!$B:$B,Data_demo_gind!$A$35,demo_gind!$C:$C,Data_demo_gind!$B$7)</f>
        <v>5392446</v>
      </c>
      <c r="O35" s="184">
        <f>SUMIFS(demo_gind!$D:$D,demo_gind!$A:$A,O9,demo_gind!$B:$B,Data_demo_gind!$A$35,demo_gind!$C:$C,Data_demo_gind!$B$7)</f>
        <v>5404322</v>
      </c>
      <c r="P35" s="184">
        <f>SUMIFS(demo_gind!$D:$D,demo_gind!$A:$A,P9,demo_gind!$B:$B,Data_demo_gind!$A$35,demo_gind!$C:$C,Data_demo_gind!$B$7)</f>
        <v>5410836</v>
      </c>
      <c r="Q35" s="184">
        <f>SUMIFS(demo_gind!$D:$D,demo_gind!$A:$A,Q9,demo_gind!$B:$B,Data_demo_gind!$A$35,demo_gind!$C:$C,Data_demo_gind!$B$7)</f>
        <v>5415949</v>
      </c>
      <c r="R35" s="184">
        <f>SUMIFS(demo_gind!$D:$D,demo_gind!$A:$A,R9,demo_gind!$B:$B,Data_demo_gind!$A$35,demo_gind!$C:$C,Data_demo_gind!$B$7)</f>
        <v>5421349</v>
      </c>
      <c r="S35" s="184">
        <f>SUMIFS(demo_gind!$D:$D,demo_gind!$A:$A,S9,demo_gind!$B:$B,Data_demo_gind!$A$35,demo_gind!$C:$C,Data_demo_gind!$B$7)</f>
        <v>5426252</v>
      </c>
      <c r="T35" s="184">
        <f>SUMIFS(demo_gind!$D:$D,demo_gind!$A:$A,T9,demo_gind!$B:$B,Data_demo_gind!$A$35,demo_gind!$C:$C,Data_demo_gind!$B$7)</f>
        <v>5435343</v>
      </c>
      <c r="U35" s="184">
        <f>SUMIFS(demo_gind!$D:$D,demo_gind!$A:$A,U9,demo_gind!$B:$B,Data_demo_gind!$A$35,demo_gind!$C:$C,Data_demo_gind!$B$7)</f>
        <v>5443120</v>
      </c>
      <c r="V35" s="184">
        <f>SUMIFS(demo_gind!$D:$D,demo_gind!$A:$A,V9,demo_gind!$B:$B,Data_demo_gind!$A$35,demo_gind!$C:$C,Data_demo_gind!$B$7)</f>
        <v>5450421</v>
      </c>
      <c r="W35" s="184">
        <f>SUMIFS(demo_gind!$D:$D,demo_gind!$A:$A,W9,demo_gind!$B:$B,Data_demo_gind!$A$35,demo_gind!$C:$C,Data_demo_gind!$B$7)</f>
        <v>5457873</v>
      </c>
    </row>
    <row r="36" spans="1:23" x14ac:dyDescent="0.2">
      <c r="A36" s="189" t="s">
        <v>58</v>
      </c>
      <c r="B36" s="189" t="s">
        <v>25</v>
      </c>
      <c r="C36" s="184">
        <f>SUMIFS(demo_gind!$D:$D,demo_gind!$A:$A,C9,demo_gind!$B:$B,Data_demo_gind!$A$36,demo_gind!$C:$C,Data_demo_gind!$B$7)</f>
        <v>5171302</v>
      </c>
      <c r="D36" s="184">
        <f>SUMIFS(demo_gind!$D:$D,demo_gind!$A:$A,D9,demo_gind!$B:$B,Data_demo_gind!$A$36,demo_gind!$C:$C,Data_demo_gind!$B$7)</f>
        <v>5181115</v>
      </c>
      <c r="E36" s="184">
        <f>SUMIFS(demo_gind!$D:$D,demo_gind!$A:$A,E9,demo_gind!$B:$B,Data_demo_gind!$A$36,demo_gind!$C:$C,Data_demo_gind!$B$7)</f>
        <v>5194901</v>
      </c>
      <c r="F36" s="184">
        <f>SUMIFS(demo_gind!$D:$D,demo_gind!$A:$A,F9,demo_gind!$B:$B,Data_demo_gind!$A$36,demo_gind!$C:$C,Data_demo_gind!$B$7)</f>
        <v>5206295</v>
      </c>
      <c r="G36" s="184">
        <f>SUMIFS(demo_gind!$D:$D,demo_gind!$A:$A,G9,demo_gind!$B:$B,Data_demo_gind!$A$36,demo_gind!$C:$C,Data_demo_gind!$B$7)</f>
        <v>5219732</v>
      </c>
      <c r="H36" s="184">
        <f>SUMIFS(demo_gind!$D:$D,demo_gind!$A:$A,H9,demo_gind!$B:$B,Data_demo_gind!$A$36,demo_gind!$C:$C,Data_demo_gind!$B$7)</f>
        <v>5236611</v>
      </c>
      <c r="I36" s="184">
        <f>SUMIFS(demo_gind!$D:$D,demo_gind!$A:$A,I9,demo_gind!$B:$B,Data_demo_gind!$A$36,demo_gind!$C:$C,Data_demo_gind!$B$7)</f>
        <v>5255580</v>
      </c>
      <c r="J36" s="184">
        <f>SUMIFS(demo_gind!$D:$D,demo_gind!$A:$A,J9,demo_gind!$B:$B,Data_demo_gind!$A$36,demo_gind!$C:$C,Data_demo_gind!$B$7)</f>
        <v>5276955</v>
      </c>
      <c r="K36" s="184">
        <f>SUMIFS(demo_gind!$D:$D,demo_gind!$A:$A,K9,demo_gind!$B:$B,Data_demo_gind!$A$36,demo_gind!$C:$C,Data_demo_gind!$B$7)</f>
        <v>5300484</v>
      </c>
      <c r="L36" s="184">
        <f>SUMIFS(demo_gind!$D:$D,demo_gind!$A:$A,L9,demo_gind!$B:$B,Data_demo_gind!$A$36,demo_gind!$C:$C,Data_demo_gind!$B$7)</f>
        <v>5326314</v>
      </c>
      <c r="M36" s="184">
        <f>SUMIFS(demo_gind!$D:$D,demo_gind!$A:$A,M9,demo_gind!$B:$B,Data_demo_gind!$A$36,demo_gind!$C:$C,Data_demo_gind!$B$7)</f>
        <v>5351427</v>
      </c>
      <c r="N36" s="184">
        <f>SUMIFS(demo_gind!$D:$D,demo_gind!$A:$A,N9,demo_gind!$B:$B,Data_demo_gind!$A$36,demo_gind!$C:$C,Data_demo_gind!$B$7)</f>
        <v>5375276</v>
      </c>
      <c r="O36" s="184">
        <f>SUMIFS(demo_gind!$D:$D,demo_gind!$A:$A,O9,demo_gind!$B:$B,Data_demo_gind!$A$36,demo_gind!$C:$C,Data_demo_gind!$B$7)</f>
        <v>5401267</v>
      </c>
      <c r="P36" s="184">
        <f>SUMIFS(demo_gind!$D:$D,demo_gind!$A:$A,P9,demo_gind!$B:$B,Data_demo_gind!$A$36,demo_gind!$C:$C,Data_demo_gind!$B$7)</f>
        <v>5426674</v>
      </c>
      <c r="Q36" s="184">
        <f>SUMIFS(demo_gind!$D:$D,demo_gind!$A:$A,Q9,demo_gind!$B:$B,Data_demo_gind!$A$36,demo_gind!$C:$C,Data_demo_gind!$B$7)</f>
        <v>5451270</v>
      </c>
      <c r="R36" s="184">
        <f>SUMIFS(demo_gind!$D:$D,demo_gind!$A:$A,R9,demo_gind!$B:$B,Data_demo_gind!$A$36,demo_gind!$C:$C,Data_demo_gind!$B$7)</f>
        <v>5471753</v>
      </c>
      <c r="S36" s="184">
        <f>SUMIFS(demo_gind!$D:$D,demo_gind!$A:$A,S9,demo_gind!$B:$B,Data_demo_gind!$A$36,demo_gind!$C:$C,Data_demo_gind!$B$7)</f>
        <v>5487308</v>
      </c>
      <c r="T36" s="184">
        <f>SUMIFS(demo_gind!$D:$D,demo_gind!$A:$A,T9,demo_gind!$B:$B,Data_demo_gind!$A$36,demo_gind!$C:$C,Data_demo_gind!$B$7)</f>
        <v>5503297</v>
      </c>
      <c r="U36" s="184">
        <f>SUMIFS(demo_gind!$D:$D,demo_gind!$A:$A,U9,demo_gind!$B:$B,Data_demo_gind!$A$36,demo_gind!$C:$C,Data_demo_gind!$B$7)</f>
        <v>5513130</v>
      </c>
      <c r="V36" s="184">
        <f>SUMIFS(demo_gind!$D:$D,demo_gind!$A:$A,V9,demo_gind!$B:$B,Data_demo_gind!$A$36,demo_gind!$C:$C,Data_demo_gind!$B$7)</f>
        <v>5517919</v>
      </c>
      <c r="W36" s="184">
        <f>SUMIFS(demo_gind!$D:$D,demo_gind!$A:$A,W9,demo_gind!$B:$B,Data_demo_gind!$A$36,demo_gind!$C:$C,Data_demo_gind!$B$7)</f>
        <v>5525292</v>
      </c>
    </row>
    <row r="37" spans="1:23" x14ac:dyDescent="0.2">
      <c r="A37" s="189" t="s">
        <v>59</v>
      </c>
      <c r="B37" s="189" t="s">
        <v>26</v>
      </c>
      <c r="C37" s="184">
        <f>SUMIFS(demo_gind!$D:$D,demo_gind!$A:$A,C9,demo_gind!$B:$B,Data_demo_gind!$A$37,demo_gind!$C:$C,Data_demo_gind!$B$7)</f>
        <v>8861426</v>
      </c>
      <c r="D37" s="184">
        <f>SUMIFS(demo_gind!$D:$D,demo_gind!$A:$A,D9,demo_gind!$B:$B,Data_demo_gind!$A$37,demo_gind!$C:$C,Data_demo_gind!$B$7)</f>
        <v>8882792</v>
      </c>
      <c r="E37" s="184">
        <f>SUMIFS(demo_gind!$D:$D,demo_gind!$A:$A,E9,demo_gind!$B:$B,Data_demo_gind!$A$37,demo_gind!$C:$C,Data_demo_gind!$B$7)</f>
        <v>8909128</v>
      </c>
      <c r="F37" s="184">
        <f>SUMIFS(demo_gind!$D:$D,demo_gind!$A:$A,F9,demo_gind!$B:$B,Data_demo_gind!$A$37,demo_gind!$C:$C,Data_demo_gind!$B$7)</f>
        <v>8940788</v>
      </c>
      <c r="G37" s="184">
        <f>SUMIFS(demo_gind!$D:$D,demo_gind!$A:$A,G9,demo_gind!$B:$B,Data_demo_gind!$A$37,demo_gind!$C:$C,Data_demo_gind!$B$7)</f>
        <v>8975670</v>
      </c>
      <c r="H37" s="184">
        <f>SUMIFS(demo_gind!$D:$D,demo_gind!$A:$A,H9,demo_gind!$B:$B,Data_demo_gind!$A$37,demo_gind!$C:$C,Data_demo_gind!$B$7)</f>
        <v>9011392</v>
      </c>
      <c r="I37" s="184">
        <f>SUMIFS(demo_gind!$D:$D,demo_gind!$A:$A,I9,demo_gind!$B:$B,Data_demo_gind!$A$37,demo_gind!$C:$C,Data_demo_gind!$B$7)</f>
        <v>9047752</v>
      </c>
      <c r="J37" s="184">
        <f>SUMIFS(demo_gind!$D:$D,demo_gind!$A:$A,J9,demo_gind!$B:$B,Data_demo_gind!$A$37,demo_gind!$C:$C,Data_demo_gind!$B$7)</f>
        <v>9113257</v>
      </c>
      <c r="K37" s="184">
        <f>SUMIFS(demo_gind!$D:$D,demo_gind!$A:$A,K9,demo_gind!$B:$B,Data_demo_gind!$A$37,demo_gind!$C:$C,Data_demo_gind!$B$7)</f>
        <v>9182927</v>
      </c>
      <c r="L37" s="184">
        <f>SUMIFS(demo_gind!$D:$D,demo_gind!$A:$A,L9,demo_gind!$B:$B,Data_demo_gind!$A$37,demo_gind!$C:$C,Data_demo_gind!$B$7)</f>
        <v>9256347</v>
      </c>
      <c r="M37" s="184">
        <f>SUMIFS(demo_gind!$D:$D,demo_gind!$A:$A,M9,demo_gind!$B:$B,Data_demo_gind!$A$37,demo_gind!$C:$C,Data_demo_gind!$B$7)</f>
        <v>9340682</v>
      </c>
      <c r="N37" s="184">
        <f>SUMIFS(demo_gind!$D:$D,demo_gind!$A:$A,N9,demo_gind!$B:$B,Data_demo_gind!$A$37,demo_gind!$C:$C,Data_demo_gind!$B$7)</f>
        <v>9415570</v>
      </c>
      <c r="O37" s="184">
        <f>SUMIFS(demo_gind!$D:$D,demo_gind!$A:$A,O9,demo_gind!$B:$B,Data_demo_gind!$A$37,demo_gind!$C:$C,Data_demo_gind!$B$7)</f>
        <v>9482855</v>
      </c>
      <c r="P37" s="184">
        <f>SUMIFS(demo_gind!$D:$D,demo_gind!$A:$A,P9,demo_gind!$B:$B,Data_demo_gind!$A$37,demo_gind!$C:$C,Data_demo_gind!$B$7)</f>
        <v>9555893</v>
      </c>
      <c r="Q37" s="184">
        <f>SUMIFS(demo_gind!$D:$D,demo_gind!$A:$A,Q9,demo_gind!$B:$B,Data_demo_gind!$A$37,demo_gind!$C:$C,Data_demo_gind!$B$7)</f>
        <v>9644864</v>
      </c>
      <c r="R37" s="184">
        <f>SUMIFS(demo_gind!$D:$D,demo_gind!$A:$A,R9,demo_gind!$B:$B,Data_demo_gind!$A$37,demo_gind!$C:$C,Data_demo_gind!$B$7)</f>
        <v>9747355</v>
      </c>
      <c r="S37" s="184">
        <f>SUMIFS(demo_gind!$D:$D,demo_gind!$A:$A,S9,demo_gind!$B:$B,Data_demo_gind!$A$37,demo_gind!$C:$C,Data_demo_gind!$B$7)</f>
        <v>9851017</v>
      </c>
      <c r="T37" s="184">
        <f>SUMIFS(demo_gind!$D:$D,demo_gind!$A:$A,T9,demo_gind!$B:$B,Data_demo_gind!$A$37,demo_gind!$C:$C,Data_demo_gind!$B$7)</f>
        <v>9995153</v>
      </c>
      <c r="U37" s="184">
        <f>SUMIFS(demo_gind!$D:$D,demo_gind!$A:$A,U9,demo_gind!$B:$B,Data_demo_gind!$A$37,demo_gind!$C:$C,Data_demo_gind!$B$7)</f>
        <v>10120242</v>
      </c>
      <c r="V37" s="184">
        <f>SUMIFS(demo_gind!$D:$D,demo_gind!$A:$A,V9,demo_gind!$B:$B,Data_demo_gind!$A$37,demo_gind!$C:$C,Data_demo_gind!$B$7)</f>
        <v>10230185</v>
      </c>
      <c r="W37" s="184">
        <f>SUMIFS(demo_gind!$D:$D,demo_gind!$A:$A,W9,demo_gind!$B:$B,Data_demo_gind!$A$37,demo_gind!$C:$C,Data_demo_gind!$B$7)</f>
        <v>10327589</v>
      </c>
    </row>
    <row r="38" spans="1:23" x14ac:dyDescent="0.2">
      <c r="A38" s="165" t="s">
        <v>156</v>
      </c>
      <c r="B38" s="169" t="s">
        <v>157</v>
      </c>
      <c r="C38" s="184">
        <f>SUMIFS(demo_gind!$D:$D,demo_gind!$A:$A,C9,demo_gind!$B:$B,Data_demo_gind!$A$38,demo_gind!$C:$C,Data_demo_gind!$B$7)</f>
        <v>279049</v>
      </c>
      <c r="D38" s="184">
        <f>SUMIFS(demo_gind!$D:$D,demo_gind!$A:$A,D9,demo_gind!$B:$B,Data_demo_gind!$A$38,demo_gind!$C:$C,Data_demo_gind!$B$7)</f>
        <v>283361</v>
      </c>
      <c r="E38" s="184">
        <f>SUMIFS(demo_gind!$D:$D,demo_gind!$A:$A,E9,demo_gind!$B:$B,Data_demo_gind!$A$38,demo_gind!$C:$C,Data_demo_gind!$B$7)</f>
        <v>286575</v>
      </c>
      <c r="F38" s="184">
        <f>SUMIFS(demo_gind!$D:$D,demo_gind!$A:$A,F9,demo_gind!$B:$B,Data_demo_gind!$A$38,demo_gind!$C:$C,Data_demo_gind!$B$7)</f>
        <v>288471</v>
      </c>
      <c r="G38" s="184">
        <f>SUMIFS(demo_gind!$D:$D,demo_gind!$A:$A,G9,demo_gind!$B:$B,Data_demo_gind!$A$38,demo_gind!$C:$C,Data_demo_gind!$B$7)</f>
        <v>290570</v>
      </c>
      <c r="H38" s="184">
        <f>SUMIFS(demo_gind!$D:$D,demo_gind!$A:$A,H9,demo_gind!$B:$B,Data_demo_gind!$A$38,demo_gind!$C:$C,Data_demo_gind!$B$7)</f>
        <v>293577</v>
      </c>
      <c r="I38" s="184">
        <f>SUMIFS(demo_gind!$D:$D,demo_gind!$A:$A,I9,demo_gind!$B:$B,Data_demo_gind!$A$38,demo_gind!$C:$C,Data_demo_gind!$B$7)</f>
        <v>299891</v>
      </c>
      <c r="J38" s="184">
        <f>SUMIFS(demo_gind!$D:$D,demo_gind!$A:$A,J9,demo_gind!$B:$B,Data_demo_gind!$A$38,demo_gind!$C:$C,Data_demo_gind!$B$7)</f>
        <v>307672</v>
      </c>
      <c r="K38" s="184">
        <f>SUMIFS(demo_gind!$D:$D,demo_gind!$A:$A,K9,demo_gind!$B:$B,Data_demo_gind!$A$38,demo_gind!$C:$C,Data_demo_gind!$B$7)</f>
        <v>315459</v>
      </c>
      <c r="L38" s="184">
        <f>SUMIFS(demo_gind!$D:$D,demo_gind!$A:$A,L9,demo_gind!$B:$B,Data_demo_gind!$A$38,demo_gind!$C:$C,Data_demo_gind!$B$7)</f>
        <v>319368</v>
      </c>
      <c r="M38" s="184">
        <f>SUMIFS(demo_gind!$D:$D,demo_gind!$A:$A,M9,demo_gind!$B:$B,Data_demo_gind!$A$38,demo_gind!$C:$C,Data_demo_gind!$B$7)</f>
        <v>317630</v>
      </c>
      <c r="N38" s="184">
        <f>SUMIFS(demo_gind!$D:$D,demo_gind!$A:$A,N9,demo_gind!$B:$B,Data_demo_gind!$A$38,demo_gind!$C:$C,Data_demo_gind!$B$7)</f>
        <v>318452</v>
      </c>
      <c r="O38" s="184">
        <f>SUMIFS(demo_gind!$D:$D,demo_gind!$A:$A,O9,demo_gind!$B:$B,Data_demo_gind!$A$38,demo_gind!$C:$C,Data_demo_gind!$B$7)</f>
        <v>319575</v>
      </c>
      <c r="P38" s="184">
        <f>SUMIFS(demo_gind!$D:$D,demo_gind!$A:$A,P9,demo_gind!$B:$B,Data_demo_gind!$A$38,demo_gind!$C:$C,Data_demo_gind!$B$7)</f>
        <v>321857</v>
      </c>
      <c r="Q38" s="184">
        <f>SUMIFS(demo_gind!$D:$D,demo_gind!$A:$A,Q9,demo_gind!$B:$B,Data_demo_gind!$A$38,demo_gind!$C:$C,Data_demo_gind!$B$7)</f>
        <v>325671</v>
      </c>
      <c r="R38" s="184">
        <f>SUMIFS(demo_gind!$D:$D,demo_gind!$A:$A,R9,demo_gind!$B:$B,Data_demo_gind!$A$38,demo_gind!$C:$C,Data_demo_gind!$B$7)</f>
        <v>329100</v>
      </c>
      <c r="S38" s="184">
        <f>SUMIFS(demo_gind!$D:$D,demo_gind!$A:$A,S9,demo_gind!$B:$B,Data_demo_gind!$A$38,demo_gind!$C:$C,Data_demo_gind!$B$7)</f>
        <v>332529</v>
      </c>
      <c r="T38" s="184">
        <f>SUMIFS(demo_gind!$D:$D,demo_gind!$A:$A,T9,demo_gind!$B:$B,Data_demo_gind!$A$38,demo_gind!$C:$C,Data_demo_gind!$B$7)</f>
        <v>338349</v>
      </c>
      <c r="U38" s="184">
        <f>SUMIFS(demo_gind!$D:$D,demo_gind!$A:$A,U9,demo_gind!$B:$B,Data_demo_gind!$A$38,demo_gind!$C:$C,Data_demo_gind!$B$7)</f>
        <v>348450</v>
      </c>
      <c r="V38" s="184">
        <f>SUMIFS(demo_gind!$D:$D,demo_gind!$A:$A,V9,demo_gind!$B:$B,Data_demo_gind!$A$38,demo_gind!$C:$C,Data_demo_gind!$B$7)</f>
        <v>356991</v>
      </c>
      <c r="W38" s="184">
        <f>SUMIFS(demo_gind!$D:$D,demo_gind!$A:$A,W9,demo_gind!$B:$B,Data_demo_gind!$A$38,demo_gind!$C:$C,Data_demo_gind!$B$7)</f>
        <v>364134</v>
      </c>
    </row>
    <row r="39" spans="1:23" x14ac:dyDescent="0.2">
      <c r="A39" s="189" t="s">
        <v>67</v>
      </c>
      <c r="B39" s="189" t="s">
        <v>75</v>
      </c>
      <c r="C39" s="184">
        <f>SUMIFS(demo_gind!$D:$D,demo_gind!$A:$A,C9,demo_gind!$B:$B,Data_demo_gind!$A$39,demo_gind!$C:$C,Data_demo_gind!$B$7)</f>
        <v>4478497</v>
      </c>
      <c r="D39" s="184">
        <f>SUMIFS(demo_gind!$D:$D,demo_gind!$A:$A,D9,demo_gind!$B:$B,Data_demo_gind!$A$39,demo_gind!$C:$C,Data_demo_gind!$B$7)</f>
        <v>4503436</v>
      </c>
      <c r="E39" s="184">
        <f>SUMIFS(demo_gind!$D:$D,demo_gind!$A:$A,E9,demo_gind!$B:$B,Data_demo_gind!$A$39,demo_gind!$C:$C,Data_demo_gind!$B$7)</f>
        <v>4524066</v>
      </c>
      <c r="F39" s="184">
        <f>SUMIFS(demo_gind!$D:$D,demo_gind!$A:$A,F9,demo_gind!$B:$B,Data_demo_gind!$A$39,demo_gind!$C:$C,Data_demo_gind!$B$7)</f>
        <v>4552252</v>
      </c>
      <c r="G39" s="184">
        <f>SUMIFS(demo_gind!$D:$D,demo_gind!$A:$A,G9,demo_gind!$B:$B,Data_demo_gind!$A$39,demo_gind!$C:$C,Data_demo_gind!$B$7)</f>
        <v>4577457</v>
      </c>
      <c r="H39" s="184">
        <f>SUMIFS(demo_gind!$D:$D,demo_gind!$A:$A,H9,demo_gind!$B:$B,Data_demo_gind!$A$39,demo_gind!$C:$C,Data_demo_gind!$B$7)</f>
        <v>4606363</v>
      </c>
      <c r="I39" s="184">
        <f>SUMIFS(demo_gind!$D:$D,demo_gind!$A:$A,I9,demo_gind!$B:$B,Data_demo_gind!$A$39,demo_gind!$C:$C,Data_demo_gind!$B$7)</f>
        <v>4640219</v>
      </c>
      <c r="J39" s="184">
        <f>SUMIFS(demo_gind!$D:$D,demo_gind!$A:$A,J9,demo_gind!$B:$B,Data_demo_gind!$A$39,demo_gind!$C:$C,Data_demo_gind!$B$7)</f>
        <v>4681134</v>
      </c>
      <c r="K39" s="184">
        <f>SUMIFS(demo_gind!$D:$D,demo_gind!$A:$A,K9,demo_gind!$B:$B,Data_demo_gind!$A$39,demo_gind!$C:$C,Data_demo_gind!$B$7)</f>
        <v>4737171</v>
      </c>
      <c r="L39" s="184">
        <f>SUMIFS(demo_gind!$D:$D,demo_gind!$A:$A,L9,demo_gind!$B:$B,Data_demo_gind!$A$39,demo_gind!$C:$C,Data_demo_gind!$B$7)</f>
        <v>4799252</v>
      </c>
      <c r="M39" s="184">
        <f>SUMIFS(demo_gind!$D:$D,demo_gind!$A:$A,M9,demo_gind!$B:$B,Data_demo_gind!$A$39,demo_gind!$C:$C,Data_demo_gind!$B$7)</f>
        <v>4858199</v>
      </c>
      <c r="N39" s="184">
        <f>SUMIFS(demo_gind!$D:$D,demo_gind!$A:$A,N9,demo_gind!$B:$B,Data_demo_gind!$A$39,demo_gind!$C:$C,Data_demo_gind!$B$7)</f>
        <v>4920305</v>
      </c>
      <c r="O39" s="184">
        <f>SUMIFS(demo_gind!$D:$D,demo_gind!$A:$A,O9,demo_gind!$B:$B,Data_demo_gind!$A$39,demo_gind!$C:$C,Data_demo_gind!$B$7)</f>
        <v>4985870</v>
      </c>
      <c r="P39" s="184">
        <f>SUMIFS(demo_gind!$D:$D,demo_gind!$A:$A,P9,demo_gind!$B:$B,Data_demo_gind!$A$39,demo_gind!$C:$C,Data_demo_gind!$B$7)</f>
        <v>5051275</v>
      </c>
      <c r="Q39" s="184">
        <f>SUMIFS(demo_gind!$D:$D,demo_gind!$A:$A,Q9,demo_gind!$B:$B,Data_demo_gind!$A$39,demo_gind!$C:$C,Data_demo_gind!$B$7)</f>
        <v>5107970</v>
      </c>
      <c r="R39" s="184">
        <f>SUMIFS(demo_gind!$D:$D,demo_gind!$A:$A,R9,demo_gind!$B:$B,Data_demo_gind!$A$39,demo_gind!$C:$C,Data_demo_gind!$B$7)</f>
        <v>5166493</v>
      </c>
      <c r="S39" s="184">
        <f>SUMIFS(demo_gind!$D:$D,demo_gind!$A:$A,S9,demo_gind!$B:$B,Data_demo_gind!$A$39,demo_gind!$C:$C,Data_demo_gind!$B$7)</f>
        <v>5210721</v>
      </c>
      <c r="T39" s="184">
        <f>SUMIFS(demo_gind!$D:$D,demo_gind!$A:$A,T9,demo_gind!$B:$B,Data_demo_gind!$A$39,demo_gind!$C:$C,Data_demo_gind!$B$7)</f>
        <v>5258317</v>
      </c>
      <c r="U39" s="184">
        <f>SUMIFS(demo_gind!$D:$D,demo_gind!$A:$A,U9,demo_gind!$B:$B,Data_demo_gind!$A$39,demo_gind!$C:$C,Data_demo_gind!$B$7)</f>
        <v>5295619</v>
      </c>
      <c r="V39" s="184">
        <f>SUMIFS(demo_gind!$D:$D,demo_gind!$A:$A,V9,demo_gind!$B:$B,Data_demo_gind!$A$39,demo_gind!$C:$C,Data_demo_gind!$B$7)</f>
        <v>5328212</v>
      </c>
      <c r="W39" s="184">
        <f>SUMIFS(demo_gind!$D:$D,demo_gind!$A:$A,W9,demo_gind!$B:$B,Data_demo_gind!$A$39,demo_gind!$C:$C,Data_demo_gind!$B$7)</f>
        <v>5367580</v>
      </c>
    </row>
    <row r="40" spans="1:23" x14ac:dyDescent="0.2">
      <c r="A40" s="189" t="s">
        <v>68</v>
      </c>
      <c r="B40" s="189" t="s">
        <v>76</v>
      </c>
      <c r="C40" s="184">
        <f>SUMIFS(demo_gind!$D:$D,demo_gind!$A:$A,C9,demo_gind!$B:$B,Data_demo_gind!$A$40,demo_gind!$C:$C,Data_demo_gind!$B$7)</f>
        <v>7164444</v>
      </c>
      <c r="D40" s="184">
        <f>SUMIFS(demo_gind!$D:$D,demo_gind!$A:$A,D9,demo_gind!$B:$B,Data_demo_gind!$A$40,demo_gind!$C:$C,Data_demo_gind!$B$7)</f>
        <v>7204055</v>
      </c>
      <c r="E40" s="184">
        <f>SUMIFS(demo_gind!$D:$D,demo_gind!$A:$A,E9,demo_gind!$B:$B,Data_demo_gind!$A$40,demo_gind!$C:$C,Data_demo_gind!$B$7)</f>
        <v>7255653</v>
      </c>
      <c r="F40" s="184">
        <f>SUMIFS(demo_gind!$D:$D,demo_gind!$A:$A,F9,demo_gind!$B:$B,Data_demo_gind!$A$40,demo_gind!$C:$C,Data_demo_gind!$B$7)</f>
        <v>7313853</v>
      </c>
      <c r="G40" s="184">
        <f>SUMIFS(demo_gind!$D:$D,demo_gind!$A:$A,G9,demo_gind!$B:$B,Data_demo_gind!$A$40,demo_gind!$C:$C,Data_demo_gind!$B$7)</f>
        <v>7364148</v>
      </c>
      <c r="H40" s="184">
        <f>SUMIFS(demo_gind!$D:$D,demo_gind!$A:$A,H9,demo_gind!$B:$B,Data_demo_gind!$A$40,demo_gind!$C:$C,Data_demo_gind!$B$7)</f>
        <v>7415102</v>
      </c>
      <c r="I40" s="184">
        <f>SUMIFS(demo_gind!$D:$D,demo_gind!$A:$A,I9,demo_gind!$B:$B,Data_demo_gind!$A$40,demo_gind!$C:$C,Data_demo_gind!$B$7)</f>
        <v>7459128</v>
      </c>
      <c r="J40" s="184">
        <f>SUMIFS(demo_gind!$D:$D,demo_gind!$A:$A,J9,demo_gind!$B:$B,Data_demo_gind!$A$40,demo_gind!$C:$C,Data_demo_gind!$B$7)</f>
        <v>7508739</v>
      </c>
      <c r="K40" s="184">
        <f>SUMIFS(demo_gind!$D:$D,demo_gind!$A:$A,K9,demo_gind!$B:$B,Data_demo_gind!$A$40,demo_gind!$C:$C,Data_demo_gind!$B$7)</f>
        <v>7593494</v>
      </c>
      <c r="L40" s="184">
        <f>SUMIFS(demo_gind!$D:$D,demo_gind!$A:$A,L9,demo_gind!$B:$B,Data_demo_gind!$A$40,demo_gind!$C:$C,Data_demo_gind!$B$7)</f>
        <v>7701856</v>
      </c>
      <c r="M40" s="184">
        <f>SUMIFS(demo_gind!$D:$D,demo_gind!$A:$A,M9,demo_gind!$B:$B,Data_demo_gind!$A$40,demo_gind!$C:$C,Data_demo_gind!$B$7)</f>
        <v>7785806</v>
      </c>
      <c r="N40" s="184">
        <f>SUMIFS(demo_gind!$D:$D,demo_gind!$A:$A,N9,demo_gind!$B:$B,Data_demo_gind!$A$40,demo_gind!$C:$C,Data_demo_gind!$B$7)</f>
        <v>7870134</v>
      </c>
      <c r="O40" s="184">
        <f>SUMIFS(demo_gind!$D:$D,demo_gind!$A:$A,O9,demo_gind!$B:$B,Data_demo_gind!$A$40,demo_gind!$C:$C,Data_demo_gind!$B$7)</f>
        <v>7954662</v>
      </c>
      <c r="P40" s="184">
        <f>SUMIFS(demo_gind!$D:$D,demo_gind!$A:$A,P9,demo_gind!$B:$B,Data_demo_gind!$A$40,demo_gind!$C:$C,Data_demo_gind!$B$7)</f>
        <v>8039060</v>
      </c>
      <c r="Q40" s="184">
        <f>SUMIFS(demo_gind!$D:$D,demo_gind!$A:$A,Q9,demo_gind!$B:$B,Data_demo_gind!$A$40,demo_gind!$C:$C,Data_demo_gind!$B$7)</f>
        <v>8139631</v>
      </c>
      <c r="R40" s="184">
        <f>SUMIFS(demo_gind!$D:$D,demo_gind!$A:$A,R9,demo_gind!$B:$B,Data_demo_gind!$A$40,demo_gind!$C:$C,Data_demo_gind!$B$7)</f>
        <v>8237666</v>
      </c>
      <c r="S40" s="184">
        <f>SUMIFS(demo_gind!$D:$D,demo_gind!$A:$A,S9,demo_gind!$B:$B,Data_demo_gind!$A$40,demo_gind!$C:$C,Data_demo_gind!$B$7)</f>
        <v>8327126</v>
      </c>
      <c r="T40" s="184">
        <f>SUMIFS(demo_gind!$D:$D,demo_gind!$A:$A,T9,demo_gind!$B:$B,Data_demo_gind!$A$40,demo_gind!$C:$C,Data_demo_gind!$B$7)</f>
        <v>8419550</v>
      </c>
      <c r="U40" s="184">
        <f>SUMIFS(demo_gind!$D:$D,demo_gind!$A:$A,U9,demo_gind!$B:$B,Data_demo_gind!$A$40,demo_gind!$C:$C,Data_demo_gind!$B$7)</f>
        <v>8484130</v>
      </c>
      <c r="V40" s="184">
        <f>SUMIFS(demo_gind!$D:$D,demo_gind!$A:$A,V9,demo_gind!$B:$B,Data_demo_gind!$A$40,demo_gind!$C:$C,Data_demo_gind!$B$7)</f>
        <v>8544527</v>
      </c>
      <c r="W40" s="184">
        <f>SUMIFS(demo_gind!$D:$D,demo_gind!$A:$A,W9,demo_gind!$B:$B,Data_demo_gind!$A$40,demo_gind!$C:$C,Data_demo_gind!$B$7)</f>
        <v>8606033</v>
      </c>
    </row>
    <row r="41" spans="1:23" x14ac:dyDescent="0.2">
      <c r="A41" s="189" t="s">
        <v>60</v>
      </c>
      <c r="B41" s="189" t="s">
        <v>27</v>
      </c>
      <c r="C41" s="184">
        <f>SUMIFS(demo_gind!$D:$D,demo_gind!$A:$A,C9,demo_gind!$B:$B,Data_demo_gind!$A$41,demo_gind!$C:$C,Data_demo_gind!$B$7)</f>
        <v>58785246</v>
      </c>
      <c r="D41" s="184">
        <f>SUMIFS(demo_gind!$D:$D,demo_gind!$A:$A,D9,demo_gind!$B:$B,Data_demo_gind!$A$41,demo_gind!$C:$C,Data_demo_gind!$B$7)</f>
        <v>58999781</v>
      </c>
      <c r="E41" s="184">
        <f>SUMIFS(demo_gind!$D:$D,demo_gind!$A:$A,E9,demo_gind!$B:$B,Data_demo_gind!$A$41,demo_gind!$C:$C,Data_demo_gind!$B$7)</f>
        <v>59239564</v>
      </c>
      <c r="F41" s="184">
        <f>SUMIFS(demo_gind!$D:$D,demo_gind!$A:$A,F9,demo_gind!$B:$B,Data_demo_gind!$A$41,demo_gind!$C:$C,Data_demo_gind!$B$7)</f>
        <v>59501394</v>
      </c>
      <c r="G41" s="184">
        <f>SUMIFS(demo_gind!$D:$D,demo_gind!$A:$A,G9,demo_gind!$B:$B,Data_demo_gind!$A$41,demo_gind!$C:$C,Data_demo_gind!$B$7)</f>
        <v>59793759</v>
      </c>
      <c r="H41" s="184">
        <f>SUMIFS(demo_gind!$D:$D,demo_gind!$A:$A,H9,demo_gind!$B:$B,Data_demo_gind!$A$41,demo_gind!$C:$C,Data_demo_gind!$B$7)</f>
        <v>60182050</v>
      </c>
      <c r="I41" s="184">
        <f>SUMIFS(demo_gind!$D:$D,demo_gind!$A:$A,I9,demo_gind!$B:$B,Data_demo_gind!$A$41,demo_gind!$C:$C,Data_demo_gind!$B$7)</f>
        <v>60620361</v>
      </c>
      <c r="J41" s="184">
        <f>SUMIFS(demo_gind!$D:$D,demo_gind!$A:$A,J9,demo_gind!$B:$B,Data_demo_gind!$A$41,demo_gind!$C:$C,Data_demo_gind!$B$7)</f>
        <v>61073279</v>
      </c>
      <c r="K41" s="184">
        <f>SUMIFS(demo_gind!$D:$D,demo_gind!$A:$A,K9,demo_gind!$B:$B,Data_demo_gind!$A$41,demo_gind!$C:$C,Data_demo_gind!$B$7)</f>
        <v>61571647</v>
      </c>
      <c r="L41" s="184">
        <f>SUMIFS(demo_gind!$D:$D,demo_gind!$A:$A,L9,demo_gind!$B:$B,Data_demo_gind!$A$41,demo_gind!$C:$C,Data_demo_gind!$B$7)</f>
        <v>62042343</v>
      </c>
      <c r="M41" s="184">
        <f>SUMIFS(demo_gind!$D:$D,demo_gind!$A:$A,M9,demo_gind!$B:$B,Data_demo_gind!$A$41,demo_gind!$C:$C,Data_demo_gind!$B$7)</f>
        <v>62510197</v>
      </c>
      <c r="N41" s="184">
        <f>SUMIFS(demo_gind!$D:$D,demo_gind!$A:$A,N9,demo_gind!$B:$B,Data_demo_gind!$A$41,demo_gind!$C:$C,Data_demo_gind!$B$7)</f>
        <v>63022532</v>
      </c>
      <c r="O41" s="184">
        <f>SUMIFS(demo_gind!$D:$D,demo_gind!$A:$A,O9,demo_gind!$B:$B,Data_demo_gind!$A$41,demo_gind!$C:$C,Data_demo_gind!$B$7)</f>
        <v>63495088</v>
      </c>
      <c r="P41" s="184">
        <f>SUMIFS(demo_gind!$D:$D,demo_gind!$A:$A,P9,demo_gind!$B:$B,Data_demo_gind!$A$41,demo_gind!$C:$C,Data_demo_gind!$B$7)</f>
        <v>63905342</v>
      </c>
      <c r="Q41" s="184">
        <f>SUMIFS(demo_gind!$D:$D,demo_gind!$A:$A,Q9,demo_gind!$B:$B,Data_demo_gind!$A$41,demo_gind!$C:$C,Data_demo_gind!$B$7)</f>
        <v>64351203</v>
      </c>
      <c r="R41" s="184">
        <f>SUMIFS(demo_gind!$D:$D,demo_gind!$A:$A,R9,demo_gind!$B:$B,Data_demo_gind!$A$41,demo_gind!$C:$C,Data_demo_gind!$B$7)</f>
        <v>64853393</v>
      </c>
      <c r="S41" s="184">
        <f>SUMIFS(demo_gind!$D:$D,demo_gind!$A:$A,S9,demo_gind!$B:$B,Data_demo_gind!$A$41,demo_gind!$C:$C,Data_demo_gind!$B$7)</f>
        <v>65379044</v>
      </c>
      <c r="T41" s="184">
        <f>SUMIFS(demo_gind!$D:$D,demo_gind!$A:$A,T9,demo_gind!$B:$B,Data_demo_gind!$A$41,demo_gind!$C:$C,Data_demo_gind!$B$7)</f>
        <v>65844142</v>
      </c>
      <c r="U41" s="184">
        <f>SUMIFS(demo_gind!$D:$D,demo_gind!$A:$A,U9,demo_gind!$B:$B,Data_demo_gind!$A$41,demo_gind!$C:$C,Data_demo_gind!$B$7)</f>
        <v>66273576</v>
      </c>
      <c r="V41" s="184">
        <f>SUMIFS(demo_gind!$D:$D,demo_gind!$A:$A,V9,demo_gind!$B:$B,Data_demo_gind!$A$41,demo_gind!$C:$C,Data_demo_gind!$B$7)</f>
        <v>66647112</v>
      </c>
      <c r="W41" s="184">
        <f>SUMIFS(demo_gind!$D:$D,demo_gind!$A:$A,W9,demo_gind!$B:$B,Data_demo_gind!$A$41,demo_gind!$C:$C,Data_demo_gind!$B$7)</f>
        <v>67025542</v>
      </c>
    </row>
    <row r="42" spans="1:23" x14ac:dyDescent="0.2">
      <c r="A42" s="189" t="s">
        <v>69</v>
      </c>
      <c r="B42" s="189" t="s">
        <v>140</v>
      </c>
      <c r="C42" s="184">
        <f>SUMIFS(demo_gind!$D:$D,demo_gind!$A:$A,C9,demo_gind!$B:$B,Data_demo_gind!$A$42,demo_gind!$C:$C,Data_demo_gind!$B$7)</f>
        <v>2021578</v>
      </c>
      <c r="D42" s="184">
        <f>SUMIFS(demo_gind!$D:$D,demo_gind!$A:$A,D9,demo_gind!$B:$B,Data_demo_gind!$A$42,demo_gind!$C:$C,Data_demo_gind!$B$7)</f>
        <v>2031112</v>
      </c>
      <c r="E42" s="184">
        <f>SUMIFS(demo_gind!$D:$D,demo_gind!$A:$A,E9,demo_gind!$B:$B,Data_demo_gind!$A$42,demo_gind!$C:$C,Data_demo_gind!$B$7)</f>
        <v>2038651</v>
      </c>
      <c r="F42" s="184">
        <f>SUMIFS(demo_gind!$D:$D,demo_gind!$A:$A,F9,demo_gind!$B:$B,Data_demo_gind!$A$42,demo_gind!$C:$C,Data_demo_gind!$B$7)</f>
        <v>2023654</v>
      </c>
      <c r="G42" s="184">
        <f>SUMIFS(demo_gind!$D:$D,demo_gind!$A:$A,G9,demo_gind!$B:$B,Data_demo_gind!$A$42,demo_gind!$C:$C,Data_demo_gind!$B$7)</f>
        <v>2029892</v>
      </c>
      <c r="H42" s="184">
        <f>SUMIFS(demo_gind!$D:$D,demo_gind!$A:$A,H9,demo_gind!$B:$B,Data_demo_gind!$A$42,demo_gind!$C:$C,Data_demo_gind!$B$7)</f>
        <v>2035196</v>
      </c>
      <c r="I42" s="184">
        <f>SUMIFS(demo_gind!$D:$D,demo_gind!$A:$A,I9,demo_gind!$B:$B,Data_demo_gind!$A$42,demo_gind!$C:$C,Data_demo_gind!$B$7)</f>
        <v>2038514</v>
      </c>
      <c r="J42" s="184">
        <f>SUMIFS(demo_gind!$D:$D,demo_gind!$A:$A,J9,demo_gind!$B:$B,Data_demo_gind!$A$42,demo_gind!$C:$C,Data_demo_gind!$B$7)</f>
        <v>2041941</v>
      </c>
      <c r="K42" s="184">
        <f>SUMIFS(demo_gind!$D:$D,demo_gind!$A:$A,K9,demo_gind!$B:$B,Data_demo_gind!$A$42,demo_gind!$C:$C,Data_demo_gind!$B$7)</f>
        <v>2045177</v>
      </c>
      <c r="L42" s="184">
        <f>SUMIFS(demo_gind!$D:$D,demo_gind!$A:$A,L9,demo_gind!$B:$B,Data_demo_gind!$A$42,demo_gind!$C:$C,Data_demo_gind!$B$7)</f>
        <v>2048619</v>
      </c>
      <c r="M42" s="184">
        <f>SUMIFS(demo_gind!$D:$D,demo_gind!$A:$A,M9,demo_gind!$B:$B,Data_demo_gind!$A$42,demo_gind!$C:$C,Data_demo_gind!$B$7)</f>
        <v>2052722</v>
      </c>
      <c r="N42" s="184">
        <f>SUMIFS(demo_gind!$D:$D,demo_gind!$A:$A,N9,demo_gind!$B:$B,Data_demo_gind!$A$42,demo_gind!$C:$C,Data_demo_gind!$B$7)</f>
        <v>2057284</v>
      </c>
      <c r="O42" s="184">
        <f>SUMIFS(demo_gind!$D:$D,demo_gind!$A:$A,O9,demo_gind!$B:$B,Data_demo_gind!$A$42,demo_gind!$C:$C,Data_demo_gind!$B$7)</f>
        <v>2059794</v>
      </c>
      <c r="P42" s="184">
        <f>SUMIFS(demo_gind!$D:$D,demo_gind!$A:$A,P9,demo_gind!$B:$B,Data_demo_gind!$A$42,demo_gind!$C:$C,Data_demo_gind!$B$7)</f>
        <v>2062294</v>
      </c>
      <c r="Q42" s="184">
        <f>SUMIFS(demo_gind!$D:$D,demo_gind!$A:$A,Q9,demo_gind!$B:$B,Data_demo_gind!$A$42,demo_gind!$C:$C,Data_demo_gind!$B$7)</f>
        <v>2065769</v>
      </c>
      <c r="R42" s="184">
        <f>SUMIFS(demo_gind!$D:$D,demo_gind!$A:$A,R9,demo_gind!$B:$B,Data_demo_gind!$A$42,demo_gind!$C:$C,Data_demo_gind!$B$7)</f>
        <v>2069172</v>
      </c>
      <c r="S42" s="184">
        <f>SUMIFS(demo_gind!$D:$D,demo_gind!$A:$A,S9,demo_gind!$B:$B,Data_demo_gind!$A$42,demo_gind!$C:$C,Data_demo_gind!$B$7)</f>
        <v>2071278</v>
      </c>
      <c r="T42" s="184">
        <f>SUMIFS(demo_gind!$D:$D,demo_gind!$A:$A,T9,demo_gind!$B:$B,Data_demo_gind!$A$42,demo_gind!$C:$C,Data_demo_gind!$B$7)</f>
        <v>2073702</v>
      </c>
      <c r="U42" s="184">
        <f>SUMIFS(demo_gind!$D:$D,demo_gind!$A:$A,U9,demo_gind!$B:$B,Data_demo_gind!$A$42,demo_gind!$C:$C,Data_demo_gind!$B$7)</f>
        <v>2075301</v>
      </c>
      <c r="V42" s="184">
        <f>SUMIFS(demo_gind!$D:$D,demo_gind!$A:$A,V9,demo_gind!$B:$B,Data_demo_gind!$A$42,demo_gind!$C:$C,Data_demo_gind!$B$7)</f>
        <v>2077132</v>
      </c>
      <c r="W42" s="184">
        <f>SUMIFS(demo_gind!$D:$D,demo_gind!$A:$A,W9,demo_gind!$B:$B,Data_demo_gind!$A$42,demo_gind!$C:$C,Data_demo_gind!$B$7)</f>
        <v>2076255</v>
      </c>
    </row>
    <row r="43" spans="1:23" x14ac:dyDescent="0.2">
      <c r="A43" s="189" t="s">
        <v>84</v>
      </c>
      <c r="B43" s="189" t="s">
        <v>83</v>
      </c>
      <c r="C43" s="184">
        <f>SUMIFS(demo_gind!$D:$D,demo_gind!$A:$A,C9,demo_gind!$B:$B,Data_demo_gind!$A$43,demo_gind!$C:$C,Data_demo_gind!$B$7)</f>
        <v>3057026</v>
      </c>
      <c r="D43" s="184">
        <f>SUMIFS(demo_gind!$D:$D,demo_gind!$A:$A,D9,demo_gind!$B:$B,Data_demo_gind!$A$43,demo_gind!$C:$C,Data_demo_gind!$B$7)</f>
        <v>3063320</v>
      </c>
      <c r="E43" s="184">
        <f>SUMIFS(demo_gind!$D:$D,demo_gind!$A:$A,E9,demo_gind!$B:$B,Data_demo_gind!$A$43,demo_gind!$C:$C,Data_demo_gind!$B$7)</f>
        <v>3057018</v>
      </c>
      <c r="F43" s="184">
        <f>SUMIFS(demo_gind!$D:$D,demo_gind!$A:$A,F9,demo_gind!$B:$B,Data_demo_gind!$A$43,demo_gind!$C:$C,Data_demo_gind!$B$7)</f>
        <v>3044993</v>
      </c>
      <c r="G43" s="184">
        <f>SUMIFS(demo_gind!$D:$D,demo_gind!$A:$A,G9,demo_gind!$B:$B,Data_demo_gind!$A$43,demo_gind!$C:$C,Data_demo_gind!$B$7)</f>
        <v>3034231</v>
      </c>
      <c r="H43" s="184">
        <f>SUMIFS(demo_gind!$D:$D,demo_gind!$A:$A,H9,demo_gind!$B:$B,Data_demo_gind!$A$43,demo_gind!$C:$C,Data_demo_gind!$B$7)</f>
        <v>3019634</v>
      </c>
      <c r="I43" s="184">
        <f>SUMIFS(demo_gind!$D:$D,demo_gind!$A:$A,I9,demo_gind!$B:$B,Data_demo_gind!$A$43,demo_gind!$C:$C,Data_demo_gind!$B$7)</f>
        <v>3003329</v>
      </c>
      <c r="J43" s="184">
        <f>SUMIFS(demo_gind!$D:$D,demo_gind!$A:$A,J9,demo_gind!$B:$B,Data_demo_gind!$A$43,demo_gind!$C:$C,Data_demo_gind!$B$7)</f>
        <v>2981755</v>
      </c>
      <c r="K43" s="184">
        <f>SUMIFS(demo_gind!$D:$D,demo_gind!$A:$A,K9,demo_gind!$B:$B,Data_demo_gind!$A$43,demo_gind!$C:$C,Data_demo_gind!$B$7)</f>
        <v>2958266</v>
      </c>
      <c r="L43" s="184">
        <f>SUMIFS(demo_gind!$D:$D,demo_gind!$A:$A,L9,demo_gind!$B:$B,Data_demo_gind!$A$43,demo_gind!$C:$C,Data_demo_gind!$B$7)</f>
        <v>2936355</v>
      </c>
      <c r="M43" s="184">
        <f>SUMIFS(demo_gind!$D:$D,demo_gind!$A:$A,M9,demo_gind!$B:$B,Data_demo_gind!$A$43,demo_gind!$C:$C,Data_demo_gind!$B$7)</f>
        <v>2918674</v>
      </c>
      <c r="N43" s="184">
        <f>SUMIFS(demo_gind!$D:$D,demo_gind!$A:$A,N9,demo_gind!$B:$B,Data_demo_gind!$A$43,demo_gind!$C:$C,Data_demo_gind!$B$7)</f>
        <v>2907361</v>
      </c>
      <c r="O43" s="184">
        <f>SUMIFS(demo_gind!$D:$D,demo_gind!$A:$A,O9,demo_gind!$B:$B,Data_demo_gind!$A$43,demo_gind!$C:$C,Data_demo_gind!$B$7)</f>
        <v>2903008</v>
      </c>
      <c r="P43" s="184">
        <f>SUMIFS(demo_gind!$D:$D,demo_gind!$A:$A,P9,demo_gind!$B:$B,Data_demo_gind!$A$43,demo_gind!$C:$C,Data_demo_gind!$B$7)</f>
        <v>2897770</v>
      </c>
      <c r="Q43" s="184">
        <f>SUMIFS(demo_gind!$D:$D,demo_gind!$A:$A,Q9,demo_gind!$B:$B,Data_demo_gind!$A$43,demo_gind!$C:$C,Data_demo_gind!$B$7)</f>
        <v>2892394</v>
      </c>
      <c r="R43" s="184">
        <f>SUMIFS(demo_gind!$D:$D,demo_gind!$A:$A,R9,demo_gind!$B:$B,Data_demo_gind!$A$43,demo_gind!$C:$C,Data_demo_gind!$B$7)</f>
        <v>2885796</v>
      </c>
      <c r="S43" s="184">
        <f>SUMIFS(demo_gind!$D:$D,demo_gind!$A:$A,S9,demo_gind!$B:$B,Data_demo_gind!$A$43,demo_gind!$C:$C,Data_demo_gind!$B$7)</f>
        <v>2875592</v>
      </c>
      <c r="T43" s="184">
        <f>SUMIFS(demo_gind!$D:$D,demo_gind!$A:$A,T9,demo_gind!$B:$B,Data_demo_gind!$A$43,demo_gind!$C:$C,Data_demo_gind!$B$7)</f>
        <v>2876591</v>
      </c>
      <c r="U43" s="184">
        <f>SUMIFS(demo_gind!$D:$D,demo_gind!$A:$A,U9,demo_gind!$B:$B,Data_demo_gind!$A$43,demo_gind!$C:$C,Data_demo_gind!$B$7)</f>
        <v>2870324</v>
      </c>
      <c r="V43" s="184">
        <f>SUMIFS(demo_gind!$D:$D,demo_gind!$A:$A,V9,demo_gind!$B:$B,Data_demo_gind!$A$43,demo_gind!$C:$C,Data_demo_gind!$B$7)</f>
        <v>2862427</v>
      </c>
      <c r="W43" s="184">
        <f>SUMIFS(demo_gind!$D:$D,demo_gind!$A:$A,W9,demo_gind!$B:$B,Data_demo_gind!$A$43,demo_gind!$C:$C,Data_demo_gind!$B$7)</f>
        <v>2845955</v>
      </c>
    </row>
    <row r="44" spans="1:23" x14ac:dyDescent="0.2">
      <c r="A44" s="189" t="s">
        <v>70</v>
      </c>
      <c r="B44" s="189" t="s">
        <v>77</v>
      </c>
      <c r="C44" s="184">
        <f>SUMIFS(demo_gind!$D:$D,demo_gind!$A:$A,C9,demo_gind!$B:$B,Data_demo_gind!$A$44,demo_gind!$C:$C,Data_demo_gind!$B$7)</f>
        <v>7527952</v>
      </c>
      <c r="D44" s="184">
        <f>SUMIFS(demo_gind!$D:$D,demo_gind!$A:$A,D9,demo_gind!$B:$B,Data_demo_gind!$A$44,demo_gind!$C:$C,Data_demo_gind!$B$7)</f>
        <v>7504739</v>
      </c>
      <c r="E44" s="184">
        <f>SUMIFS(demo_gind!$D:$D,demo_gind!$A:$A,E9,demo_gind!$B:$B,Data_demo_gind!$A$44,demo_gind!$C:$C,Data_demo_gind!$B$7)</f>
        <v>7502126</v>
      </c>
      <c r="F44" s="184">
        <f>SUMIFS(demo_gind!$D:$D,demo_gind!$A:$A,F9,demo_gind!$B:$B,Data_demo_gind!$A$44,demo_gind!$C:$C,Data_demo_gind!$B$7)</f>
        <v>7490918</v>
      </c>
      <c r="G44" s="184">
        <f>SUMIFS(demo_gind!$D:$D,demo_gind!$A:$A,G9,demo_gind!$B:$B,Data_demo_gind!$A$44,demo_gind!$C:$C,Data_demo_gind!$B$7)</f>
        <v>7470263</v>
      </c>
      <c r="H44" s="184">
        <f>SUMIFS(demo_gind!$D:$D,demo_gind!$A:$A,H9,demo_gind!$B:$B,Data_demo_gind!$A$44,demo_gind!$C:$C,Data_demo_gind!$B$7)</f>
        <v>7456050</v>
      </c>
      <c r="I44" s="184">
        <f>SUMIFS(demo_gind!$D:$D,demo_gind!$A:$A,I9,demo_gind!$B:$B,Data_demo_gind!$A$44,demo_gind!$C:$C,Data_demo_gind!$B$7)</f>
        <v>7425487</v>
      </c>
      <c r="J44" s="184">
        <f>SUMIFS(demo_gind!$D:$D,demo_gind!$A:$A,J9,demo_gind!$B:$B,Data_demo_gind!$A$44,demo_gind!$C:$C,Data_demo_gind!$B$7)</f>
        <v>7397651</v>
      </c>
      <c r="K44" s="184">
        <f>SUMIFS(demo_gind!$D:$D,demo_gind!$A:$A,K9,demo_gind!$B:$B,Data_demo_gind!$A$44,demo_gind!$C:$C,Data_demo_gind!$B$7)</f>
        <v>7365507</v>
      </c>
      <c r="L44" s="184">
        <f>SUMIFS(demo_gind!$D:$D,demo_gind!$A:$A,L9,demo_gind!$B:$B,Data_demo_gind!$A$44,demo_gind!$C:$C,Data_demo_gind!$B$7)</f>
        <v>7334937</v>
      </c>
      <c r="M44" s="184">
        <f>SUMIFS(demo_gind!$D:$D,demo_gind!$A:$A,M9,demo_gind!$B:$B,Data_demo_gind!$A$44,demo_gind!$C:$C,Data_demo_gind!$B$7)</f>
        <v>7306677</v>
      </c>
      <c r="N44" s="184">
        <f>SUMIFS(demo_gind!$D:$D,demo_gind!$A:$A,N9,demo_gind!$B:$B,Data_demo_gind!$A$44,demo_gind!$C:$C,Data_demo_gind!$B$7)</f>
        <v>7251549</v>
      </c>
      <c r="O44" s="184">
        <f>SUMIFS(demo_gind!$D:$D,demo_gind!$A:$A,O9,demo_gind!$B:$B,Data_demo_gind!$A$44,demo_gind!$C:$C,Data_demo_gind!$B$7)</f>
        <v>7216649</v>
      </c>
      <c r="P44" s="184">
        <f>SUMIFS(demo_gind!$D:$D,demo_gind!$A:$A,P9,demo_gind!$B:$B,Data_demo_gind!$A$44,demo_gind!$C:$C,Data_demo_gind!$B$7)</f>
        <v>7181505</v>
      </c>
      <c r="Q44" s="184">
        <f>SUMIFS(demo_gind!$D:$D,demo_gind!$A:$A,Q9,demo_gind!$B:$B,Data_demo_gind!$A$44,demo_gind!$C:$C,Data_demo_gind!$B$7)</f>
        <v>7146759</v>
      </c>
      <c r="R44" s="184">
        <f>SUMIFS(demo_gind!$D:$D,demo_gind!$A:$A,R9,demo_gind!$B:$B,Data_demo_gind!$A$44,demo_gind!$C:$C,Data_demo_gind!$B$7)</f>
        <v>7114393</v>
      </c>
      <c r="S44" s="184">
        <f>SUMIFS(demo_gind!$D:$D,demo_gind!$A:$A,S9,demo_gind!$B:$B,Data_demo_gind!$A$44,demo_gind!$C:$C,Data_demo_gind!$B$7)</f>
        <v>7076372</v>
      </c>
      <c r="T44" s="184">
        <f>SUMIFS(demo_gind!$D:$D,demo_gind!$A:$A,T9,demo_gind!$B:$B,Data_demo_gind!$A$44,demo_gind!$C:$C,Data_demo_gind!$B$7)</f>
        <v>7040272</v>
      </c>
      <c r="U44" s="184">
        <f>SUMIFS(demo_gind!$D:$D,demo_gind!$A:$A,U9,demo_gind!$B:$B,Data_demo_gind!$A$44,demo_gind!$C:$C,Data_demo_gind!$B$7)</f>
        <v>7001444</v>
      </c>
      <c r="V44" s="184">
        <f>SUMIFS(demo_gind!$D:$D,demo_gind!$A:$A,V9,demo_gind!$B:$B,Data_demo_gind!$A$44,demo_gind!$C:$C,Data_demo_gind!$B$7)</f>
        <v>6963764</v>
      </c>
      <c r="W44" s="184">
        <f>SUMIFS(demo_gind!$D:$D,demo_gind!$A:$A,W9,demo_gind!$B:$B,Data_demo_gind!$A$44,demo_gind!$C:$C,Data_demo_gind!$B$7)</f>
        <v>6926705</v>
      </c>
    </row>
    <row r="45" spans="1:23" x14ac:dyDescent="0.2">
      <c r="A45" s="189" t="s">
        <v>71</v>
      </c>
      <c r="B45" s="189" t="s">
        <v>78</v>
      </c>
      <c r="C45" s="184">
        <f>SUMIFS(demo_gind!$D:$D,demo_gind!$A:$A,C9,demo_gind!$B:$B,Data_demo_gind!$A$45,demo_gind!$C:$C,Data_demo_gind!$B$7)</f>
        <v>66889425</v>
      </c>
      <c r="D45" s="184">
        <f>SUMIFS(demo_gind!$D:$D,demo_gind!$A:$A,D9,demo_gind!$B:$B,Data_demo_gind!$A$45,demo_gind!$C:$C,Data_demo_gind!$B$7)</f>
        <v>64729501</v>
      </c>
      <c r="E45" s="184">
        <f>SUMIFS(demo_gind!$D:$D,demo_gind!$A:$A,E9,demo_gind!$B:$B,Data_demo_gind!$A$45,demo_gind!$C:$C,Data_demo_gind!$B$7)</f>
        <v>65603160</v>
      </c>
      <c r="F45" s="184">
        <f>SUMIFS(demo_gind!$D:$D,demo_gind!$A:$A,F9,demo_gind!$B:$B,Data_demo_gind!$A$45,demo_gind!$C:$C,Data_demo_gind!$B$7)</f>
        <v>66401851</v>
      </c>
      <c r="G45" s="184">
        <f>SUMIFS(demo_gind!$D:$D,demo_gind!$A:$A,G9,demo_gind!$B:$B,Data_demo_gind!$A$45,demo_gind!$C:$C,Data_demo_gind!$B$7)</f>
        <v>67187251</v>
      </c>
      <c r="H45" s="184">
        <f>SUMIFS(demo_gind!$D:$D,demo_gind!$A:$A,H9,demo_gind!$B:$B,Data_demo_gind!$A$45,demo_gind!$C:$C,Data_demo_gind!$B$7)</f>
        <v>68010221</v>
      </c>
      <c r="I45" s="184">
        <f>SUMIFS(demo_gind!$D:$D,demo_gind!$A:$A,I9,demo_gind!$B:$B,Data_demo_gind!$A$45,demo_gind!$C:$C,Data_demo_gind!$B$7)</f>
        <v>68860539</v>
      </c>
      <c r="J45" s="184">
        <f>SUMIFS(demo_gind!$D:$D,demo_gind!$A:$A,J9,demo_gind!$B:$B,Data_demo_gind!$A$45,demo_gind!$C:$C,Data_demo_gind!$B$7)</f>
        <v>69729967</v>
      </c>
      <c r="K45" s="184">
        <f>SUMIFS(demo_gind!$D:$D,demo_gind!$A:$A,K9,demo_gind!$B:$B,Data_demo_gind!$A$45,demo_gind!$C:$C,Data_demo_gind!$B$7)</f>
        <v>70586256</v>
      </c>
      <c r="L45" s="184">
        <f>SUMIFS(demo_gind!$D:$D,demo_gind!$A:$A,L9,demo_gind!$B:$B,Data_demo_gind!$A$45,demo_gind!$C:$C,Data_demo_gind!$B$7)</f>
        <v>71517100</v>
      </c>
      <c r="M45" s="184">
        <f>SUMIFS(demo_gind!$D:$D,demo_gind!$A:$A,M9,demo_gind!$B:$B,Data_demo_gind!$A$45,demo_gind!$C:$C,Data_demo_gind!$B$7)</f>
        <v>72561312</v>
      </c>
      <c r="N45" s="184">
        <f>SUMIFS(demo_gind!$D:$D,demo_gind!$A:$A,N9,demo_gind!$B:$B,Data_demo_gind!$A$45,demo_gind!$C:$C,Data_demo_gind!$B$7)</f>
        <v>73722988</v>
      </c>
      <c r="O45" s="184">
        <f>SUMIFS(demo_gind!$D:$D,demo_gind!$A:$A,O9,demo_gind!$B:$B,Data_demo_gind!$A$45,demo_gind!$C:$C,Data_demo_gind!$B$7)</f>
        <v>74724269</v>
      </c>
      <c r="P45" s="184">
        <f>SUMIFS(demo_gind!$D:$D,demo_gind!$A:$A,P9,demo_gind!$B:$B,Data_demo_gind!$A$45,demo_gind!$C:$C,Data_demo_gind!$B$7)</f>
        <v>75627384</v>
      </c>
      <c r="Q45" s="184">
        <f>SUMIFS(demo_gind!$D:$D,demo_gind!$A:$A,Q9,demo_gind!$B:$B,Data_demo_gind!$A$45,demo_gind!$C:$C,Data_demo_gind!$B$7)</f>
        <v>76667864</v>
      </c>
      <c r="R45" s="184">
        <f>SUMIFS(demo_gind!$D:$D,demo_gind!$A:$A,R9,demo_gind!$B:$B,Data_demo_gind!$A$45,demo_gind!$C:$C,Data_demo_gind!$B$7)</f>
        <v>77695904</v>
      </c>
      <c r="S45" s="184">
        <f>SUMIFS(demo_gind!$D:$D,demo_gind!$A:$A,S9,demo_gind!$B:$B,Data_demo_gind!$A$45,demo_gind!$C:$C,Data_demo_gind!$B$7)</f>
        <v>78741053</v>
      </c>
      <c r="T45" s="184">
        <f>SUMIFS(demo_gind!$D:$D,demo_gind!$A:$A,T9,demo_gind!$B:$B,Data_demo_gind!$A$45,demo_gind!$C:$C,Data_demo_gind!$B$7)</f>
        <v>79814871</v>
      </c>
      <c r="U45" s="184">
        <f>SUMIFS(demo_gind!$D:$D,demo_gind!$A:$A,U9,demo_gind!$B:$B,Data_demo_gind!$A$45,demo_gind!$C:$C,Data_demo_gind!$B$7)</f>
        <v>80810525</v>
      </c>
      <c r="V45" s="184">
        <f>SUMIFS(demo_gind!$D:$D,demo_gind!$A:$A,V9,demo_gind!$B:$B,Data_demo_gind!$A$45,demo_gind!$C:$C,Data_demo_gind!$B$7)</f>
        <v>82003882</v>
      </c>
      <c r="W45" s="184">
        <f>SUMIFS(demo_gind!$D:$D,demo_gind!$A:$A,W9,demo_gind!$B:$B,Data_demo_gind!$A$45,demo_gind!$C:$C,Data_demo_gind!$B$7)</f>
        <v>83154997</v>
      </c>
    </row>
    <row r="46" spans="1:23" x14ac:dyDescent="0.2">
      <c r="A46" s="189" t="s">
        <v>82</v>
      </c>
      <c r="B46" s="189" t="s">
        <v>81</v>
      </c>
      <c r="C46" s="184">
        <f>SUMIFS(demo_gind!$D:$D,demo_gind!$A:$A,C9,demo_gind!$B:$B,Data_demo_gind!$A$46,demo_gind!$C:$C,Data_demo_gind!$B$7)</f>
        <v>3753085</v>
      </c>
      <c r="D46" s="184">
        <f>SUMIFS(demo_gind!$D:$D,demo_gind!$A:$A,D9,demo_gind!$B:$B,Data_demo_gind!$A$46,demo_gind!$C:$C,Data_demo_gind!$B$7)</f>
        <v>3789717</v>
      </c>
      <c r="E46" s="184">
        <f>SUMIFS(demo_gind!$D:$D,demo_gind!$A:$A,E9,demo_gind!$B:$B,Data_demo_gind!$A$46,demo_gind!$C:$C,Data_demo_gind!$B$7)</f>
        <v>3813167</v>
      </c>
      <c r="F46" s="184">
        <f>SUMIFS(demo_gind!$D:$D,demo_gind!$A:$A,F9,demo_gind!$B:$B,Data_demo_gind!$A$46,demo_gind!$C:$C,Data_demo_gind!$B$7)</f>
        <v>3830349</v>
      </c>
      <c r="G46" s="184">
        <f>SUMIFS(demo_gind!$D:$D,demo_gind!$A:$A,G9,demo_gind!$B:$B,Data_demo_gind!$A$46,demo_gind!$C:$C,Data_demo_gind!$B$7)</f>
        <v>3837414</v>
      </c>
      <c r="H46" s="184">
        <f>SUMIFS(demo_gind!$D:$D,demo_gind!$A:$A,H9,demo_gind!$B:$B,Data_demo_gind!$A$46,demo_gind!$C:$C,Data_demo_gind!$B$7)</f>
        <v>3842532</v>
      </c>
      <c r="I46" s="184">
        <f>SUMIFS(demo_gind!$D:$D,demo_gind!$A:$A,I9,demo_gind!$B:$B,Data_demo_gind!$A$46,demo_gind!$C:$C,Data_demo_gind!$B$7)</f>
        <v>3842650</v>
      </c>
      <c r="J46" s="184">
        <f>SUMIFS(demo_gind!$D:$D,demo_gind!$A:$A,J9,demo_gind!$B:$B,Data_demo_gind!$A$46,demo_gind!$C:$C,Data_demo_gind!$B$7)</f>
        <v>3844017</v>
      </c>
      <c r="K46" s="184">
        <f>SUMIFS(demo_gind!$D:$D,demo_gind!$A:$A,K9,demo_gind!$B:$B,Data_demo_gind!$A$46,demo_gind!$C:$C,Data_demo_gind!$B$7)</f>
        <v>3843846</v>
      </c>
      <c r="L46" s="184">
        <f>SUMIFS(demo_gind!$D:$D,demo_gind!$A:$A,L9,demo_gind!$B:$B,Data_demo_gind!$A$46,demo_gind!$C:$C,Data_demo_gind!$B$7)</f>
        <v>3843998</v>
      </c>
      <c r="M46" s="184">
        <f>SUMIFS(demo_gind!$D:$D,demo_gind!$A:$A,M9,demo_gind!$B:$B,Data_demo_gind!$A$46,demo_gind!$C:$C,Data_demo_gind!$B$7)</f>
        <v>3844046</v>
      </c>
      <c r="N46" s="184">
        <f>SUMIFS(demo_gind!$D:$D,demo_gind!$A:$A,N9,demo_gind!$B:$B,Data_demo_gind!$A$46,demo_gind!$C:$C,Data_demo_gind!$B$7)</f>
        <v>3843183</v>
      </c>
      <c r="O46" s="184">
        <f>SUMIFS(demo_gind!$D:$D,demo_gind!$A:$A,O9,demo_gind!$B:$B,Data_demo_gind!$A$46,demo_gind!$C:$C,Data_demo_gind!$B$7)</f>
        <v>3839265</v>
      </c>
      <c r="P46" s="184">
        <f>SUMIFS(demo_gind!$D:$D,demo_gind!$A:$A,P9,demo_gind!$B:$B,Data_demo_gind!$A$46,demo_gind!$C:$C,Data_demo_gind!$B$7)</f>
        <v>3835645</v>
      </c>
      <c r="Q46" s="184">
        <f>SUMIFS(demo_gind!$D:$D,demo_gind!$A:$A,Q9,demo_gind!$B:$B,Data_demo_gind!$A$46,demo_gind!$C:$C,Data_demo_gind!$B$7)</f>
        <v>3830911</v>
      </c>
      <c r="R46" s="184">
        <f>SUMIFS(demo_gind!$D:$D,demo_gind!$A:$A,R9,demo_gind!$B:$B,Data_demo_gind!$A$46,demo_gind!$C:$C,Data_demo_gind!$B$7)</f>
        <v>3825334</v>
      </c>
      <c r="S46" s="184">
        <f>SUMIFS(demo_gind!$D:$D,demo_gind!$A:$A,S9,demo_gind!$B:$B,Data_demo_gind!$A$46,demo_gind!$C:$C,Data_demo_gind!$B$7)</f>
        <v>3515982</v>
      </c>
      <c r="T46" s="184">
        <f>SUMIFS(demo_gind!$D:$D,demo_gind!$A:$A,T9,demo_gind!$B:$B,Data_demo_gind!$A$46,demo_gind!$C:$C,Data_demo_gind!$B$7)</f>
        <v>3509728</v>
      </c>
      <c r="U46" s="184">
        <f>SUMIFS(demo_gind!$D:$D,demo_gind!$A:$A,U9,demo_gind!$B:$B,Data_demo_gind!$A$46,demo_gind!$C:$C,Data_demo_gind!$B$7)</f>
        <v>3500295</v>
      </c>
      <c r="V46" s="184">
        <f>SUMIFS(demo_gind!$D:$D,demo_gind!$A:$A,V9,demo_gind!$B:$B,Data_demo_gind!$A$46,demo_gind!$C:$C,Data_demo_gind!$B$7)</f>
        <v>3492018</v>
      </c>
      <c r="W46" s="184" t="s">
        <v>72</v>
      </c>
    </row>
    <row r="48" spans="1:23" x14ac:dyDescent="0.2">
      <c r="A48" s="187" t="s">
        <v>80</v>
      </c>
    </row>
    <row r="49" spans="1:23" x14ac:dyDescent="0.2">
      <c r="A49" s="187" t="s">
        <v>72</v>
      </c>
      <c r="B49" s="187" t="s">
        <v>79</v>
      </c>
      <c r="T49" s="217"/>
    </row>
    <row r="51" spans="1:23" x14ac:dyDescent="0.2">
      <c r="A51" s="187" t="s">
        <v>129</v>
      </c>
      <c r="B51" s="187" t="s">
        <v>229</v>
      </c>
      <c r="C51" s="188" t="s">
        <v>231</v>
      </c>
    </row>
    <row r="53" spans="1:23" x14ac:dyDescent="0.2">
      <c r="A53" s="189" t="s">
        <v>107</v>
      </c>
      <c r="B53" s="189" t="s">
        <v>106</v>
      </c>
      <c r="C53" s="189" t="s">
        <v>105</v>
      </c>
      <c r="D53" s="189" t="s">
        <v>104</v>
      </c>
      <c r="E53" s="189" t="s">
        <v>103</v>
      </c>
      <c r="F53" s="189" t="s">
        <v>102</v>
      </c>
      <c r="G53" s="189" t="s">
        <v>101</v>
      </c>
      <c r="H53" s="189" t="s">
        <v>100</v>
      </c>
      <c r="I53" s="189" t="s">
        <v>99</v>
      </c>
      <c r="J53" s="189" t="s">
        <v>98</v>
      </c>
      <c r="K53" s="189" t="s">
        <v>97</v>
      </c>
      <c r="L53" s="189" t="s">
        <v>96</v>
      </c>
      <c r="M53" s="189" t="s">
        <v>95</v>
      </c>
      <c r="N53" s="189" t="s">
        <v>94</v>
      </c>
      <c r="O53" s="189" t="s">
        <v>93</v>
      </c>
      <c r="P53" s="189" t="s">
        <v>92</v>
      </c>
      <c r="Q53" s="189" t="s">
        <v>91</v>
      </c>
      <c r="R53" s="189" t="s">
        <v>90</v>
      </c>
      <c r="S53" s="189" t="s">
        <v>89</v>
      </c>
      <c r="T53" s="189" t="s">
        <v>88</v>
      </c>
      <c r="U53" s="189" t="s">
        <v>87</v>
      </c>
      <c r="V53" s="189" t="s">
        <v>189</v>
      </c>
      <c r="W53" s="189" t="s">
        <v>245</v>
      </c>
    </row>
    <row r="54" spans="1:23" x14ac:dyDescent="0.2">
      <c r="A54" s="189" t="s">
        <v>154</v>
      </c>
      <c r="B54" s="169" t="s">
        <v>155</v>
      </c>
      <c r="C54" s="184">
        <f>SUMIFS(demo_gind!$D:$D,demo_gind!$A:$A,C53,demo_gind!$B:$B,Data_demo_gind!$A$54,demo_gind!$C:$C,Data_demo_gind!$B$51)</f>
        <v>428929021</v>
      </c>
      <c r="D54" s="184">
        <f>SUMIFS(demo_gind!$D:$D,demo_gind!$A:$A,D53,demo_gind!$B:$B,Data_demo_gind!$A$54,demo_gind!$C:$C,Data_demo_gind!$B$51)</f>
        <v>429481944</v>
      </c>
      <c r="E54" s="184">
        <f>SUMIFS(demo_gind!$D:$D,demo_gind!$A:$A,E53,demo_gind!$B:$B,Data_demo_gind!$A$54,demo_gind!$C:$C,Data_demo_gind!$B$51)</f>
        <v>430456663</v>
      </c>
      <c r="F54" s="184">
        <f>SUMIFS(demo_gind!$D:$D,demo_gind!$A:$A,F53,demo_gind!$B:$B,Data_demo_gind!$A$54,demo_gind!$C:$C,Data_demo_gind!$B$51)</f>
        <v>431976112</v>
      </c>
      <c r="G54" s="184">
        <f>SUMIFS(demo_gind!$D:$D,demo_gind!$A:$A,G53,demo_gind!$B:$B,Data_demo_gind!$A$54,demo_gind!$C:$C,Data_demo_gind!$B$51)</f>
        <v>433589156</v>
      </c>
      <c r="H54" s="184">
        <f>SUMIFS(demo_gind!$D:$D,demo_gind!$A:$A,H53,demo_gind!$B:$B,Data_demo_gind!$A$54,demo_gind!$C:$C,Data_demo_gind!$B$51)</f>
        <v>435116254</v>
      </c>
      <c r="I54" s="184">
        <f>SUMIFS(demo_gind!$D:$D,demo_gind!$A:$A,I53,demo_gind!$B:$B,Data_demo_gind!$A$54,demo_gind!$C:$C,Data_demo_gind!$B$51)</f>
        <v>436521866</v>
      </c>
      <c r="J54" s="184">
        <f>SUMIFS(demo_gind!$D:$D,demo_gind!$A:$A,J53,demo_gind!$B:$B,Data_demo_gind!$A$54,demo_gind!$C:$C,Data_demo_gind!$B$51)</f>
        <v>437984240</v>
      </c>
      <c r="K54" s="184">
        <f>SUMIFS(demo_gind!$D:$D,demo_gind!$A:$A,K53,demo_gind!$B:$B,Data_demo_gind!$A$54,demo_gind!$C:$C,Data_demo_gind!$B$51)</f>
        <v>439386639</v>
      </c>
      <c r="L54" s="184">
        <f>SUMIFS(demo_gind!$D:$D,demo_gind!$A:$A,L53,demo_gind!$B:$B,Data_demo_gind!$A$54,demo_gind!$C:$C,Data_demo_gind!$B$51)</f>
        <v>440426387</v>
      </c>
      <c r="M54" s="184">
        <f>SUMIFS(demo_gind!$D:$D,demo_gind!$A:$A,M53,demo_gind!$B:$B,Data_demo_gind!$A$54,demo_gind!$C:$C,Data_demo_gind!$B$51)</f>
        <v>441041446</v>
      </c>
      <c r="N54" s="184">
        <f>SUMIFS(demo_gind!$D:$D,demo_gind!$A:$A,N53,demo_gind!$B:$B,Data_demo_gind!$A$54,demo_gind!$C:$C,Data_demo_gind!$B$51)</f>
        <v>440260386</v>
      </c>
      <c r="O54" s="184">
        <f>SUMIFS(demo_gind!$D:$D,demo_gind!$A:$A,O53,demo_gind!$B:$B,Data_demo_gind!$A$54,demo_gind!$C:$C,Data_demo_gind!$B$51)</f>
        <v>440905186</v>
      </c>
      <c r="P54" s="184">
        <f>SUMIFS(demo_gind!$D:$D,demo_gind!$A:$A,P53,demo_gind!$B:$B,Data_demo_gind!$A$54,demo_gind!$C:$C,Data_demo_gind!$B$51)</f>
        <v>441958943</v>
      </c>
      <c r="Q54" s="184">
        <f>SUMIFS(demo_gind!$D:$D,demo_gind!$A:$A,Q53,demo_gind!$B:$B,Data_demo_gind!$A$54,demo_gind!$C:$C,Data_demo_gind!$B$51)</f>
        <v>443274551</v>
      </c>
      <c r="R54" s="184">
        <f>SUMIFS(demo_gind!$D:$D,demo_gind!$A:$A,R53,demo_gind!$B:$B,Data_demo_gind!$A$54,demo_gind!$C:$C,Data_demo_gind!$B$51)</f>
        <v>444234821</v>
      </c>
      <c r="S54" s="184">
        <f>SUMIFS(demo_gind!$D:$D,demo_gind!$A:$A,S53,demo_gind!$B:$B,Data_demo_gind!$A$54,demo_gind!$C:$C,Data_demo_gind!$B$51)</f>
        <v>445167186</v>
      </c>
      <c r="T54" s="184">
        <f>SUMIFS(demo_gind!$D:$D,demo_gind!$A:$A,T53,demo_gind!$B:$B,Data_demo_gind!$A$54,demo_gind!$C:$C,Data_demo_gind!$B$51)</f>
        <v>445871494</v>
      </c>
      <c r="U54" s="184">
        <f>SUMIFS(demo_gind!$D:$D,demo_gind!$A:$A,U53,demo_gind!$B:$B,Data_demo_gind!$A$54,demo_gind!$C:$C,Data_demo_gind!$B$51)</f>
        <v>446598937</v>
      </c>
      <c r="V54" s="184">
        <f>SUMIFS(demo_gind!$D:$D,demo_gind!$A:$A,V53,demo_gind!$B:$B,Data_demo_gind!$A$54,demo_gind!$C:$C,Data_demo_gind!$B$51)</f>
        <v>446883180</v>
      </c>
      <c r="W54" s="184">
        <f>SUMIFS(demo_gind!$D:$D,demo_gind!$A:$A,W53,demo_gind!$B:$B,Data_demo_gind!$A$54,demo_gind!$C:$C,Data_demo_gind!$B$51)</f>
        <v>447948220</v>
      </c>
    </row>
    <row r="55" spans="1:23" x14ac:dyDescent="0.2">
      <c r="A55" s="189" t="s">
        <v>35</v>
      </c>
      <c r="B55" s="189" t="s">
        <v>2</v>
      </c>
      <c r="C55" s="184">
        <f>SUMIFS(demo_gind!$D:$D,demo_gind!$A:$A,C53,demo_gind!$B:$B,Data_demo_gind!$A$55,demo_gind!$C:$C,Data_demo_gind!$B$51)</f>
        <v>10251250</v>
      </c>
      <c r="D55" s="184">
        <f>SUMIFS(demo_gind!$D:$D,demo_gind!$A:$A,D53,demo_gind!$B:$B,Data_demo_gind!$A$55,demo_gind!$C:$C,Data_demo_gind!$B$51)</f>
        <v>10286570</v>
      </c>
      <c r="E55" s="184">
        <f>SUMIFS(demo_gind!$D:$D,demo_gind!$A:$A,E53,demo_gind!$B:$B,Data_demo_gind!$A$55,demo_gind!$C:$C,Data_demo_gind!$B$51)</f>
        <v>10332785</v>
      </c>
      <c r="F55" s="184">
        <f>SUMIFS(demo_gind!$D:$D,demo_gind!$A:$A,F53,demo_gind!$B:$B,Data_demo_gind!$A$55,demo_gind!$C:$C,Data_demo_gind!$B$51)</f>
        <v>10376133</v>
      </c>
      <c r="G55" s="184">
        <f>SUMIFS(demo_gind!$D:$D,demo_gind!$A:$A,G53,demo_gind!$B:$B,Data_demo_gind!$A$55,demo_gind!$C:$C,Data_demo_gind!$B$51)</f>
        <v>10421137</v>
      </c>
      <c r="H55" s="184">
        <f>SUMIFS(demo_gind!$D:$D,demo_gind!$A:$A,H53,demo_gind!$B:$B,Data_demo_gind!$A$55,demo_gind!$C:$C,Data_demo_gind!$B$51)</f>
        <v>10478617</v>
      </c>
      <c r="I55" s="184">
        <f>SUMIFS(demo_gind!$D:$D,demo_gind!$A:$A,I53,demo_gind!$B:$B,Data_demo_gind!$A$55,demo_gind!$C:$C,Data_demo_gind!$B$51)</f>
        <v>10547958</v>
      </c>
      <c r="J55" s="184">
        <f>SUMIFS(demo_gind!$D:$D,demo_gind!$A:$A,J53,demo_gind!$B:$B,Data_demo_gind!$A$55,demo_gind!$C:$C,Data_demo_gind!$B$51)</f>
        <v>10625700</v>
      </c>
      <c r="K55" s="184">
        <f>SUMIFS(demo_gind!$D:$D,demo_gind!$A:$A,K53,demo_gind!$B:$B,Data_demo_gind!$A$55,demo_gind!$C:$C,Data_demo_gind!$B$51)</f>
        <v>10709973</v>
      </c>
      <c r="L55" s="184">
        <f>SUMIFS(demo_gind!$D:$D,demo_gind!$A:$A,L53,demo_gind!$B:$B,Data_demo_gind!$A$55,demo_gind!$C:$C,Data_demo_gind!$B$51)</f>
        <v>10796493</v>
      </c>
      <c r="M55" s="184">
        <f>SUMIFS(demo_gind!$D:$D,demo_gind!$A:$A,M53,demo_gind!$B:$B,Data_demo_gind!$A$55,demo_gind!$C:$C,Data_demo_gind!$B$51)</f>
        <v>10895586</v>
      </c>
      <c r="N55" s="184">
        <f>SUMIFS(demo_gind!$D:$D,demo_gind!$A:$A,N53,demo_gind!$B:$B,Data_demo_gind!$A$55,demo_gind!$C:$C,Data_demo_gind!$B$51)</f>
        <v>11038264</v>
      </c>
      <c r="O55" s="184">
        <f>SUMIFS(demo_gind!$D:$D,demo_gind!$A:$A,O53,demo_gind!$B:$B,Data_demo_gind!$A$55,demo_gind!$C:$C,Data_demo_gind!$B$51)</f>
        <v>11106932</v>
      </c>
      <c r="P55" s="184">
        <f>SUMIFS(demo_gind!$D:$D,demo_gind!$A:$A,P53,demo_gind!$B:$B,Data_demo_gind!$A$55,demo_gind!$C:$C,Data_demo_gind!$B$51)</f>
        <v>11159407</v>
      </c>
      <c r="Q55" s="184">
        <f>SUMIFS(demo_gind!$D:$D,demo_gind!$A:$A,Q53,demo_gind!$B:$B,Data_demo_gind!$A$55,demo_gind!$C:$C,Data_demo_gind!$B$51)</f>
        <v>11209057</v>
      </c>
      <c r="R55" s="184">
        <f>SUMIFS(demo_gind!$D:$D,demo_gind!$A:$A,R53,demo_gind!$B:$B,Data_demo_gind!$A$55,demo_gind!$C:$C,Data_demo_gind!$B$51)</f>
        <v>11274196</v>
      </c>
      <c r="S55" s="184">
        <f>SUMIFS(demo_gind!$D:$D,demo_gind!$A:$A,S53,demo_gind!$B:$B,Data_demo_gind!$A$55,demo_gind!$C:$C,Data_demo_gind!$B$51)</f>
        <v>11331422</v>
      </c>
      <c r="T55" s="184">
        <f>SUMIFS(demo_gind!$D:$D,demo_gind!$A:$A,T53,demo_gind!$B:$B,Data_demo_gind!$A$55,demo_gind!$C:$C,Data_demo_gind!$B$51)</f>
        <v>11375158</v>
      </c>
      <c r="U55" s="184">
        <f>SUMIFS(demo_gind!$D:$D,demo_gind!$A:$A,U53,demo_gind!$B:$B,Data_demo_gind!$A$55,demo_gind!$C:$C,Data_demo_gind!$B$51)</f>
        <v>11427054</v>
      </c>
      <c r="V55" s="184">
        <f>SUMIFS(demo_gind!$D:$D,demo_gind!$A:$A,V53,demo_gind!$B:$B,Data_demo_gind!$A$55,demo_gind!$C:$C,Data_demo_gind!$B$51)</f>
        <v>11488980</v>
      </c>
      <c r="W55" s="184">
        <f>SUMIFS(demo_gind!$D:$D,demo_gind!$A:$A,W53,demo_gind!$B:$B,Data_demo_gind!$A$55,demo_gind!$C:$C,Data_demo_gind!$B$51)</f>
        <v>11535000</v>
      </c>
    </row>
    <row r="56" spans="1:23" x14ac:dyDescent="0.2">
      <c r="A56" s="189" t="s">
        <v>36</v>
      </c>
      <c r="B56" s="189" t="s">
        <v>3</v>
      </c>
      <c r="C56" s="184">
        <f>SUMIFS(demo_gind!$D:$D,demo_gind!$A:$A,C53,demo_gind!$B:$B,Data_demo_gind!$A$56,demo_gind!$C:$C,Data_demo_gind!$B$51)</f>
        <v>8170172</v>
      </c>
      <c r="D56" s="184">
        <f>SUMIFS(demo_gind!$D:$D,demo_gind!$A:$A,D53,demo_gind!$B:$B,Data_demo_gind!$A$56,demo_gind!$C:$C,Data_demo_gind!$B$51)</f>
        <v>8009142</v>
      </c>
      <c r="E56" s="184">
        <f>SUMIFS(demo_gind!$D:$D,demo_gind!$A:$A,E53,demo_gind!$B:$B,Data_demo_gind!$A$56,demo_gind!$C:$C,Data_demo_gind!$B$51)</f>
        <v>7837161</v>
      </c>
      <c r="F56" s="184">
        <f>SUMIFS(demo_gind!$D:$D,demo_gind!$A:$A,F53,demo_gind!$B:$B,Data_demo_gind!$A$56,demo_gind!$C:$C,Data_demo_gind!$B$51)</f>
        <v>7775327</v>
      </c>
      <c r="G56" s="184">
        <f>SUMIFS(demo_gind!$D:$D,demo_gind!$A:$A,G53,demo_gind!$B:$B,Data_demo_gind!$A$56,demo_gind!$C:$C,Data_demo_gind!$B$51)</f>
        <v>7716860</v>
      </c>
      <c r="H56" s="184">
        <f>SUMIFS(demo_gind!$D:$D,demo_gind!$A:$A,H53,demo_gind!$B:$B,Data_demo_gind!$A$56,demo_gind!$C:$C,Data_demo_gind!$B$51)</f>
        <v>7658972</v>
      </c>
      <c r="I56" s="184">
        <f>SUMIFS(demo_gind!$D:$D,demo_gind!$A:$A,I53,demo_gind!$B:$B,Data_demo_gind!$A$56,demo_gind!$C:$C,Data_demo_gind!$B$51)</f>
        <v>7601022</v>
      </c>
      <c r="J56" s="184">
        <f>SUMIFS(demo_gind!$D:$D,demo_gind!$A:$A,J53,demo_gind!$B:$B,Data_demo_gind!$A$56,demo_gind!$C:$C,Data_demo_gind!$B$51)</f>
        <v>7545338</v>
      </c>
      <c r="K56" s="184">
        <f>SUMIFS(demo_gind!$D:$D,demo_gind!$A:$A,K53,demo_gind!$B:$B,Data_demo_gind!$A$56,demo_gind!$C:$C,Data_demo_gind!$B$51)</f>
        <v>7492561</v>
      </c>
      <c r="L56" s="184">
        <f>SUMIFS(demo_gind!$D:$D,demo_gind!$A:$A,L53,demo_gind!$B:$B,Data_demo_gind!$A$56,demo_gind!$C:$C,Data_demo_gind!$B$51)</f>
        <v>7444443</v>
      </c>
      <c r="M56" s="184">
        <f>SUMIFS(demo_gind!$D:$D,demo_gind!$A:$A,M53,demo_gind!$B:$B,Data_demo_gind!$A$56,demo_gind!$C:$C,Data_demo_gind!$B$51)</f>
        <v>7395599</v>
      </c>
      <c r="N56" s="184">
        <f>SUMIFS(demo_gind!$D:$D,demo_gind!$A:$A,N53,demo_gind!$B:$B,Data_demo_gind!$A$56,demo_gind!$C:$C,Data_demo_gind!$B$51)</f>
        <v>7348328</v>
      </c>
      <c r="O56" s="184">
        <f>SUMIFS(demo_gind!$D:$D,demo_gind!$A:$A,O53,demo_gind!$B:$B,Data_demo_gind!$A$56,demo_gind!$C:$C,Data_demo_gind!$B$51)</f>
        <v>7305888</v>
      </c>
      <c r="P56" s="184">
        <f>SUMIFS(demo_gind!$D:$D,demo_gind!$A:$A,P53,demo_gind!$B:$B,Data_demo_gind!$A$56,demo_gind!$C:$C,Data_demo_gind!$B$51)</f>
        <v>7265115</v>
      </c>
      <c r="Q56" s="184">
        <f>SUMIFS(demo_gind!$D:$D,demo_gind!$A:$A,Q53,demo_gind!$B:$B,Data_demo_gind!$A$56,demo_gind!$C:$C,Data_demo_gind!$B$51)</f>
        <v>7223938</v>
      </c>
      <c r="R56" s="184">
        <f>SUMIFS(demo_gind!$D:$D,demo_gind!$A:$A,R53,demo_gind!$B:$B,Data_demo_gind!$A$56,demo_gind!$C:$C,Data_demo_gind!$B$51)</f>
        <v>7177991</v>
      </c>
      <c r="S56" s="184">
        <f>SUMIFS(demo_gind!$D:$D,demo_gind!$A:$A,S53,demo_gind!$B:$B,Data_demo_gind!$A$56,demo_gind!$C:$C,Data_demo_gind!$B$51)</f>
        <v>7127822</v>
      </c>
      <c r="T56" s="184">
        <f>SUMIFS(demo_gind!$D:$D,demo_gind!$A:$A,T53,demo_gind!$B:$B,Data_demo_gind!$A$56,demo_gind!$C:$C,Data_demo_gind!$B$51)</f>
        <v>7075947</v>
      </c>
      <c r="U56" s="184">
        <f>SUMIFS(demo_gind!$D:$D,demo_gind!$A:$A,U53,demo_gind!$B:$B,Data_demo_gind!$A$56,demo_gind!$C:$C,Data_demo_gind!$B$51)</f>
        <v>7025037</v>
      </c>
      <c r="V56" s="184">
        <f>SUMIFS(demo_gind!$D:$D,demo_gind!$A:$A,V53,demo_gind!$B:$B,Data_demo_gind!$A$56,demo_gind!$C:$C,Data_demo_gind!$B$51)</f>
        <v>6975761</v>
      </c>
      <c r="W56" s="184">
        <f>SUMIFS(demo_gind!$D:$D,demo_gind!$A:$A,W53,demo_gind!$B:$B,Data_demo_gind!$A$56,demo_gind!$C:$C,Data_demo_gind!$B$51)</f>
        <v>6932300</v>
      </c>
    </row>
    <row r="57" spans="1:23" x14ac:dyDescent="0.2">
      <c r="A57" s="189" t="s">
        <v>37</v>
      </c>
      <c r="B57" s="189" t="s">
        <v>139</v>
      </c>
      <c r="C57" s="184">
        <f>SUMIFS(demo_gind!$D:$D,demo_gind!$A:$A,C53,demo_gind!$B:$B,Data_demo_gind!$A$57,demo_gind!$C:$C,Data_demo_gind!$B$51)</f>
        <v>10255063</v>
      </c>
      <c r="D57" s="184">
        <f>SUMIFS(demo_gind!$D:$D,demo_gind!$A:$A,D53,demo_gind!$B:$B,Data_demo_gind!$A$57,demo_gind!$C:$C,Data_demo_gind!$B$51)</f>
        <v>10216605</v>
      </c>
      <c r="E57" s="184">
        <f>SUMIFS(demo_gind!$D:$D,demo_gind!$A:$A,E53,demo_gind!$B:$B,Data_demo_gind!$A$57,demo_gind!$C:$C,Data_demo_gind!$B$51)</f>
        <v>10196916</v>
      </c>
      <c r="F57" s="184">
        <f>SUMIFS(demo_gind!$D:$D,demo_gind!$A:$A,F53,demo_gind!$B:$B,Data_demo_gind!$A$57,demo_gind!$C:$C,Data_demo_gind!$B$51)</f>
        <v>10193998</v>
      </c>
      <c r="G57" s="184">
        <f>SUMIFS(demo_gind!$D:$D,demo_gind!$A:$A,G53,demo_gind!$B:$B,Data_demo_gind!$A$57,demo_gind!$C:$C,Data_demo_gind!$B$51)</f>
        <v>10197101</v>
      </c>
      <c r="H57" s="184">
        <f>SUMIFS(demo_gind!$D:$D,demo_gind!$A:$A,H53,demo_gind!$B:$B,Data_demo_gind!$A$57,demo_gind!$C:$C,Data_demo_gind!$B$51)</f>
        <v>10211216</v>
      </c>
      <c r="I57" s="184">
        <f>SUMIFS(demo_gind!$D:$D,demo_gind!$A:$A,I53,demo_gind!$B:$B,Data_demo_gind!$A$57,demo_gind!$C:$C,Data_demo_gind!$B$51)</f>
        <v>10238905</v>
      </c>
      <c r="J57" s="184">
        <f>SUMIFS(demo_gind!$D:$D,demo_gind!$A:$A,J53,demo_gind!$B:$B,Data_demo_gind!$A$57,demo_gind!$C:$C,Data_demo_gind!$B$51)</f>
        <v>10298828</v>
      </c>
      <c r="K57" s="184">
        <f>SUMIFS(demo_gind!$D:$D,demo_gind!$A:$A,K53,demo_gind!$B:$B,Data_demo_gind!$A$57,demo_gind!$C:$C,Data_demo_gind!$B$51)</f>
        <v>10384603</v>
      </c>
      <c r="L57" s="184">
        <f>SUMIFS(demo_gind!$D:$D,demo_gind!$A:$A,L53,demo_gind!$B:$B,Data_demo_gind!$A$57,demo_gind!$C:$C,Data_demo_gind!$B$51)</f>
        <v>10443936</v>
      </c>
      <c r="M57" s="184">
        <f>SUMIFS(demo_gind!$D:$D,demo_gind!$A:$A,M53,demo_gind!$B:$B,Data_demo_gind!$A$57,demo_gind!$C:$C,Data_demo_gind!$B$51)</f>
        <v>10474410</v>
      </c>
      <c r="N57" s="184">
        <f>SUMIFS(demo_gind!$D:$D,demo_gind!$A:$A,N53,demo_gind!$B:$B,Data_demo_gind!$A$57,demo_gind!$C:$C,Data_demo_gind!$B$51)</f>
        <v>10496088</v>
      </c>
      <c r="O57" s="184">
        <f>SUMIFS(demo_gind!$D:$D,demo_gind!$A:$A,O53,demo_gind!$B:$B,Data_demo_gind!$A$57,demo_gind!$C:$C,Data_demo_gind!$B$51)</f>
        <v>10510785</v>
      </c>
      <c r="P57" s="184">
        <f>SUMIFS(demo_gind!$D:$D,demo_gind!$A:$A,P53,demo_gind!$B:$B,Data_demo_gind!$A$57,demo_gind!$C:$C,Data_demo_gind!$B$51)</f>
        <v>10514272</v>
      </c>
      <c r="Q57" s="184">
        <f>SUMIFS(demo_gind!$D:$D,demo_gind!$A:$A,Q53,demo_gind!$B:$B,Data_demo_gind!$A$57,demo_gind!$C:$C,Data_demo_gind!$B$51)</f>
        <v>10525347</v>
      </c>
      <c r="R57" s="184">
        <f>SUMIFS(demo_gind!$D:$D,demo_gind!$A:$A,R53,demo_gind!$B:$B,Data_demo_gind!$A$57,demo_gind!$C:$C,Data_demo_gind!$B$51)</f>
        <v>10546059</v>
      </c>
      <c r="S57" s="184">
        <f>SUMIFS(demo_gind!$D:$D,demo_gind!$A:$A,S53,demo_gind!$B:$B,Data_demo_gind!$A$57,demo_gind!$C:$C,Data_demo_gind!$B$51)</f>
        <v>10566332</v>
      </c>
      <c r="T57" s="184">
        <f>SUMIFS(demo_gind!$D:$D,demo_gind!$A:$A,T53,demo_gind!$B:$B,Data_demo_gind!$A$57,demo_gind!$C:$C,Data_demo_gind!$B$51)</f>
        <v>10594438</v>
      </c>
      <c r="U57" s="184">
        <f>SUMIFS(demo_gind!$D:$D,demo_gind!$A:$A,U53,demo_gind!$B:$B,Data_demo_gind!$A$57,demo_gind!$C:$C,Data_demo_gind!$B$51)</f>
        <v>10629928</v>
      </c>
      <c r="V57" s="184">
        <f>SUMIFS(demo_gind!$D:$D,demo_gind!$A:$A,V53,demo_gind!$B:$B,Data_demo_gind!$A$57,demo_gind!$C:$C,Data_demo_gind!$B$51)</f>
        <v>10671870</v>
      </c>
      <c r="W57" s="184">
        <f>SUMIFS(demo_gind!$D:$D,demo_gind!$A:$A,W53,demo_gind!$B:$B,Data_demo_gind!$A$57,demo_gind!$C:$C,Data_demo_gind!$B$51)</f>
        <v>10698900</v>
      </c>
    </row>
    <row r="58" spans="1:23" x14ac:dyDescent="0.2">
      <c r="A58" s="189" t="s">
        <v>38</v>
      </c>
      <c r="B58" s="189" t="s">
        <v>4</v>
      </c>
      <c r="C58" s="184">
        <f>SUMIFS(demo_gind!$D:$D,demo_gind!$A:$A,C53,demo_gind!$B:$B,Data_demo_gind!$A$58,demo_gind!$C:$C,Data_demo_gind!$B$51)</f>
        <v>5339616</v>
      </c>
      <c r="D58" s="184">
        <f>SUMIFS(demo_gind!$D:$D,demo_gind!$A:$A,D53,demo_gind!$B:$B,Data_demo_gind!$A$58,demo_gind!$C:$C,Data_demo_gind!$B$51)</f>
        <v>5358783</v>
      </c>
      <c r="E58" s="184">
        <f>SUMIFS(demo_gind!$D:$D,demo_gind!$A:$A,E53,demo_gind!$B:$B,Data_demo_gind!$A$58,demo_gind!$C:$C,Data_demo_gind!$B$51)</f>
        <v>5375931</v>
      </c>
      <c r="F58" s="184">
        <f>SUMIFS(demo_gind!$D:$D,demo_gind!$A:$A,F53,demo_gind!$B:$B,Data_demo_gind!$A$58,demo_gind!$C:$C,Data_demo_gind!$B$51)</f>
        <v>5390574</v>
      </c>
      <c r="G58" s="184">
        <f>SUMIFS(demo_gind!$D:$D,demo_gind!$A:$A,G53,demo_gind!$B:$B,Data_demo_gind!$A$58,demo_gind!$C:$C,Data_demo_gind!$B$51)</f>
        <v>5404523</v>
      </c>
      <c r="H58" s="184">
        <f>SUMIFS(demo_gind!$D:$D,demo_gind!$A:$A,H53,demo_gind!$B:$B,Data_demo_gind!$A$58,demo_gind!$C:$C,Data_demo_gind!$B$51)</f>
        <v>5419432</v>
      </c>
      <c r="I58" s="184">
        <f>SUMIFS(demo_gind!$D:$D,demo_gind!$A:$A,I53,demo_gind!$B:$B,Data_demo_gind!$A$58,demo_gind!$C:$C,Data_demo_gind!$B$51)</f>
        <v>5437272</v>
      </c>
      <c r="J58" s="184">
        <f>SUMIFS(demo_gind!$D:$D,demo_gind!$A:$A,J53,demo_gind!$B:$B,Data_demo_gind!$A$58,demo_gind!$C:$C,Data_demo_gind!$B$51)</f>
        <v>5461438</v>
      </c>
      <c r="K58" s="184">
        <f>SUMIFS(demo_gind!$D:$D,demo_gind!$A:$A,K53,demo_gind!$B:$B,Data_demo_gind!$A$58,demo_gind!$C:$C,Data_demo_gind!$B$51)</f>
        <v>5493621</v>
      </c>
      <c r="L58" s="184">
        <f>SUMIFS(demo_gind!$D:$D,demo_gind!$A:$A,L53,demo_gind!$B:$B,Data_demo_gind!$A$58,demo_gind!$C:$C,Data_demo_gind!$B$51)</f>
        <v>5523095</v>
      </c>
      <c r="M58" s="184">
        <f>SUMIFS(demo_gind!$D:$D,demo_gind!$A:$A,M53,demo_gind!$B:$B,Data_demo_gind!$A$58,demo_gind!$C:$C,Data_demo_gind!$B$51)</f>
        <v>5547683</v>
      </c>
      <c r="N58" s="184">
        <f>SUMIFS(demo_gind!$D:$D,demo_gind!$A:$A,N53,demo_gind!$B:$B,Data_demo_gind!$A$58,demo_gind!$C:$C,Data_demo_gind!$B$51)</f>
        <v>5570572</v>
      </c>
      <c r="O58" s="184">
        <f>SUMIFS(demo_gind!$D:$D,demo_gind!$A:$A,O53,demo_gind!$B:$B,Data_demo_gind!$A$58,demo_gind!$C:$C,Data_demo_gind!$B$51)</f>
        <v>5591572</v>
      </c>
      <c r="P58" s="184">
        <f>SUMIFS(demo_gind!$D:$D,demo_gind!$A:$A,P53,demo_gind!$B:$B,Data_demo_gind!$A$58,demo_gind!$C:$C,Data_demo_gind!$B$51)</f>
        <v>5614932</v>
      </c>
      <c r="Q58" s="184">
        <f>SUMIFS(demo_gind!$D:$D,demo_gind!$A:$A,Q53,demo_gind!$B:$B,Data_demo_gind!$A$58,demo_gind!$C:$C,Data_demo_gind!$B$51)</f>
        <v>5643475</v>
      </c>
      <c r="R58" s="184">
        <f>SUMIFS(demo_gind!$D:$D,demo_gind!$A:$A,R53,demo_gind!$B:$B,Data_demo_gind!$A$58,demo_gind!$C:$C,Data_demo_gind!$B$51)</f>
        <v>5683483</v>
      </c>
      <c r="S58" s="184">
        <f>SUMIFS(demo_gind!$D:$D,demo_gind!$A:$A,S53,demo_gind!$B:$B,Data_demo_gind!$A$58,demo_gind!$C:$C,Data_demo_gind!$B$51)</f>
        <v>5728010</v>
      </c>
      <c r="T58" s="184">
        <f>SUMIFS(demo_gind!$D:$D,demo_gind!$A:$A,T53,demo_gind!$B:$B,Data_demo_gind!$A$58,demo_gind!$C:$C,Data_demo_gind!$B$51)</f>
        <v>5764980</v>
      </c>
      <c r="U58" s="184">
        <f>SUMIFS(demo_gind!$D:$D,demo_gind!$A:$A,U53,demo_gind!$B:$B,Data_demo_gind!$A$58,demo_gind!$C:$C,Data_demo_gind!$B$51)</f>
        <v>5793636</v>
      </c>
      <c r="V58" s="184">
        <f>SUMIFS(demo_gind!$D:$D,demo_gind!$A:$A,V53,demo_gind!$B:$B,Data_demo_gind!$A$58,demo_gind!$C:$C,Data_demo_gind!$B$51)</f>
        <v>5814422</v>
      </c>
      <c r="W58" s="184">
        <f>SUMIFS(demo_gind!$D:$D,demo_gind!$A:$A,W53,demo_gind!$B:$B,Data_demo_gind!$A$58,demo_gind!$C:$C,Data_demo_gind!$B$51)</f>
        <v>5830000</v>
      </c>
    </row>
    <row r="59" spans="1:23" x14ac:dyDescent="0.2">
      <c r="A59" s="189" t="s">
        <v>128</v>
      </c>
      <c r="B59" s="189" t="s">
        <v>127</v>
      </c>
      <c r="C59" s="184">
        <f>SUMIFS(demo_gind!$D:$D,demo_gind!$A:$A,C53,demo_gind!$B:$B,Data_demo_gind!$A$59,demo_gind!$C:$C,Data_demo_gind!$B$51)</f>
        <v>82211508</v>
      </c>
      <c r="D59" s="184">
        <f>SUMIFS(demo_gind!$D:$D,demo_gind!$A:$A,D53,demo_gind!$B:$B,Data_demo_gind!$A$59,demo_gind!$C:$C,Data_demo_gind!$B$51)</f>
        <v>82349925</v>
      </c>
      <c r="E59" s="184">
        <f>SUMIFS(demo_gind!$D:$D,demo_gind!$A:$A,E53,demo_gind!$B:$B,Data_demo_gind!$A$59,demo_gind!$C:$C,Data_demo_gind!$B$51)</f>
        <v>82488495</v>
      </c>
      <c r="F59" s="184">
        <f>SUMIFS(demo_gind!$D:$D,demo_gind!$A:$A,F53,demo_gind!$B:$B,Data_demo_gind!$A$59,demo_gind!$C:$C,Data_demo_gind!$B$51)</f>
        <v>82534176</v>
      </c>
      <c r="G59" s="184">
        <f>SUMIFS(demo_gind!$D:$D,demo_gind!$A:$A,G53,demo_gind!$B:$B,Data_demo_gind!$A$59,demo_gind!$C:$C,Data_demo_gind!$B$51)</f>
        <v>82516260</v>
      </c>
      <c r="H59" s="184">
        <f>SUMIFS(demo_gind!$D:$D,demo_gind!$A:$A,H53,demo_gind!$B:$B,Data_demo_gind!$A$59,demo_gind!$C:$C,Data_demo_gind!$B$51)</f>
        <v>82469422</v>
      </c>
      <c r="I59" s="184">
        <f>SUMIFS(demo_gind!$D:$D,demo_gind!$A:$A,I53,demo_gind!$B:$B,Data_demo_gind!$A$59,demo_gind!$C:$C,Data_demo_gind!$B$51)</f>
        <v>82376451</v>
      </c>
      <c r="J59" s="184">
        <f>SUMIFS(demo_gind!$D:$D,demo_gind!$A:$A,J53,demo_gind!$B:$B,Data_demo_gind!$A$59,demo_gind!$C:$C,Data_demo_gind!$B$51)</f>
        <v>82266372</v>
      </c>
      <c r="K59" s="184">
        <f>SUMIFS(demo_gind!$D:$D,demo_gind!$A:$A,K53,demo_gind!$B:$B,Data_demo_gind!$A$59,demo_gind!$C:$C,Data_demo_gind!$B$51)</f>
        <v>82110097</v>
      </c>
      <c r="L59" s="184">
        <f>SUMIFS(demo_gind!$D:$D,demo_gind!$A:$A,L53,demo_gind!$B:$B,Data_demo_gind!$A$59,demo_gind!$C:$C,Data_demo_gind!$B$51)</f>
        <v>81902307</v>
      </c>
      <c r="M59" s="184">
        <f>SUMIFS(demo_gind!$D:$D,demo_gind!$A:$A,M53,demo_gind!$B:$B,Data_demo_gind!$A$59,demo_gind!$C:$C,Data_demo_gind!$B$51)</f>
        <v>81776930</v>
      </c>
      <c r="N59" s="184">
        <f>SUMIFS(demo_gind!$D:$D,demo_gind!$A:$A,N53,demo_gind!$B:$B,Data_demo_gind!$A$59,demo_gind!$C:$C,Data_demo_gind!$B$51)</f>
        <v>80274983</v>
      </c>
      <c r="O59" s="184">
        <f>SUMIFS(demo_gind!$D:$D,demo_gind!$A:$A,O53,demo_gind!$B:$B,Data_demo_gind!$A$59,demo_gind!$C:$C,Data_demo_gind!$B$51)</f>
        <v>80425823</v>
      </c>
      <c r="P59" s="184">
        <f>SUMIFS(demo_gind!$D:$D,demo_gind!$A:$A,P53,demo_gind!$B:$B,Data_demo_gind!$A$59,demo_gind!$C:$C,Data_demo_gind!$B$51)</f>
        <v>80645605</v>
      </c>
      <c r="Q59" s="184">
        <f>SUMIFS(demo_gind!$D:$D,demo_gind!$A:$A,Q53,demo_gind!$B:$B,Data_demo_gind!$A$59,demo_gind!$C:$C,Data_demo_gind!$B$51)</f>
        <v>80982500</v>
      </c>
      <c r="R59" s="184">
        <f>SUMIFS(demo_gind!$D:$D,demo_gind!$A:$A,R53,demo_gind!$B:$B,Data_demo_gind!$A$59,demo_gind!$C:$C,Data_demo_gind!$B$51)</f>
        <v>81686611</v>
      </c>
      <c r="S59" s="184">
        <f>SUMIFS(demo_gind!$D:$D,demo_gind!$A:$A,S53,demo_gind!$B:$B,Data_demo_gind!$A$59,demo_gind!$C:$C,Data_demo_gind!$B$51)</f>
        <v>82348669</v>
      </c>
      <c r="T59" s="184">
        <f>SUMIFS(demo_gind!$D:$D,demo_gind!$A:$A,T53,demo_gind!$B:$B,Data_demo_gind!$A$59,demo_gind!$C:$C,Data_demo_gind!$B$51)</f>
        <v>82657002</v>
      </c>
      <c r="U59" s="184">
        <f>SUMIFS(demo_gind!$D:$D,demo_gind!$A:$A,U53,demo_gind!$B:$B,Data_demo_gind!$A$59,demo_gind!$C:$C,Data_demo_gind!$B$51)</f>
        <v>82905782</v>
      </c>
      <c r="V59" s="184">
        <f>SUMIFS(demo_gind!$D:$D,demo_gind!$A:$A,V53,demo_gind!$B:$B,Data_demo_gind!$A$59,demo_gind!$C:$C,Data_demo_gind!$B$51)</f>
        <v>83092962</v>
      </c>
      <c r="W59" s="184">
        <f>SUMIFS(demo_gind!$D:$D,demo_gind!$A:$A,W53,demo_gind!$B:$B,Data_demo_gind!$A$59,demo_gind!$C:$C,Data_demo_gind!$B$51)</f>
        <v>83157000</v>
      </c>
    </row>
    <row r="60" spans="1:23" x14ac:dyDescent="0.2">
      <c r="A60" s="189" t="s">
        <v>40</v>
      </c>
      <c r="B60" s="189" t="s">
        <v>6</v>
      </c>
      <c r="C60" s="184">
        <f>SUMIFS(demo_gind!$D:$D,demo_gind!$A:$A,C53,demo_gind!$B:$B,Data_demo_gind!$A$60,demo_gind!$C:$C,Data_demo_gind!$B$51)</f>
        <v>1396985</v>
      </c>
      <c r="D60" s="184">
        <f>SUMIFS(demo_gind!$D:$D,demo_gind!$A:$A,D53,demo_gind!$B:$B,Data_demo_gind!$A$60,demo_gind!$C:$C,Data_demo_gind!$B$51)</f>
        <v>1388115</v>
      </c>
      <c r="E60" s="184">
        <f>SUMIFS(demo_gind!$D:$D,demo_gind!$A:$A,E53,demo_gind!$B:$B,Data_demo_gind!$A$60,demo_gind!$C:$C,Data_demo_gind!$B$51)</f>
        <v>1379350</v>
      </c>
      <c r="F60" s="184">
        <f>SUMIFS(demo_gind!$D:$D,demo_gind!$A:$A,F53,demo_gind!$B:$B,Data_demo_gind!$A$60,demo_gind!$C:$C,Data_demo_gind!$B$51)</f>
        <v>1370720</v>
      </c>
      <c r="G60" s="184">
        <f>SUMIFS(demo_gind!$D:$D,demo_gind!$A:$A,G53,demo_gind!$B:$B,Data_demo_gind!$A$60,demo_gind!$C:$C,Data_demo_gind!$B$51)</f>
        <v>1362550</v>
      </c>
      <c r="H60" s="184">
        <f>SUMIFS(demo_gind!$D:$D,demo_gind!$A:$A,H53,demo_gind!$B:$B,Data_demo_gind!$A$60,demo_gind!$C:$C,Data_demo_gind!$B$51)</f>
        <v>1354775</v>
      </c>
      <c r="I60" s="184">
        <f>SUMIFS(demo_gind!$D:$D,demo_gind!$A:$A,I53,demo_gind!$B:$B,Data_demo_gind!$A$60,demo_gind!$C:$C,Data_demo_gind!$B$51)</f>
        <v>1346810</v>
      </c>
      <c r="J60" s="184">
        <f>SUMIFS(demo_gind!$D:$D,demo_gind!$A:$A,J53,demo_gind!$B:$B,Data_demo_gind!$A$60,demo_gind!$C:$C,Data_demo_gind!$B$51)</f>
        <v>1340680</v>
      </c>
      <c r="K60" s="184">
        <f>SUMIFS(demo_gind!$D:$D,demo_gind!$A:$A,K53,demo_gind!$B:$B,Data_demo_gind!$A$60,demo_gind!$C:$C,Data_demo_gind!$B$51)</f>
        <v>1337090</v>
      </c>
      <c r="L60" s="184">
        <f>SUMIFS(demo_gind!$D:$D,demo_gind!$A:$A,L53,demo_gind!$B:$B,Data_demo_gind!$A$60,demo_gind!$C:$C,Data_demo_gind!$B$51)</f>
        <v>1334515</v>
      </c>
      <c r="M60" s="184">
        <f>SUMIFS(demo_gind!$D:$D,demo_gind!$A:$A,M53,demo_gind!$B:$B,Data_demo_gind!$A$60,demo_gind!$C:$C,Data_demo_gind!$B$51)</f>
        <v>1331475</v>
      </c>
      <c r="N60" s="184">
        <f>SUMIFS(demo_gind!$D:$D,demo_gind!$A:$A,N53,demo_gind!$B:$B,Data_demo_gind!$A$60,demo_gind!$C:$C,Data_demo_gind!$B$51)</f>
        <v>1327439</v>
      </c>
      <c r="O60" s="184">
        <f>SUMIFS(demo_gind!$D:$D,demo_gind!$A:$A,O53,demo_gind!$B:$B,Data_demo_gind!$A$60,demo_gind!$C:$C,Data_demo_gind!$B$51)</f>
        <v>1322696</v>
      </c>
      <c r="P60" s="184">
        <f>SUMIFS(demo_gind!$D:$D,demo_gind!$A:$A,P53,demo_gind!$B:$B,Data_demo_gind!$A$60,demo_gind!$C:$C,Data_demo_gind!$B$51)</f>
        <v>1317997</v>
      </c>
      <c r="Q60" s="184">
        <f>SUMIFS(demo_gind!$D:$D,demo_gind!$A:$A,Q53,demo_gind!$B:$B,Data_demo_gind!$A$60,demo_gind!$C:$C,Data_demo_gind!$B$51)</f>
        <v>1314545</v>
      </c>
      <c r="R60" s="184">
        <f>SUMIFS(demo_gind!$D:$D,demo_gind!$A:$A,R53,demo_gind!$B:$B,Data_demo_gind!$A$60,demo_gind!$C:$C,Data_demo_gind!$B$51)</f>
        <v>1315407</v>
      </c>
      <c r="S60" s="184">
        <f>SUMIFS(demo_gind!$D:$D,demo_gind!$A:$A,S53,demo_gind!$B:$B,Data_demo_gind!$A$60,demo_gind!$C:$C,Data_demo_gind!$B$51)</f>
        <v>1315790</v>
      </c>
      <c r="T60" s="184">
        <f>SUMIFS(demo_gind!$D:$D,demo_gind!$A:$A,T53,demo_gind!$B:$B,Data_demo_gind!$A$60,demo_gind!$C:$C,Data_demo_gind!$B$51)</f>
        <v>1317384</v>
      </c>
      <c r="U60" s="184">
        <f>SUMIFS(demo_gind!$D:$D,demo_gind!$A:$A,U53,demo_gind!$B:$B,Data_demo_gind!$A$60,demo_gind!$C:$C,Data_demo_gind!$B$51)</f>
        <v>1321977</v>
      </c>
      <c r="V60" s="184">
        <f>SUMIFS(demo_gind!$D:$D,demo_gind!$A:$A,V53,demo_gind!$B:$B,Data_demo_gind!$A$60,demo_gind!$C:$C,Data_demo_gind!$B$51)</f>
        <v>1326898</v>
      </c>
      <c r="W60" s="184">
        <f>SUMIFS(demo_gind!$D:$D,demo_gind!$A:$A,W53,demo_gind!$B:$B,Data_demo_gind!$A$60,demo_gind!$C:$C,Data_demo_gind!$B$51)</f>
        <v>1329000</v>
      </c>
    </row>
    <row r="61" spans="1:23" x14ac:dyDescent="0.2">
      <c r="A61" s="189" t="s">
        <v>41</v>
      </c>
      <c r="B61" s="189" t="s">
        <v>7</v>
      </c>
      <c r="C61" s="184">
        <f>SUMIFS(demo_gind!$D:$D,demo_gind!$A:$A,C53,demo_gind!$B:$B,Data_demo_gind!$A$61,demo_gind!$C:$C,Data_demo_gind!$B$51)</f>
        <v>3805174</v>
      </c>
      <c r="D61" s="184">
        <f>SUMIFS(demo_gind!$D:$D,demo_gind!$A:$A,D53,demo_gind!$B:$B,Data_demo_gind!$A$61,demo_gind!$C:$C,Data_demo_gind!$B$51)</f>
        <v>3866243</v>
      </c>
      <c r="E61" s="184">
        <f>SUMIFS(demo_gind!$D:$D,demo_gind!$A:$A,E53,demo_gind!$B:$B,Data_demo_gind!$A$61,demo_gind!$C:$C,Data_demo_gind!$B$51)</f>
        <v>3931947</v>
      </c>
      <c r="F61" s="184">
        <f>SUMIFS(demo_gind!$D:$D,demo_gind!$A:$A,F53,demo_gind!$B:$B,Data_demo_gind!$A$61,demo_gind!$C:$C,Data_demo_gind!$B$51)</f>
        <v>3996521</v>
      </c>
      <c r="G61" s="184">
        <f>SUMIFS(demo_gind!$D:$D,demo_gind!$A:$A,G53,demo_gind!$B:$B,Data_demo_gind!$A$61,demo_gind!$C:$C,Data_demo_gind!$B$51)</f>
        <v>4070262</v>
      </c>
      <c r="H61" s="184">
        <f>SUMIFS(demo_gind!$D:$D,demo_gind!$A:$A,H53,demo_gind!$B:$B,Data_demo_gind!$A$61,demo_gind!$C:$C,Data_demo_gind!$B$51)</f>
        <v>4159914</v>
      </c>
      <c r="I61" s="184">
        <f>SUMIFS(demo_gind!$D:$D,demo_gind!$A:$A,I53,demo_gind!$B:$B,Data_demo_gind!$A$61,demo_gind!$C:$C,Data_demo_gind!$B$51)</f>
        <v>4274137</v>
      </c>
      <c r="J61" s="184">
        <f>SUMIFS(demo_gind!$D:$D,demo_gind!$A:$A,J53,demo_gind!$B:$B,Data_demo_gind!$A$61,demo_gind!$C:$C,Data_demo_gind!$B$51)</f>
        <v>4398942</v>
      </c>
      <c r="K61" s="184">
        <f>SUMIFS(demo_gind!$D:$D,demo_gind!$A:$A,K53,demo_gind!$B:$B,Data_demo_gind!$A$61,demo_gind!$C:$C,Data_demo_gind!$B$51)</f>
        <v>4489544</v>
      </c>
      <c r="L61" s="184">
        <f>SUMIFS(demo_gind!$D:$D,demo_gind!$A:$A,L53,demo_gind!$B:$B,Data_demo_gind!$A$61,demo_gind!$C:$C,Data_demo_gind!$B$51)</f>
        <v>4535375</v>
      </c>
      <c r="M61" s="184">
        <f>SUMIFS(demo_gind!$D:$D,demo_gind!$A:$A,M53,demo_gind!$B:$B,Data_demo_gind!$A$61,demo_gind!$C:$C,Data_demo_gind!$B$51)</f>
        <v>4560155</v>
      </c>
      <c r="N61" s="184">
        <f>SUMIFS(demo_gind!$D:$D,demo_gind!$A:$A,N53,demo_gind!$B:$B,Data_demo_gind!$A$61,demo_gind!$C:$C,Data_demo_gind!$B$51)</f>
        <v>4580084</v>
      </c>
      <c r="O61" s="184">
        <f>SUMIFS(demo_gind!$D:$D,demo_gind!$A:$A,O53,demo_gind!$B:$B,Data_demo_gind!$A$61,demo_gind!$C:$C,Data_demo_gind!$B$51)</f>
        <v>4599533</v>
      </c>
      <c r="P61" s="184">
        <f>SUMIFS(demo_gind!$D:$D,demo_gind!$A:$A,P53,demo_gind!$B:$B,Data_demo_gind!$A$61,demo_gind!$C:$C,Data_demo_gind!$B$51)</f>
        <v>4623816</v>
      </c>
      <c r="Q61" s="184">
        <f>SUMIFS(demo_gind!$D:$D,demo_gind!$A:$A,Q53,demo_gind!$B:$B,Data_demo_gind!$A$61,demo_gind!$C:$C,Data_demo_gind!$B$51)</f>
        <v>4657740</v>
      </c>
      <c r="R61" s="184">
        <f>SUMIFS(demo_gind!$D:$D,demo_gind!$A:$A,R53,demo_gind!$B:$B,Data_demo_gind!$A$61,demo_gind!$C:$C,Data_demo_gind!$B$51)</f>
        <v>4701957</v>
      </c>
      <c r="S61" s="184">
        <f>SUMIFS(demo_gind!$D:$D,demo_gind!$A:$A,S53,demo_gind!$B:$B,Data_demo_gind!$A$61,demo_gind!$C:$C,Data_demo_gind!$B$51)</f>
        <v>4755335</v>
      </c>
      <c r="T61" s="184">
        <f>SUMIFS(demo_gind!$D:$D,demo_gind!$A:$A,T53,demo_gind!$B:$B,Data_demo_gind!$A$61,demo_gind!$C:$C,Data_demo_gind!$B$51)</f>
        <v>4807388</v>
      </c>
      <c r="U61" s="184">
        <f>SUMIFS(demo_gind!$D:$D,demo_gind!$A:$A,U53,demo_gind!$B:$B,Data_demo_gind!$A$61,demo_gind!$C:$C,Data_demo_gind!$B$51)</f>
        <v>4867316</v>
      </c>
      <c r="V61" s="184">
        <f>SUMIFS(demo_gind!$D:$D,demo_gind!$A:$A,V53,demo_gind!$B:$B,Data_demo_gind!$A$61,demo_gind!$C:$C,Data_demo_gind!$B$51)</f>
        <v>4934340</v>
      </c>
      <c r="W61" s="184">
        <f>SUMIFS(demo_gind!$D:$D,demo_gind!$A:$A,W53,demo_gind!$B:$B,Data_demo_gind!$A$61,demo_gind!$C:$C,Data_demo_gind!$B$51)</f>
        <v>4980330</v>
      </c>
    </row>
    <row r="62" spans="1:23" x14ac:dyDescent="0.2">
      <c r="A62" s="189" t="s">
        <v>42</v>
      </c>
      <c r="B62" s="189" t="s">
        <v>8</v>
      </c>
      <c r="C62" s="184">
        <f>SUMIFS(demo_gind!$D:$D,demo_gind!$A:$A,C53,demo_gind!$B:$B,Data_demo_gind!$A$62,demo_gind!$C:$C,Data_demo_gind!$B$51)</f>
        <v>10805808</v>
      </c>
      <c r="D62" s="184">
        <f>SUMIFS(demo_gind!$D:$D,demo_gind!$A:$A,D53,demo_gind!$B:$B,Data_demo_gind!$A$62,demo_gind!$C:$C,Data_demo_gind!$B$51)</f>
        <v>10862132</v>
      </c>
      <c r="E62" s="184">
        <f>SUMIFS(demo_gind!$D:$D,demo_gind!$A:$A,E53,demo_gind!$B:$B,Data_demo_gind!$A$62,demo_gind!$C:$C,Data_demo_gind!$B$51)</f>
        <v>10902022</v>
      </c>
      <c r="F62" s="184">
        <f>SUMIFS(demo_gind!$D:$D,demo_gind!$A:$A,F53,demo_gind!$B:$B,Data_demo_gind!$A$62,demo_gind!$C:$C,Data_demo_gind!$B$51)</f>
        <v>10928070</v>
      </c>
      <c r="G62" s="184">
        <f>SUMIFS(demo_gind!$D:$D,demo_gind!$A:$A,G53,demo_gind!$B:$B,Data_demo_gind!$A$62,demo_gind!$C:$C,Data_demo_gind!$B$51)</f>
        <v>10955141</v>
      </c>
      <c r="H62" s="184">
        <f>SUMIFS(demo_gind!$D:$D,demo_gind!$A:$A,H53,demo_gind!$B:$B,Data_demo_gind!$A$62,demo_gind!$C:$C,Data_demo_gind!$B$51)</f>
        <v>10987314</v>
      </c>
      <c r="I62" s="184">
        <f>SUMIFS(demo_gind!$D:$D,demo_gind!$A:$A,I53,demo_gind!$B:$B,Data_demo_gind!$A$62,demo_gind!$C:$C,Data_demo_gind!$B$51)</f>
        <v>11020362</v>
      </c>
      <c r="J62" s="184">
        <f>SUMIFS(demo_gind!$D:$D,demo_gind!$A:$A,J53,demo_gind!$B:$B,Data_demo_gind!$A$62,demo_gind!$C:$C,Data_demo_gind!$B$51)</f>
        <v>11048473</v>
      </c>
      <c r="K62" s="184">
        <f>SUMIFS(demo_gind!$D:$D,demo_gind!$A:$A,K53,demo_gind!$B:$B,Data_demo_gind!$A$62,demo_gind!$C:$C,Data_demo_gind!$B$51)</f>
        <v>11077841</v>
      </c>
      <c r="L62" s="184">
        <f>SUMIFS(demo_gind!$D:$D,demo_gind!$A:$A,L53,demo_gind!$B:$B,Data_demo_gind!$A$62,demo_gind!$C:$C,Data_demo_gind!$B$51)</f>
        <v>11107017</v>
      </c>
      <c r="M62" s="184">
        <f>SUMIFS(demo_gind!$D:$D,demo_gind!$A:$A,M53,demo_gind!$B:$B,Data_demo_gind!$A$62,demo_gind!$C:$C,Data_demo_gind!$B$51)</f>
        <v>11121341</v>
      </c>
      <c r="N62" s="184">
        <f>SUMIFS(demo_gind!$D:$D,demo_gind!$A:$A,N53,demo_gind!$B:$B,Data_demo_gind!$A$62,demo_gind!$C:$C,Data_demo_gind!$B$51)</f>
        <v>11104899</v>
      </c>
      <c r="O62" s="184">
        <f>SUMIFS(demo_gind!$D:$D,demo_gind!$A:$A,O53,demo_gind!$B:$B,Data_demo_gind!$A$62,demo_gind!$C:$C,Data_demo_gind!$B$51)</f>
        <v>11045011</v>
      </c>
      <c r="P62" s="184">
        <f>SUMIFS(demo_gind!$D:$D,demo_gind!$A:$A,P53,demo_gind!$B:$B,Data_demo_gind!$A$62,demo_gind!$C:$C,Data_demo_gind!$B$51)</f>
        <v>10965211</v>
      </c>
      <c r="Q62" s="184">
        <f>SUMIFS(demo_gind!$D:$D,demo_gind!$A:$A,Q53,demo_gind!$B:$B,Data_demo_gind!$A$62,demo_gind!$C:$C,Data_demo_gind!$B$51)</f>
        <v>10892413</v>
      </c>
      <c r="R62" s="184">
        <f>SUMIFS(demo_gind!$D:$D,demo_gind!$A:$A,R53,demo_gind!$B:$B,Data_demo_gind!$A$62,demo_gind!$C:$C,Data_demo_gind!$B$51)</f>
        <v>10820883</v>
      </c>
      <c r="S62" s="184">
        <f>SUMIFS(demo_gind!$D:$D,demo_gind!$A:$A,S53,demo_gind!$B:$B,Data_demo_gind!$A$62,demo_gind!$C:$C,Data_demo_gind!$B$51)</f>
        <v>10775971</v>
      </c>
      <c r="T62" s="184">
        <f>SUMIFS(demo_gind!$D:$D,demo_gind!$A:$A,T53,demo_gind!$B:$B,Data_demo_gind!$A$62,demo_gind!$C:$C,Data_demo_gind!$B$51)</f>
        <v>10754679</v>
      </c>
      <c r="U62" s="184">
        <f>SUMIFS(demo_gind!$D:$D,demo_gind!$A:$A,U53,demo_gind!$B:$B,Data_demo_gind!$A$62,demo_gind!$C:$C,Data_demo_gind!$B$51)</f>
        <v>10732882</v>
      </c>
      <c r="V62" s="184">
        <f>SUMIFS(demo_gind!$D:$D,demo_gind!$A:$A,V53,demo_gind!$B:$B,Data_demo_gind!$A$62,demo_gind!$C:$C,Data_demo_gind!$B$51)</f>
        <v>10721582</v>
      </c>
      <c r="W62" s="184">
        <f>SUMIFS(demo_gind!$D:$D,demo_gind!$A:$A,W53,demo_gind!$B:$B,Data_demo_gind!$A$62,demo_gind!$C:$C,Data_demo_gind!$B$51)</f>
        <v>10707270</v>
      </c>
    </row>
    <row r="63" spans="1:23" x14ac:dyDescent="0.2">
      <c r="A63" s="189" t="s">
        <v>43</v>
      </c>
      <c r="B63" s="189" t="s">
        <v>9</v>
      </c>
      <c r="C63" s="184">
        <f>SUMIFS(demo_gind!$D:$D,demo_gind!$A:$A,C53,demo_gind!$B:$B,Data_demo_gind!$A$63,demo_gind!$C:$C,Data_demo_gind!$B$51)</f>
        <v>40567864</v>
      </c>
      <c r="D63" s="184">
        <f>SUMIFS(demo_gind!$D:$D,demo_gind!$A:$A,D53,demo_gind!$B:$B,Data_demo_gind!$A$63,demo_gind!$C:$C,Data_demo_gind!$B$51)</f>
        <v>40850412</v>
      </c>
      <c r="E63" s="184">
        <f>SUMIFS(demo_gind!$D:$D,demo_gind!$A:$A,E53,demo_gind!$B:$B,Data_demo_gind!$A$63,demo_gind!$C:$C,Data_demo_gind!$B$51)</f>
        <v>41431558</v>
      </c>
      <c r="F63" s="184">
        <f>SUMIFS(demo_gind!$D:$D,demo_gind!$A:$A,F53,demo_gind!$B:$B,Data_demo_gind!$A$63,demo_gind!$C:$C,Data_demo_gind!$B$51)</f>
        <v>42187645</v>
      </c>
      <c r="G63" s="184">
        <f>SUMIFS(demo_gind!$D:$D,demo_gind!$A:$A,G53,demo_gind!$B:$B,Data_demo_gind!$A$63,demo_gind!$C:$C,Data_demo_gind!$B$51)</f>
        <v>42921895</v>
      </c>
      <c r="H63" s="184">
        <f>SUMIFS(demo_gind!$D:$D,demo_gind!$A:$A,H53,demo_gind!$B:$B,Data_demo_gind!$A$63,demo_gind!$C:$C,Data_demo_gind!$B$51)</f>
        <v>43653155</v>
      </c>
      <c r="I63" s="184">
        <f>SUMIFS(demo_gind!$D:$D,demo_gind!$A:$A,I53,demo_gind!$B:$B,Data_demo_gind!$A$63,demo_gind!$C:$C,Data_demo_gind!$B$51)</f>
        <v>44397319</v>
      </c>
      <c r="J63" s="184">
        <f>SUMIFS(demo_gind!$D:$D,demo_gind!$A:$A,J53,demo_gind!$B:$B,Data_demo_gind!$A$63,demo_gind!$C:$C,Data_demo_gind!$B$51)</f>
        <v>45226803</v>
      </c>
      <c r="K63" s="184">
        <f>SUMIFS(demo_gind!$D:$D,demo_gind!$A:$A,K53,demo_gind!$B:$B,Data_demo_gind!$A$63,demo_gind!$C:$C,Data_demo_gind!$B$51)</f>
        <v>45954106</v>
      </c>
      <c r="L63" s="184">
        <f>SUMIFS(demo_gind!$D:$D,demo_gind!$A:$A,L53,demo_gind!$B:$B,Data_demo_gind!$A$63,demo_gind!$C:$C,Data_demo_gind!$B$51)</f>
        <v>46362946</v>
      </c>
      <c r="M63" s="184">
        <f>SUMIFS(demo_gind!$D:$D,demo_gind!$A:$A,M53,demo_gind!$B:$B,Data_demo_gind!$A$63,demo_gind!$C:$C,Data_demo_gind!$B$51)</f>
        <v>46576897</v>
      </c>
      <c r="N63" s="184">
        <f>SUMIFS(demo_gind!$D:$D,demo_gind!$A:$A,N53,demo_gind!$B:$B,Data_demo_gind!$A$63,demo_gind!$C:$C,Data_demo_gind!$B$51)</f>
        <v>46742697</v>
      </c>
      <c r="O63" s="184">
        <f>SUMIFS(demo_gind!$D:$D,demo_gind!$A:$A,O53,demo_gind!$B:$B,Data_demo_gind!$A$63,demo_gind!$C:$C,Data_demo_gind!$B$51)</f>
        <v>46773055</v>
      </c>
      <c r="P63" s="184">
        <f>SUMIFS(demo_gind!$D:$D,demo_gind!$A:$A,P53,demo_gind!$B:$B,Data_demo_gind!$A$63,demo_gind!$C:$C,Data_demo_gind!$B$51)</f>
        <v>46620045</v>
      </c>
      <c r="Q63" s="184">
        <f>SUMIFS(demo_gind!$D:$D,demo_gind!$A:$A,Q53,demo_gind!$B:$B,Data_demo_gind!$A$63,demo_gind!$C:$C,Data_demo_gind!$B$51)</f>
        <v>46480882</v>
      </c>
      <c r="R63" s="184">
        <f>SUMIFS(demo_gind!$D:$D,demo_gind!$A:$A,R53,demo_gind!$B:$B,Data_demo_gind!$A$63,demo_gind!$C:$C,Data_demo_gind!$B$51)</f>
        <v>46444832</v>
      </c>
      <c r="S63" s="184">
        <f>SUMIFS(demo_gind!$D:$D,demo_gind!$A:$A,S53,demo_gind!$B:$B,Data_demo_gind!$A$63,demo_gind!$C:$C,Data_demo_gind!$B$51)</f>
        <v>46484062</v>
      </c>
      <c r="T63" s="184">
        <f>SUMIFS(demo_gind!$D:$D,demo_gind!$A:$A,T53,demo_gind!$B:$B,Data_demo_gind!$A$63,demo_gind!$C:$C,Data_demo_gind!$B$51)</f>
        <v>46593236</v>
      </c>
      <c r="U63" s="184">
        <f>SUMIFS(demo_gind!$D:$D,demo_gind!$A:$A,U53,demo_gind!$B:$B,Data_demo_gind!$A$63,demo_gind!$C:$C,Data_demo_gind!$B$51)</f>
        <v>46797754</v>
      </c>
      <c r="V63" s="184">
        <f>SUMIFS(demo_gind!$D:$D,demo_gind!$A:$A,V53,demo_gind!$B:$B,Data_demo_gind!$A$63,demo_gind!$C:$C,Data_demo_gind!$B$51)</f>
        <v>47134837</v>
      </c>
      <c r="W63" s="184">
        <f>SUMIFS(demo_gind!$D:$D,demo_gind!$A:$A,W53,demo_gind!$B:$B,Data_demo_gind!$A$63,demo_gind!$C:$C,Data_demo_gind!$B$51)</f>
        <v>47351570</v>
      </c>
    </row>
    <row r="64" spans="1:23" x14ac:dyDescent="0.2">
      <c r="A64" s="189" t="s">
        <v>44</v>
      </c>
      <c r="B64" s="189" t="s">
        <v>10</v>
      </c>
      <c r="C64" s="184">
        <f>SUMIFS(demo_gind!$D:$D,demo_gind!$A:$A,C53,demo_gind!$B:$B,Data_demo_gind!$A$64,demo_gind!$C:$C,Data_demo_gind!$B$51)</f>
        <v>60762169</v>
      </c>
      <c r="D64" s="184">
        <f>SUMIFS(demo_gind!$D:$D,demo_gind!$A:$A,D53,demo_gind!$B:$B,Data_demo_gind!$A$64,demo_gind!$C:$C,Data_demo_gind!$B$51)</f>
        <v>61201676</v>
      </c>
      <c r="E64" s="184">
        <f>SUMIFS(demo_gind!$D:$D,demo_gind!$A:$A,E53,demo_gind!$B:$B,Data_demo_gind!$A$64,demo_gind!$C:$C,Data_demo_gind!$B$51)</f>
        <v>61644062</v>
      </c>
      <c r="F64" s="184">
        <f>SUMIFS(demo_gind!$D:$D,demo_gind!$A:$A,F53,demo_gind!$B:$B,Data_demo_gind!$A$64,demo_gind!$C:$C,Data_demo_gind!$B$51)</f>
        <v>62078165</v>
      </c>
      <c r="G64" s="184">
        <f>SUMIFS(demo_gind!$D:$D,demo_gind!$A:$A,G53,demo_gind!$B:$B,Data_demo_gind!$A$64,demo_gind!$C:$C,Data_demo_gind!$B$51)</f>
        <v>62532556</v>
      </c>
      <c r="H64" s="184">
        <f>SUMIFS(demo_gind!$D:$D,demo_gind!$A:$A,H53,demo_gind!$B:$B,Data_demo_gind!$A$64,demo_gind!$C:$C,Data_demo_gind!$B$51)</f>
        <v>63001253</v>
      </c>
      <c r="I64" s="184">
        <f>SUMIFS(demo_gind!$D:$D,demo_gind!$A:$A,I53,demo_gind!$B:$B,Data_demo_gind!$A$64,demo_gind!$C:$C,Data_demo_gind!$B$51)</f>
        <v>63437350</v>
      </c>
      <c r="J64" s="184">
        <f>SUMIFS(demo_gind!$D:$D,demo_gind!$A:$A,J53,demo_gind!$B:$B,Data_demo_gind!$A$64,demo_gind!$C:$C,Data_demo_gind!$B$51)</f>
        <v>63826129</v>
      </c>
      <c r="K64" s="184">
        <f>SUMIFS(demo_gind!$D:$D,demo_gind!$A:$A,K53,demo_gind!$B:$B,Data_demo_gind!$A$64,demo_gind!$C:$C,Data_demo_gind!$B$51)</f>
        <v>64178710</v>
      </c>
      <c r="L64" s="184">
        <f>SUMIFS(demo_gind!$D:$D,demo_gind!$A:$A,L53,demo_gind!$B:$B,Data_demo_gind!$A$64,demo_gind!$C:$C,Data_demo_gind!$B$51)</f>
        <v>64504541</v>
      </c>
      <c r="M64" s="184">
        <f>SUMIFS(demo_gind!$D:$D,demo_gind!$A:$A,M53,demo_gind!$B:$B,Data_demo_gind!$A$64,demo_gind!$C:$C,Data_demo_gind!$B$51)</f>
        <v>64818789</v>
      </c>
      <c r="N64" s="184">
        <f>SUMIFS(demo_gind!$D:$D,demo_gind!$A:$A,N53,demo_gind!$B:$B,Data_demo_gind!$A$64,demo_gind!$C:$C,Data_demo_gind!$B$51)</f>
        <v>65127852</v>
      </c>
      <c r="O64" s="184">
        <f>SUMIFS(demo_gind!$D:$D,demo_gind!$A:$A,O53,demo_gind!$B:$B,Data_demo_gind!$A$64,demo_gind!$C:$C,Data_demo_gind!$B$51)</f>
        <v>65438667</v>
      </c>
      <c r="P64" s="184">
        <f>SUMIFS(demo_gind!$D:$D,demo_gind!$A:$A,P53,demo_gind!$B:$B,Data_demo_gind!$A$64,demo_gind!$C:$C,Data_demo_gind!$B$51)</f>
        <v>65771309</v>
      </c>
      <c r="Q64" s="184">
        <f>SUMIFS(demo_gind!$D:$D,demo_gind!$A:$A,Q53,demo_gind!$B:$B,Data_demo_gind!$A$64,demo_gind!$C:$C,Data_demo_gind!$B$51)</f>
        <v>66312067</v>
      </c>
      <c r="R64" s="184">
        <f>SUMIFS(demo_gind!$D:$D,demo_gind!$A:$A,R53,demo_gind!$B:$B,Data_demo_gind!$A$64,demo_gind!$C:$C,Data_demo_gind!$B$51)</f>
        <v>66548272</v>
      </c>
      <c r="S64" s="184">
        <f>SUMIFS(demo_gind!$D:$D,demo_gind!$A:$A,S53,demo_gind!$B:$B,Data_demo_gind!$A$64,demo_gind!$C:$C,Data_demo_gind!$B$51)</f>
        <v>66724104</v>
      </c>
      <c r="T64" s="184">
        <f>SUMIFS(demo_gind!$D:$D,demo_gind!$A:$A,T53,demo_gind!$B:$B,Data_demo_gind!$A$64,demo_gind!$C:$C,Data_demo_gind!$B$51)</f>
        <v>66918020</v>
      </c>
      <c r="U64" s="184">
        <f>SUMIFS(demo_gind!$D:$D,demo_gind!$A:$A,U53,demo_gind!$B:$B,Data_demo_gind!$A$64,demo_gind!$C:$C,Data_demo_gind!$B$51)</f>
        <v>67101930</v>
      </c>
      <c r="V64" s="184">
        <f>SUMIFS(demo_gind!$D:$D,demo_gind!$A:$A,V53,demo_gind!$B:$B,Data_demo_gind!$A$64,demo_gind!$C:$C,Data_demo_gind!$B$51)</f>
        <v>67248926</v>
      </c>
      <c r="W64" s="184">
        <f>SUMIFS(demo_gind!$D:$D,demo_gind!$A:$A,W53,demo_gind!$B:$B,Data_demo_gind!$A$64,demo_gind!$C:$C,Data_demo_gind!$B$51)</f>
        <v>67645000</v>
      </c>
    </row>
    <row r="65" spans="1:23" x14ac:dyDescent="0.2">
      <c r="A65" s="189" t="s">
        <v>45</v>
      </c>
      <c r="B65" s="189" t="s">
        <v>31</v>
      </c>
      <c r="C65" s="184">
        <f>SUMIFS(demo_gind!$D:$D,demo_gind!$A:$A,C53,demo_gind!$B:$B,Data_demo_gind!$A$65,demo_gind!$C:$C,Data_demo_gind!$B$51)</f>
        <v>4468302</v>
      </c>
      <c r="D65" s="184">
        <f>SUMIFS(demo_gind!$D:$D,demo_gind!$A:$A,D53,demo_gind!$B:$B,Data_demo_gind!$A$65,demo_gind!$C:$C,Data_demo_gind!$B$51)</f>
        <v>4300450</v>
      </c>
      <c r="E65" s="184">
        <f>SUMIFS(demo_gind!$D:$D,demo_gind!$A:$A,E53,demo_gind!$B:$B,Data_demo_gind!$A$65,demo_gind!$C:$C,Data_demo_gind!$B$51)</f>
        <v>4305439</v>
      </c>
      <c r="F65" s="184">
        <f>SUMIFS(demo_gind!$D:$D,demo_gind!$A:$A,F53,demo_gind!$B:$B,Data_demo_gind!$A$65,demo_gind!$C:$C,Data_demo_gind!$B$51)</f>
        <v>4305555</v>
      </c>
      <c r="G65" s="184">
        <f>SUMIFS(demo_gind!$D:$D,demo_gind!$A:$A,G53,demo_gind!$B:$B,Data_demo_gind!$A$65,demo_gind!$C:$C,Data_demo_gind!$B$51)</f>
        <v>4308293</v>
      </c>
      <c r="H65" s="184">
        <f>SUMIFS(demo_gind!$D:$D,demo_gind!$A:$A,H53,demo_gind!$B:$B,Data_demo_gind!$A$65,demo_gind!$C:$C,Data_demo_gind!$B$51)</f>
        <v>4311674</v>
      </c>
      <c r="I65" s="184">
        <f>SUMIFS(demo_gind!$D:$D,demo_gind!$A:$A,I53,demo_gind!$B:$B,Data_demo_gind!$A$65,demo_gind!$C:$C,Data_demo_gind!$B$51)</f>
        <v>4313009</v>
      </c>
      <c r="J65" s="184">
        <f>SUMIFS(demo_gind!$D:$D,demo_gind!$A:$A,J53,demo_gind!$B:$B,Data_demo_gind!$A$65,demo_gind!$C:$C,Data_demo_gind!$B$51)</f>
        <v>4312749</v>
      </c>
      <c r="K65" s="184">
        <f>SUMIFS(demo_gind!$D:$D,demo_gind!$A:$A,K53,demo_gind!$B:$B,Data_demo_gind!$A$65,demo_gind!$C:$C,Data_demo_gind!$B$51)</f>
        <v>4310882</v>
      </c>
      <c r="L65" s="184">
        <f>SUMIFS(demo_gind!$D:$D,demo_gind!$A:$A,L53,demo_gind!$B:$B,Data_demo_gind!$A$65,demo_gind!$C:$C,Data_demo_gind!$B$51)</f>
        <v>4306322</v>
      </c>
      <c r="M65" s="184">
        <f>SUMIFS(demo_gind!$D:$D,demo_gind!$A:$A,M53,demo_gind!$B:$B,Data_demo_gind!$A$65,demo_gind!$C:$C,Data_demo_gind!$B$51)</f>
        <v>4296352</v>
      </c>
      <c r="N65" s="184">
        <f>SUMIFS(demo_gind!$D:$D,demo_gind!$A:$A,N53,demo_gind!$B:$B,Data_demo_gind!$A$65,demo_gind!$C:$C,Data_demo_gind!$B$51)</f>
        <v>4282921</v>
      </c>
      <c r="O65" s="184">
        <f>SUMIFS(demo_gind!$D:$D,demo_gind!$A:$A,O53,demo_gind!$B:$B,Data_demo_gind!$A$65,demo_gind!$C:$C,Data_demo_gind!$B$51)</f>
        <v>4269062</v>
      </c>
      <c r="P65" s="184">
        <f>SUMIFS(demo_gind!$D:$D,demo_gind!$A:$A,P53,demo_gind!$B:$B,Data_demo_gind!$A$65,demo_gind!$C:$C,Data_demo_gind!$B$51)</f>
        <v>4254475</v>
      </c>
      <c r="Q65" s="184">
        <f>SUMIFS(demo_gind!$D:$D,demo_gind!$A:$A,Q53,demo_gind!$B:$B,Data_demo_gind!$A$65,demo_gind!$C:$C,Data_demo_gind!$B$51)</f>
        <v>4236063</v>
      </c>
      <c r="R65" s="184">
        <f>SUMIFS(demo_gind!$D:$D,demo_gind!$A:$A,R53,demo_gind!$B:$B,Data_demo_gind!$A$65,demo_gind!$C:$C,Data_demo_gind!$B$51)</f>
        <v>4207993</v>
      </c>
      <c r="S65" s="184">
        <f>SUMIFS(demo_gind!$D:$D,demo_gind!$A:$A,S53,demo_gind!$B:$B,Data_demo_gind!$A$65,demo_gind!$C:$C,Data_demo_gind!$B$51)</f>
        <v>4172441</v>
      </c>
      <c r="T65" s="184">
        <f>SUMIFS(demo_gind!$D:$D,demo_gind!$A:$A,T53,demo_gind!$B:$B,Data_demo_gind!$A$65,demo_gind!$C:$C,Data_demo_gind!$B$51)</f>
        <v>4129853</v>
      </c>
      <c r="U65" s="184">
        <f>SUMIFS(demo_gind!$D:$D,demo_gind!$A:$A,U53,demo_gind!$B:$B,Data_demo_gind!$A$65,demo_gind!$C:$C,Data_demo_gind!$B$51)</f>
        <v>4090870</v>
      </c>
      <c r="V65" s="184">
        <f>SUMIFS(demo_gind!$D:$D,demo_gind!$A:$A,V53,demo_gind!$B:$B,Data_demo_gind!$A$65,demo_gind!$C:$C,Data_demo_gind!$B$51)</f>
        <v>4067206</v>
      </c>
      <c r="W65" s="184">
        <f>SUMIFS(demo_gind!$D:$D,demo_gind!$A:$A,W53,demo_gind!$B:$B,Data_demo_gind!$A$65,demo_gind!$C:$C,Data_demo_gind!$B$51)</f>
        <v>4049170</v>
      </c>
    </row>
    <row r="66" spans="1:23" x14ac:dyDescent="0.2">
      <c r="A66" s="189" t="s">
        <v>46</v>
      </c>
      <c r="B66" s="189" t="s">
        <v>11</v>
      </c>
      <c r="C66" s="184">
        <f>SUMIFS(demo_gind!$D:$D,demo_gind!$A:$A,C53,demo_gind!$B:$B,Data_demo_gind!$A$66,demo_gind!$C:$C,Data_demo_gind!$B$51)</f>
        <v>56942108</v>
      </c>
      <c r="D66" s="184">
        <f>SUMIFS(demo_gind!$D:$D,demo_gind!$A:$A,D53,demo_gind!$B:$B,Data_demo_gind!$A$66,demo_gind!$C:$C,Data_demo_gind!$B$51)</f>
        <v>56974100</v>
      </c>
      <c r="E66" s="184">
        <f>SUMIFS(demo_gind!$D:$D,demo_gind!$A:$A,E53,demo_gind!$B:$B,Data_demo_gind!$A$66,demo_gind!$C:$C,Data_demo_gind!$B$51)</f>
        <v>57059007</v>
      </c>
      <c r="F66" s="184">
        <f>SUMIFS(demo_gind!$D:$D,demo_gind!$A:$A,F53,demo_gind!$B:$B,Data_demo_gind!$A$66,demo_gind!$C:$C,Data_demo_gind!$B$51)</f>
        <v>57313203</v>
      </c>
      <c r="G66" s="184">
        <f>SUMIFS(demo_gind!$D:$D,demo_gind!$A:$A,G53,demo_gind!$B:$B,Data_demo_gind!$A$66,demo_gind!$C:$C,Data_demo_gind!$B$51)</f>
        <v>57685327</v>
      </c>
      <c r="H66" s="184">
        <f>SUMIFS(demo_gind!$D:$D,demo_gind!$A:$A,H53,demo_gind!$B:$B,Data_demo_gind!$A$66,demo_gind!$C:$C,Data_demo_gind!$B$51)</f>
        <v>57969484</v>
      </c>
      <c r="I66" s="184">
        <f>SUMIFS(demo_gind!$D:$D,demo_gind!$A:$A,I53,demo_gind!$B:$B,Data_demo_gind!$A$66,demo_gind!$C:$C,Data_demo_gind!$B$51)</f>
        <v>58143979</v>
      </c>
      <c r="J66" s="184">
        <f>SUMIFS(demo_gind!$D:$D,demo_gind!$A:$A,J53,demo_gind!$B:$B,Data_demo_gind!$A$66,demo_gind!$C:$C,Data_demo_gind!$B$51)</f>
        <v>58438310</v>
      </c>
      <c r="K66" s="184">
        <f>SUMIFS(demo_gind!$D:$D,demo_gind!$A:$A,K53,demo_gind!$B:$B,Data_demo_gind!$A$66,demo_gind!$C:$C,Data_demo_gind!$B$51)</f>
        <v>58826731</v>
      </c>
      <c r="L66" s="184">
        <f>SUMIFS(demo_gind!$D:$D,demo_gind!$A:$A,L53,demo_gind!$B:$B,Data_demo_gind!$A$66,demo_gind!$C:$C,Data_demo_gind!$B$51)</f>
        <v>59095365</v>
      </c>
      <c r="M66" s="184">
        <f>SUMIFS(demo_gind!$D:$D,demo_gind!$A:$A,M53,demo_gind!$B:$B,Data_demo_gind!$A$66,demo_gind!$C:$C,Data_demo_gind!$B$51)</f>
        <v>59277417</v>
      </c>
      <c r="N66" s="184">
        <f>SUMIFS(demo_gind!$D:$D,demo_gind!$A:$A,N53,demo_gind!$B:$B,Data_demo_gind!$A$66,demo_gind!$C:$C,Data_demo_gind!$B$51)</f>
        <v>59379449</v>
      </c>
      <c r="O66" s="184">
        <f>SUMIFS(demo_gind!$D:$D,demo_gind!$A:$A,O53,demo_gind!$B:$B,Data_demo_gind!$A$66,demo_gind!$C:$C,Data_demo_gind!$B$51)</f>
        <v>59539717</v>
      </c>
      <c r="P66" s="184">
        <f>SUMIFS(demo_gind!$D:$D,demo_gind!$A:$A,P53,demo_gind!$B:$B,Data_demo_gind!$A$66,demo_gind!$C:$C,Data_demo_gind!$B$51)</f>
        <v>60233948</v>
      </c>
      <c r="Q66" s="184">
        <f>SUMIFS(demo_gind!$D:$D,demo_gind!$A:$A,Q53,demo_gind!$B:$B,Data_demo_gind!$A$66,demo_gind!$C:$C,Data_demo_gind!$B$51)</f>
        <v>60789140</v>
      </c>
      <c r="R66" s="184">
        <f>SUMIFS(demo_gind!$D:$D,demo_gind!$A:$A,R53,demo_gind!$B:$B,Data_demo_gind!$A$66,demo_gind!$C:$C,Data_demo_gind!$B$51)</f>
        <v>60730582</v>
      </c>
      <c r="S66" s="184">
        <f>SUMIFS(demo_gind!$D:$D,demo_gind!$A:$A,S53,demo_gind!$B:$B,Data_demo_gind!$A$66,demo_gind!$C:$C,Data_demo_gind!$B$51)</f>
        <v>60627498</v>
      </c>
      <c r="T66" s="184">
        <f>SUMIFS(demo_gind!$D:$D,demo_gind!$A:$A,T53,demo_gind!$B:$B,Data_demo_gind!$A$66,demo_gind!$C:$C,Data_demo_gind!$B$51)</f>
        <v>60536709</v>
      </c>
      <c r="U66" s="184">
        <f>SUMIFS(demo_gind!$D:$D,demo_gind!$A:$A,U53,demo_gind!$B:$B,Data_demo_gind!$A$66,demo_gind!$C:$C,Data_demo_gind!$B$51)</f>
        <v>60421760</v>
      </c>
      <c r="V66" s="184">
        <f>SUMIFS(demo_gind!$D:$D,demo_gind!$A:$A,V53,demo_gind!$B:$B,Data_demo_gind!$A$66,demo_gind!$C:$C,Data_demo_gind!$B$51)</f>
        <v>59729081</v>
      </c>
      <c r="W66" s="184">
        <f>SUMIFS(demo_gind!$D:$D,demo_gind!$A:$A,W53,demo_gind!$B:$B,Data_demo_gind!$A$66,demo_gind!$C:$C,Data_demo_gind!$B$51)</f>
        <v>59449500</v>
      </c>
    </row>
    <row r="67" spans="1:23" x14ac:dyDescent="0.2">
      <c r="A67" s="189" t="s">
        <v>47</v>
      </c>
      <c r="B67" s="189" t="s">
        <v>12</v>
      </c>
      <c r="C67" s="184">
        <f>SUMIFS(demo_gind!$D:$D,demo_gind!$A:$A,C53,demo_gind!$B:$B,Data_demo_gind!$A$67,demo_gind!$C:$C,Data_demo_gind!$B$51)</f>
        <v>694023</v>
      </c>
      <c r="D67" s="184">
        <f>SUMIFS(demo_gind!$D:$D,demo_gind!$A:$A,D53,demo_gind!$B:$B,Data_demo_gind!$A$67,demo_gind!$C:$C,Data_demo_gind!$B$51)</f>
        <v>701544</v>
      </c>
      <c r="E67" s="184">
        <f>SUMIFS(demo_gind!$D:$D,demo_gind!$A:$A,E53,demo_gind!$B:$B,Data_demo_gind!$A$67,demo_gind!$C:$C,Data_demo_gind!$B$51)</f>
        <v>709630</v>
      </c>
      <c r="F67" s="184">
        <f>SUMIFS(demo_gind!$D:$D,demo_gind!$A:$A,F53,demo_gind!$B:$B,Data_demo_gind!$A$67,demo_gind!$C:$C,Data_demo_gind!$B$51)</f>
        <v>718307</v>
      </c>
      <c r="G67" s="184">
        <f>SUMIFS(demo_gind!$D:$D,demo_gind!$A:$A,G53,demo_gind!$B:$B,Data_demo_gind!$A$67,demo_gind!$C:$C,Data_demo_gind!$B$51)</f>
        <v>727980</v>
      </c>
      <c r="H67" s="184">
        <f>SUMIFS(demo_gind!$D:$D,demo_gind!$A:$A,H53,demo_gind!$B:$B,Data_demo_gind!$A$67,demo_gind!$C:$C,Data_demo_gind!$B$51)</f>
        <v>738540</v>
      </c>
      <c r="I67" s="184">
        <f>SUMIFS(demo_gind!$D:$D,demo_gind!$A:$A,I53,demo_gind!$B:$B,Data_demo_gind!$A$67,demo_gind!$C:$C,Data_demo_gind!$B$51)</f>
        <v>750965</v>
      </c>
      <c r="J67" s="184">
        <f>SUMIFS(demo_gind!$D:$D,demo_gind!$A:$A,J53,demo_gind!$B:$B,Data_demo_gind!$A$67,demo_gind!$C:$C,Data_demo_gind!$B$51)</f>
        <v>767125</v>
      </c>
      <c r="K67" s="184">
        <f>SUMIFS(demo_gind!$D:$D,demo_gind!$A:$A,K53,demo_gind!$B:$B,Data_demo_gind!$A$67,demo_gind!$C:$C,Data_demo_gind!$B$51)</f>
        <v>786632</v>
      </c>
      <c r="L67" s="184">
        <f>SUMIFS(demo_gind!$D:$D,demo_gind!$A:$A,L53,demo_gind!$B:$B,Data_demo_gind!$A$67,demo_gind!$C:$C,Data_demo_gind!$B$51)</f>
        <v>808035</v>
      </c>
      <c r="M67" s="184">
        <f>SUMIFS(demo_gind!$D:$D,demo_gind!$A:$A,M53,demo_gind!$B:$B,Data_demo_gind!$A$67,demo_gind!$C:$C,Data_demo_gind!$B$51)</f>
        <v>829446</v>
      </c>
      <c r="N67" s="184">
        <f>SUMIFS(demo_gind!$D:$D,demo_gind!$A:$A,N53,demo_gind!$B:$B,Data_demo_gind!$A$67,demo_gind!$C:$C,Data_demo_gind!$B$51)</f>
        <v>850881</v>
      </c>
      <c r="O67" s="184">
        <f>SUMIFS(demo_gind!$D:$D,demo_gind!$A:$A,O53,demo_gind!$B:$B,Data_demo_gind!$A$67,demo_gind!$C:$C,Data_demo_gind!$B$51)</f>
        <v>863945</v>
      </c>
      <c r="P67" s="184">
        <f>SUMIFS(demo_gind!$D:$D,demo_gind!$A:$A,P53,demo_gind!$B:$B,Data_demo_gind!$A$67,demo_gind!$C:$C,Data_demo_gind!$B$51)</f>
        <v>861939</v>
      </c>
      <c r="Q67" s="184">
        <f>SUMIFS(demo_gind!$D:$D,demo_gind!$A:$A,Q53,demo_gind!$B:$B,Data_demo_gind!$A$67,demo_gind!$C:$C,Data_demo_gind!$B$51)</f>
        <v>852504</v>
      </c>
      <c r="R67" s="184">
        <f>SUMIFS(demo_gind!$D:$D,demo_gind!$A:$A,R53,demo_gind!$B:$B,Data_demo_gind!$A$67,demo_gind!$C:$C,Data_demo_gind!$B$51)</f>
        <v>847664</v>
      </c>
      <c r="S67" s="184">
        <f>SUMIFS(demo_gind!$D:$D,demo_gind!$A:$A,S53,demo_gind!$B:$B,Data_demo_gind!$A$67,demo_gind!$C:$C,Data_demo_gind!$B$51)</f>
        <v>851561</v>
      </c>
      <c r="T67" s="184">
        <f>SUMIFS(demo_gind!$D:$D,demo_gind!$A:$A,T53,demo_gind!$B:$B,Data_demo_gind!$A$67,demo_gind!$C:$C,Data_demo_gind!$B$51)</f>
        <v>859519</v>
      </c>
      <c r="U67" s="184">
        <f>SUMIFS(demo_gind!$D:$D,demo_gind!$A:$A,U53,demo_gind!$B:$B,Data_demo_gind!$A$67,demo_gind!$C:$C,Data_demo_gind!$B$51)</f>
        <v>870068</v>
      </c>
      <c r="V67" s="184">
        <f>SUMIFS(demo_gind!$D:$D,demo_gind!$A:$A,V53,demo_gind!$B:$B,Data_demo_gind!$A$67,demo_gind!$C:$C,Data_demo_gind!$B$51)</f>
        <v>881952</v>
      </c>
      <c r="W67" s="184">
        <f>SUMIFS(demo_gind!$D:$D,demo_gind!$A:$A,W53,demo_gind!$B:$B,Data_demo_gind!$A$67,demo_gind!$C:$C,Data_demo_gind!$B$51)</f>
        <v>890750</v>
      </c>
    </row>
    <row r="68" spans="1:23" x14ac:dyDescent="0.2">
      <c r="A68" s="189" t="s">
        <v>48</v>
      </c>
      <c r="B68" s="189" t="s">
        <v>13</v>
      </c>
      <c r="C68" s="184">
        <f>SUMIFS(demo_gind!$D:$D,demo_gind!$A:$A,C53,demo_gind!$B:$B,Data_demo_gind!$A$68,demo_gind!$C:$C,Data_demo_gind!$B$51)</f>
        <v>2367550</v>
      </c>
      <c r="D68" s="184">
        <f>SUMIFS(demo_gind!$D:$D,demo_gind!$A:$A,D53,demo_gind!$B:$B,Data_demo_gind!$A$68,demo_gind!$C:$C,Data_demo_gind!$B$51)</f>
        <v>2337170</v>
      </c>
      <c r="E68" s="184">
        <f>SUMIFS(demo_gind!$D:$D,demo_gind!$A:$A,E53,demo_gind!$B:$B,Data_demo_gind!$A$68,demo_gind!$C:$C,Data_demo_gind!$B$51)</f>
        <v>2310173</v>
      </c>
      <c r="F68" s="184">
        <f>SUMIFS(demo_gind!$D:$D,demo_gind!$A:$A,F53,demo_gind!$B:$B,Data_demo_gind!$A$68,demo_gind!$C:$C,Data_demo_gind!$B$51)</f>
        <v>2287955</v>
      </c>
      <c r="G68" s="184">
        <f>SUMIFS(demo_gind!$D:$D,demo_gind!$A:$A,G53,demo_gind!$B:$B,Data_demo_gind!$A$68,demo_gind!$C:$C,Data_demo_gind!$B$51)</f>
        <v>2263122</v>
      </c>
      <c r="H68" s="184">
        <f>SUMIFS(demo_gind!$D:$D,demo_gind!$A:$A,H53,demo_gind!$B:$B,Data_demo_gind!$A$68,demo_gind!$C:$C,Data_demo_gind!$B$51)</f>
        <v>2238799</v>
      </c>
      <c r="I68" s="184">
        <f>SUMIFS(demo_gind!$D:$D,demo_gind!$A:$A,I53,demo_gind!$B:$B,Data_demo_gind!$A$68,demo_gind!$C:$C,Data_demo_gind!$B$51)</f>
        <v>2218357</v>
      </c>
      <c r="J68" s="184">
        <f>SUMIFS(demo_gind!$D:$D,demo_gind!$A:$A,J53,demo_gind!$B:$B,Data_demo_gind!$A$68,demo_gind!$C:$C,Data_demo_gind!$B$51)</f>
        <v>2200325</v>
      </c>
      <c r="K68" s="184">
        <f>SUMIFS(demo_gind!$D:$D,demo_gind!$A:$A,K53,demo_gind!$B:$B,Data_demo_gind!$A$68,demo_gind!$C:$C,Data_demo_gind!$B$51)</f>
        <v>2177322</v>
      </c>
      <c r="L68" s="184">
        <f>SUMIFS(demo_gind!$D:$D,demo_gind!$A:$A,L53,demo_gind!$B:$B,Data_demo_gind!$A$68,demo_gind!$C:$C,Data_demo_gind!$B$51)</f>
        <v>2141669</v>
      </c>
      <c r="M68" s="184">
        <f>SUMIFS(demo_gind!$D:$D,demo_gind!$A:$A,M53,demo_gind!$B:$B,Data_demo_gind!$A$68,demo_gind!$C:$C,Data_demo_gind!$B$51)</f>
        <v>2097555</v>
      </c>
      <c r="N68" s="184">
        <f>SUMIFS(demo_gind!$D:$D,demo_gind!$A:$A,N53,demo_gind!$B:$B,Data_demo_gind!$A$68,demo_gind!$C:$C,Data_demo_gind!$B$51)</f>
        <v>2059709</v>
      </c>
      <c r="O68" s="184">
        <f>SUMIFS(demo_gind!$D:$D,demo_gind!$A:$A,O53,demo_gind!$B:$B,Data_demo_gind!$A$68,demo_gind!$C:$C,Data_demo_gind!$B$51)</f>
        <v>2034319</v>
      </c>
      <c r="P68" s="184">
        <f>SUMIFS(demo_gind!$D:$D,demo_gind!$A:$A,P53,demo_gind!$B:$B,Data_demo_gind!$A$68,demo_gind!$C:$C,Data_demo_gind!$B$51)</f>
        <v>2012647</v>
      </c>
      <c r="Q68" s="184">
        <f>SUMIFS(demo_gind!$D:$D,demo_gind!$A:$A,Q53,demo_gind!$B:$B,Data_demo_gind!$A$68,demo_gind!$C:$C,Data_demo_gind!$B$51)</f>
        <v>1993782</v>
      </c>
      <c r="R68" s="184">
        <f>SUMIFS(demo_gind!$D:$D,demo_gind!$A:$A,R53,demo_gind!$B:$B,Data_demo_gind!$A$68,demo_gind!$C:$C,Data_demo_gind!$B$51)</f>
        <v>1977527</v>
      </c>
      <c r="S68" s="184">
        <f>SUMIFS(demo_gind!$D:$D,demo_gind!$A:$A,S53,demo_gind!$B:$B,Data_demo_gind!$A$68,demo_gind!$C:$C,Data_demo_gind!$B$51)</f>
        <v>1959537</v>
      </c>
      <c r="T68" s="184">
        <f>SUMIFS(demo_gind!$D:$D,demo_gind!$A:$A,T53,demo_gind!$B:$B,Data_demo_gind!$A$68,demo_gind!$C:$C,Data_demo_gind!$B$51)</f>
        <v>1942248</v>
      </c>
      <c r="U68" s="184">
        <f>SUMIFS(demo_gind!$D:$D,demo_gind!$A:$A,U53,demo_gind!$B:$B,Data_demo_gind!$A$68,demo_gind!$C:$C,Data_demo_gind!$B$51)</f>
        <v>1927174</v>
      </c>
      <c r="V68" s="184">
        <f>SUMIFS(demo_gind!$D:$D,demo_gind!$A:$A,V53,demo_gind!$B:$B,Data_demo_gind!$A$68,demo_gind!$C:$C,Data_demo_gind!$B$51)</f>
        <v>1913822</v>
      </c>
      <c r="W68" s="184">
        <f>SUMIFS(demo_gind!$D:$D,demo_gind!$A:$A,W53,demo_gind!$B:$B,Data_demo_gind!$A$68,demo_gind!$C:$C,Data_demo_gind!$B$51)</f>
        <v>1901030</v>
      </c>
    </row>
    <row r="69" spans="1:23" x14ac:dyDescent="0.2">
      <c r="A69" s="189" t="s">
        <v>49</v>
      </c>
      <c r="B69" s="189" t="s">
        <v>14</v>
      </c>
      <c r="C69" s="184">
        <f>SUMIFS(demo_gind!$D:$D,demo_gind!$A:$A,C53,demo_gind!$B:$B,Data_demo_gind!$A$69,demo_gind!$C:$C,Data_demo_gind!$B$51)</f>
        <v>3499536</v>
      </c>
      <c r="D69" s="184">
        <f>SUMIFS(demo_gind!$D:$D,demo_gind!$A:$A,D53,demo_gind!$B:$B,Data_demo_gind!$A$69,demo_gind!$C:$C,Data_demo_gind!$B$51)</f>
        <v>3470818</v>
      </c>
      <c r="E69" s="184">
        <f>SUMIFS(demo_gind!$D:$D,demo_gind!$A:$A,E53,demo_gind!$B:$B,Data_demo_gind!$A$69,demo_gind!$C:$C,Data_demo_gind!$B$51)</f>
        <v>3443067</v>
      </c>
      <c r="F69" s="184">
        <f>SUMIFS(demo_gind!$D:$D,demo_gind!$A:$A,F53,demo_gind!$B:$B,Data_demo_gind!$A$69,demo_gind!$C:$C,Data_demo_gind!$B$51)</f>
        <v>3415213</v>
      </c>
      <c r="G69" s="184">
        <f>SUMIFS(demo_gind!$D:$D,demo_gind!$A:$A,G53,demo_gind!$B:$B,Data_demo_gind!$A$69,demo_gind!$C:$C,Data_demo_gind!$B$51)</f>
        <v>3377075</v>
      </c>
      <c r="H69" s="184">
        <f>SUMIFS(demo_gind!$D:$D,demo_gind!$A:$A,H53,demo_gind!$B:$B,Data_demo_gind!$A$69,demo_gind!$C:$C,Data_demo_gind!$B$51)</f>
        <v>3322528</v>
      </c>
      <c r="I69" s="184">
        <f>SUMIFS(demo_gind!$D:$D,demo_gind!$A:$A,I53,demo_gind!$B:$B,Data_demo_gind!$A$69,demo_gind!$C:$C,Data_demo_gind!$B$51)</f>
        <v>3269909</v>
      </c>
      <c r="J69" s="184">
        <f>SUMIFS(demo_gind!$D:$D,demo_gind!$A:$A,J53,demo_gind!$B:$B,Data_demo_gind!$A$69,demo_gind!$C:$C,Data_demo_gind!$B$51)</f>
        <v>3231294</v>
      </c>
      <c r="K69" s="184">
        <f>SUMIFS(demo_gind!$D:$D,demo_gind!$A:$A,K53,demo_gind!$B:$B,Data_demo_gind!$A$69,demo_gind!$C:$C,Data_demo_gind!$B$51)</f>
        <v>3198231</v>
      </c>
      <c r="L69" s="184">
        <f>SUMIFS(demo_gind!$D:$D,demo_gind!$A:$A,L53,demo_gind!$B:$B,Data_demo_gind!$A$69,demo_gind!$C:$C,Data_demo_gind!$B$51)</f>
        <v>3162916</v>
      </c>
      <c r="M69" s="184">
        <f>SUMIFS(demo_gind!$D:$D,demo_gind!$A:$A,M53,demo_gind!$B:$B,Data_demo_gind!$A$69,demo_gind!$C:$C,Data_demo_gind!$B$51)</f>
        <v>3097282</v>
      </c>
      <c r="N69" s="184">
        <f>SUMIFS(demo_gind!$D:$D,demo_gind!$A:$A,N53,demo_gind!$B:$B,Data_demo_gind!$A$69,demo_gind!$C:$C,Data_demo_gind!$B$51)</f>
        <v>3028115</v>
      </c>
      <c r="O69" s="184">
        <f>SUMIFS(demo_gind!$D:$D,demo_gind!$A:$A,O53,demo_gind!$B:$B,Data_demo_gind!$A$69,demo_gind!$C:$C,Data_demo_gind!$B$51)</f>
        <v>2987773</v>
      </c>
      <c r="P69" s="184">
        <f>SUMIFS(demo_gind!$D:$D,demo_gind!$A:$A,P53,demo_gind!$B:$B,Data_demo_gind!$A$69,demo_gind!$C:$C,Data_demo_gind!$B$51)</f>
        <v>2957689</v>
      </c>
      <c r="Q69" s="184">
        <f>SUMIFS(demo_gind!$D:$D,demo_gind!$A:$A,Q53,demo_gind!$B:$B,Data_demo_gind!$A$69,demo_gind!$C:$C,Data_demo_gind!$B$51)</f>
        <v>2932367</v>
      </c>
      <c r="R69" s="184">
        <f>SUMIFS(demo_gind!$D:$D,demo_gind!$A:$A,R53,demo_gind!$B:$B,Data_demo_gind!$A$69,demo_gind!$C:$C,Data_demo_gind!$B$51)</f>
        <v>2904910</v>
      </c>
      <c r="S69" s="184">
        <f>SUMIFS(demo_gind!$D:$D,demo_gind!$A:$A,S53,demo_gind!$B:$B,Data_demo_gind!$A$69,demo_gind!$C:$C,Data_demo_gind!$B$51)</f>
        <v>2868231</v>
      </c>
      <c r="T69" s="184">
        <f>SUMIFS(demo_gind!$D:$D,demo_gind!$A:$A,T53,demo_gind!$B:$B,Data_demo_gind!$A$69,demo_gind!$C:$C,Data_demo_gind!$B$51)</f>
        <v>2828403</v>
      </c>
      <c r="U69" s="184">
        <f>SUMIFS(demo_gind!$D:$D,demo_gind!$A:$A,U53,demo_gind!$B:$B,Data_demo_gind!$A$69,demo_gind!$C:$C,Data_demo_gind!$B$51)</f>
        <v>2801543</v>
      </c>
      <c r="V69" s="184">
        <f>SUMIFS(demo_gind!$D:$D,demo_gind!$A:$A,V53,demo_gind!$B:$B,Data_demo_gind!$A$69,demo_gind!$C:$C,Data_demo_gind!$B$51)</f>
        <v>2794137</v>
      </c>
      <c r="W69" s="184">
        <f>SUMIFS(demo_gind!$D:$D,demo_gind!$A:$A,W53,demo_gind!$B:$B,Data_demo_gind!$A$69,demo_gind!$C:$C,Data_demo_gind!$B$51)</f>
        <v>2794740</v>
      </c>
    </row>
    <row r="70" spans="1:23" x14ac:dyDescent="0.2">
      <c r="A70" s="189" t="s">
        <v>50</v>
      </c>
      <c r="B70" s="189" t="s">
        <v>15</v>
      </c>
      <c r="C70" s="184">
        <f>SUMIFS(demo_gind!$D:$D,demo_gind!$A:$A,C53,demo_gind!$B:$B,Data_demo_gind!$A$70,demo_gind!$C:$C,Data_demo_gind!$B$51)</f>
        <v>436300</v>
      </c>
      <c r="D70" s="184">
        <f>SUMIFS(demo_gind!$D:$D,demo_gind!$A:$A,D53,demo_gind!$B:$B,Data_demo_gind!$A$70,demo_gind!$C:$C,Data_demo_gind!$B$51)</f>
        <v>441525</v>
      </c>
      <c r="E70" s="184">
        <f>SUMIFS(demo_gind!$D:$D,demo_gind!$A:$A,E53,demo_gind!$B:$B,Data_demo_gind!$A$70,demo_gind!$C:$C,Data_demo_gind!$B$51)</f>
        <v>446175</v>
      </c>
      <c r="F70" s="184">
        <f>SUMIFS(demo_gind!$D:$D,demo_gind!$A:$A,F53,demo_gind!$B:$B,Data_demo_gind!$A$70,demo_gind!$C:$C,Data_demo_gind!$B$51)</f>
        <v>451630</v>
      </c>
      <c r="G70" s="184">
        <f>SUMIFS(demo_gind!$D:$D,demo_gind!$A:$A,G53,demo_gind!$B:$B,Data_demo_gind!$A$70,demo_gind!$C:$C,Data_demo_gind!$B$51)</f>
        <v>458095</v>
      </c>
      <c r="H70" s="184">
        <f>SUMIFS(demo_gind!$D:$D,demo_gind!$A:$A,H53,demo_gind!$B:$B,Data_demo_gind!$A$70,demo_gind!$C:$C,Data_demo_gind!$B$51)</f>
        <v>465158</v>
      </c>
      <c r="I70" s="184">
        <f>SUMIFS(demo_gind!$D:$D,demo_gind!$A:$A,I53,demo_gind!$B:$B,Data_demo_gind!$A$70,demo_gind!$C:$C,Data_demo_gind!$B$51)</f>
        <v>472637</v>
      </c>
      <c r="J70" s="184">
        <f>SUMIFS(demo_gind!$D:$D,demo_gind!$A:$A,J53,demo_gind!$B:$B,Data_demo_gind!$A$70,demo_gind!$C:$C,Data_demo_gind!$B$51)</f>
        <v>479993</v>
      </c>
      <c r="K70" s="184">
        <f>SUMIFS(demo_gind!$D:$D,demo_gind!$A:$A,K53,demo_gind!$B:$B,Data_demo_gind!$A$70,demo_gind!$C:$C,Data_demo_gind!$B$51)</f>
        <v>488650</v>
      </c>
      <c r="L70" s="184">
        <f>SUMIFS(demo_gind!$D:$D,demo_gind!$A:$A,L53,demo_gind!$B:$B,Data_demo_gind!$A$70,demo_gind!$C:$C,Data_demo_gind!$B$51)</f>
        <v>497783</v>
      </c>
      <c r="M70" s="184">
        <f>SUMIFS(demo_gind!$D:$D,demo_gind!$A:$A,M53,demo_gind!$B:$B,Data_demo_gind!$A$70,demo_gind!$C:$C,Data_demo_gind!$B$51)</f>
        <v>506953</v>
      </c>
      <c r="N70" s="184">
        <f>SUMIFS(demo_gind!$D:$D,demo_gind!$A:$A,N53,demo_gind!$B:$B,Data_demo_gind!$A$70,demo_gind!$C:$C,Data_demo_gind!$B$51)</f>
        <v>518347</v>
      </c>
      <c r="O70" s="184">
        <f>SUMIFS(demo_gind!$D:$D,demo_gind!$A:$A,O53,demo_gind!$B:$B,Data_demo_gind!$A$70,demo_gind!$C:$C,Data_demo_gind!$B$51)</f>
        <v>530946</v>
      </c>
      <c r="P70" s="184">
        <f>SUMIFS(demo_gind!$D:$D,demo_gind!$A:$A,P53,demo_gind!$B:$B,Data_demo_gind!$A$70,demo_gind!$C:$C,Data_demo_gind!$B$51)</f>
        <v>543360</v>
      </c>
      <c r="Q70" s="184">
        <f>SUMIFS(demo_gind!$D:$D,demo_gind!$A:$A,Q53,demo_gind!$B:$B,Data_demo_gind!$A$70,demo_gind!$C:$C,Data_demo_gind!$B$51)</f>
        <v>556319</v>
      </c>
      <c r="R70" s="184">
        <f>SUMIFS(demo_gind!$D:$D,demo_gind!$A:$A,R53,demo_gind!$B:$B,Data_demo_gind!$A$70,demo_gind!$C:$C,Data_demo_gind!$B$51)</f>
        <v>569604</v>
      </c>
      <c r="S70" s="184">
        <f>SUMIFS(demo_gind!$D:$D,demo_gind!$A:$A,S53,demo_gind!$B:$B,Data_demo_gind!$A$70,demo_gind!$C:$C,Data_demo_gind!$B$51)</f>
        <v>582014</v>
      </c>
      <c r="T70" s="184">
        <f>SUMIFS(demo_gind!$D:$D,demo_gind!$A:$A,T53,demo_gind!$B:$B,Data_demo_gind!$A$70,demo_gind!$C:$C,Data_demo_gind!$B$51)</f>
        <v>596336</v>
      </c>
      <c r="U70" s="184">
        <f>SUMIFS(demo_gind!$D:$D,demo_gind!$A:$A,U53,demo_gind!$B:$B,Data_demo_gind!$A$70,demo_gind!$C:$C,Data_demo_gind!$B$51)</f>
        <v>607950</v>
      </c>
      <c r="V70" s="184">
        <f>SUMIFS(demo_gind!$D:$D,demo_gind!$A:$A,V53,demo_gind!$B:$B,Data_demo_gind!$A$70,demo_gind!$C:$C,Data_demo_gind!$B$51)</f>
        <v>620001</v>
      </c>
      <c r="W70" s="184">
        <f>SUMIFS(demo_gind!$D:$D,demo_gind!$A:$A,W53,demo_gind!$B:$B,Data_demo_gind!$A$70,demo_gind!$C:$C,Data_demo_gind!$B$51)</f>
        <v>631090</v>
      </c>
    </row>
    <row r="71" spans="1:23" x14ac:dyDescent="0.2">
      <c r="A71" s="189" t="s">
        <v>51</v>
      </c>
      <c r="B71" s="189" t="s">
        <v>16</v>
      </c>
      <c r="C71" s="184">
        <f>SUMIFS(demo_gind!$D:$D,demo_gind!$A:$A,C53,demo_gind!$B:$B,Data_demo_gind!$A$71,demo_gind!$C:$C,Data_demo_gind!$B$51)</f>
        <v>10210971</v>
      </c>
      <c r="D71" s="184">
        <f>SUMIFS(demo_gind!$D:$D,demo_gind!$A:$A,D53,demo_gind!$B:$B,Data_demo_gind!$A$71,demo_gind!$C:$C,Data_demo_gind!$B$51)</f>
        <v>10187576</v>
      </c>
      <c r="E71" s="184">
        <f>SUMIFS(demo_gind!$D:$D,demo_gind!$A:$A,E53,demo_gind!$B:$B,Data_demo_gind!$A$71,demo_gind!$C:$C,Data_demo_gind!$B$51)</f>
        <v>10158608</v>
      </c>
      <c r="F71" s="184">
        <f>SUMIFS(demo_gind!$D:$D,demo_gind!$A:$A,F53,demo_gind!$B:$B,Data_demo_gind!$A$71,demo_gind!$C:$C,Data_demo_gind!$B$51)</f>
        <v>10129552</v>
      </c>
      <c r="G71" s="184">
        <f>SUMIFS(demo_gind!$D:$D,demo_gind!$A:$A,G53,demo_gind!$B:$B,Data_demo_gind!$A$71,demo_gind!$C:$C,Data_demo_gind!$B$51)</f>
        <v>10107146</v>
      </c>
      <c r="H71" s="184">
        <f>SUMIFS(demo_gind!$D:$D,demo_gind!$A:$A,H53,demo_gind!$B:$B,Data_demo_gind!$A$71,demo_gind!$C:$C,Data_demo_gind!$B$51)</f>
        <v>10087065</v>
      </c>
      <c r="I71" s="184">
        <f>SUMIFS(demo_gind!$D:$D,demo_gind!$A:$A,I53,demo_gind!$B:$B,Data_demo_gind!$A$71,demo_gind!$C:$C,Data_demo_gind!$B$51)</f>
        <v>10071370</v>
      </c>
      <c r="J71" s="184">
        <f>SUMIFS(demo_gind!$D:$D,demo_gind!$A:$A,J53,demo_gind!$B:$B,Data_demo_gind!$A$71,demo_gind!$C:$C,Data_demo_gind!$B$51)</f>
        <v>10055780</v>
      </c>
      <c r="K71" s="184">
        <f>SUMIFS(demo_gind!$D:$D,demo_gind!$A:$A,K53,demo_gind!$B:$B,Data_demo_gind!$A$71,demo_gind!$C:$C,Data_demo_gind!$B$51)</f>
        <v>10038188</v>
      </c>
      <c r="L71" s="184">
        <f>SUMIFS(demo_gind!$D:$D,demo_gind!$A:$A,L53,demo_gind!$B:$B,Data_demo_gind!$A$71,demo_gind!$C:$C,Data_demo_gind!$B$51)</f>
        <v>10022650</v>
      </c>
      <c r="M71" s="184">
        <f>SUMIFS(demo_gind!$D:$D,demo_gind!$A:$A,M53,demo_gind!$B:$B,Data_demo_gind!$A$71,demo_gind!$C:$C,Data_demo_gind!$B$51)</f>
        <v>10000023</v>
      </c>
      <c r="N71" s="184">
        <f>SUMIFS(demo_gind!$D:$D,demo_gind!$A:$A,N53,demo_gind!$B:$B,Data_demo_gind!$A$71,demo_gind!$C:$C,Data_demo_gind!$B$51)</f>
        <v>9971727</v>
      </c>
      <c r="O71" s="184">
        <f>SUMIFS(demo_gind!$D:$D,demo_gind!$A:$A,O53,demo_gind!$B:$B,Data_demo_gind!$A$71,demo_gind!$C:$C,Data_demo_gind!$B$51)</f>
        <v>9920362</v>
      </c>
      <c r="P71" s="184">
        <f>SUMIFS(demo_gind!$D:$D,demo_gind!$A:$A,P53,demo_gind!$B:$B,Data_demo_gind!$A$71,demo_gind!$C:$C,Data_demo_gind!$B$51)</f>
        <v>9893082</v>
      </c>
      <c r="Q71" s="184">
        <f>SUMIFS(demo_gind!$D:$D,demo_gind!$A:$A,Q53,demo_gind!$B:$B,Data_demo_gind!$A$71,demo_gind!$C:$C,Data_demo_gind!$B$51)</f>
        <v>9866468</v>
      </c>
      <c r="R71" s="184">
        <f>SUMIFS(demo_gind!$D:$D,demo_gind!$A:$A,R53,demo_gind!$B:$B,Data_demo_gind!$A$71,demo_gind!$C:$C,Data_demo_gind!$B$51)</f>
        <v>9843028</v>
      </c>
      <c r="S71" s="184">
        <f>SUMIFS(demo_gind!$D:$D,demo_gind!$A:$A,S53,demo_gind!$B:$B,Data_demo_gind!$A$71,demo_gind!$C:$C,Data_demo_gind!$B$51)</f>
        <v>9814023</v>
      </c>
      <c r="T71" s="184">
        <f>SUMIFS(demo_gind!$D:$D,demo_gind!$A:$A,T53,demo_gind!$B:$B,Data_demo_gind!$A$71,demo_gind!$C:$C,Data_demo_gind!$B$51)</f>
        <v>9787966</v>
      </c>
      <c r="U71" s="184">
        <f>SUMIFS(demo_gind!$D:$D,demo_gind!$A:$A,U53,demo_gind!$B:$B,Data_demo_gind!$A$71,demo_gind!$C:$C,Data_demo_gind!$B$51)</f>
        <v>9775564</v>
      </c>
      <c r="V71" s="184">
        <f>SUMIFS(demo_gind!$D:$D,demo_gind!$A:$A,V53,demo_gind!$B:$B,Data_demo_gind!$A$71,demo_gind!$C:$C,Data_demo_gind!$B$51)</f>
        <v>9771141</v>
      </c>
      <c r="W71" s="184">
        <f>SUMIFS(demo_gind!$D:$D,demo_gind!$A:$A,W53,demo_gind!$B:$B,Data_demo_gind!$A$71,demo_gind!$C:$C,Data_demo_gind!$B$51)</f>
        <v>9749730</v>
      </c>
    </row>
    <row r="72" spans="1:23" x14ac:dyDescent="0.2">
      <c r="A72" s="189" t="s">
        <v>52</v>
      </c>
      <c r="B72" s="189" t="s">
        <v>17</v>
      </c>
      <c r="C72" s="184">
        <f>SUMIFS(demo_gind!$D:$D,demo_gind!$A:$A,C53,demo_gind!$B:$B,Data_demo_gind!$A$72,demo_gind!$C:$C,Data_demo_gind!$B$51)</f>
        <v>390087</v>
      </c>
      <c r="D72" s="184">
        <f>SUMIFS(demo_gind!$D:$D,demo_gind!$A:$A,D53,demo_gind!$B:$B,Data_demo_gind!$A$72,demo_gind!$C:$C,Data_demo_gind!$B$51)</f>
        <v>393028</v>
      </c>
      <c r="E72" s="184">
        <f>SUMIFS(demo_gind!$D:$D,demo_gind!$A:$A,E53,demo_gind!$B:$B,Data_demo_gind!$A$72,demo_gind!$C:$C,Data_demo_gind!$B$51)</f>
        <v>395969</v>
      </c>
      <c r="F72" s="184">
        <f>SUMIFS(demo_gind!$D:$D,demo_gind!$A:$A,F53,demo_gind!$B:$B,Data_demo_gind!$A$72,demo_gind!$C:$C,Data_demo_gind!$B$51)</f>
        <v>398582</v>
      </c>
      <c r="G72" s="184">
        <f>SUMIFS(demo_gind!$D:$D,demo_gind!$A:$A,G53,demo_gind!$B:$B,Data_demo_gind!$A$72,demo_gind!$C:$C,Data_demo_gind!$B$51)</f>
        <v>401268</v>
      </c>
      <c r="H72" s="184">
        <f>SUMIFS(demo_gind!$D:$D,demo_gind!$A:$A,H53,demo_gind!$B:$B,Data_demo_gind!$A$72,demo_gind!$C:$C,Data_demo_gind!$B$51)</f>
        <v>403834</v>
      </c>
      <c r="I72" s="184">
        <f>SUMIFS(demo_gind!$D:$D,demo_gind!$A:$A,I53,demo_gind!$B:$B,Data_demo_gind!$A$72,demo_gind!$C:$C,Data_demo_gind!$B$51)</f>
        <v>405308</v>
      </c>
      <c r="J72" s="184">
        <f>SUMIFS(demo_gind!$D:$D,demo_gind!$A:$A,J53,demo_gind!$B:$B,Data_demo_gind!$A$72,demo_gind!$C:$C,Data_demo_gind!$B$51)</f>
        <v>406724</v>
      </c>
      <c r="K72" s="184">
        <f>SUMIFS(demo_gind!$D:$D,demo_gind!$A:$A,K53,demo_gind!$B:$B,Data_demo_gind!$A$72,demo_gind!$C:$C,Data_demo_gind!$B$51)</f>
        <v>409379</v>
      </c>
      <c r="L72" s="184">
        <f>SUMIFS(demo_gind!$D:$D,demo_gind!$A:$A,L53,demo_gind!$B:$B,Data_demo_gind!$A$72,demo_gind!$C:$C,Data_demo_gind!$B$51)</f>
        <v>412477</v>
      </c>
      <c r="M72" s="184">
        <f>SUMIFS(demo_gind!$D:$D,demo_gind!$A:$A,M53,demo_gind!$B:$B,Data_demo_gind!$A$72,demo_gind!$C:$C,Data_demo_gind!$B$51)</f>
        <v>414508</v>
      </c>
      <c r="N72" s="184">
        <f>SUMIFS(demo_gind!$D:$D,demo_gind!$A:$A,N53,demo_gind!$B:$B,Data_demo_gind!$A$72,demo_gind!$C:$C,Data_demo_gind!$B$51)</f>
        <v>416268</v>
      </c>
      <c r="O72" s="184">
        <f>SUMIFS(demo_gind!$D:$D,demo_gind!$A:$A,O53,demo_gind!$B:$B,Data_demo_gind!$A$72,demo_gind!$C:$C,Data_demo_gind!$B$51)</f>
        <v>420028</v>
      </c>
      <c r="P72" s="184">
        <f>SUMIFS(demo_gind!$D:$D,demo_gind!$A:$A,P53,demo_gind!$B:$B,Data_demo_gind!$A$72,demo_gind!$C:$C,Data_demo_gind!$B$51)</f>
        <v>425967</v>
      </c>
      <c r="Q72" s="184">
        <f>SUMIFS(demo_gind!$D:$D,demo_gind!$A:$A,Q53,demo_gind!$B:$B,Data_demo_gind!$A$72,demo_gind!$C:$C,Data_demo_gind!$B$51)</f>
        <v>434558</v>
      </c>
      <c r="R72" s="184">
        <f>SUMIFS(demo_gind!$D:$D,demo_gind!$A:$A,R53,demo_gind!$B:$B,Data_demo_gind!$A$72,demo_gind!$C:$C,Data_demo_gind!$B$51)</f>
        <v>445053</v>
      </c>
      <c r="S72" s="184">
        <f>SUMIFS(demo_gind!$D:$D,demo_gind!$A:$A,S53,demo_gind!$B:$B,Data_demo_gind!$A$72,demo_gind!$C:$C,Data_demo_gind!$B$51)</f>
        <v>455356</v>
      </c>
      <c r="T72" s="184">
        <f>SUMIFS(demo_gind!$D:$D,demo_gind!$A:$A,T53,demo_gind!$B:$B,Data_demo_gind!$A$72,demo_gind!$C:$C,Data_demo_gind!$B$51)</f>
        <v>467999</v>
      </c>
      <c r="U72" s="184">
        <f>SUMIFS(demo_gind!$D:$D,demo_gind!$A:$A,U53,demo_gind!$B:$B,Data_demo_gind!$A$72,demo_gind!$C:$C,Data_demo_gind!$B$51)</f>
        <v>484630</v>
      </c>
      <c r="V72" s="184">
        <f>SUMIFS(demo_gind!$D:$D,demo_gind!$A:$A,V53,demo_gind!$B:$B,Data_demo_gind!$A$72,demo_gind!$C:$C,Data_demo_gind!$B$51)</f>
        <v>504062</v>
      </c>
      <c r="W72" s="184">
        <f>SUMIFS(demo_gind!$D:$D,demo_gind!$A:$A,W53,demo_gind!$B:$B,Data_demo_gind!$A$72,demo_gind!$C:$C,Data_demo_gind!$B$51)</f>
        <v>515600</v>
      </c>
    </row>
    <row r="73" spans="1:23" x14ac:dyDescent="0.2">
      <c r="A73" s="189" t="s">
        <v>53</v>
      </c>
      <c r="B73" s="189" t="s">
        <v>18</v>
      </c>
      <c r="C73" s="184">
        <f>SUMIFS(demo_gind!$D:$D,demo_gind!$A:$A,C53,demo_gind!$B:$B,Data_demo_gind!$A$73,demo_gind!$C:$C,Data_demo_gind!$B$51)</f>
        <v>15925513</v>
      </c>
      <c r="D73" s="184">
        <f>SUMIFS(demo_gind!$D:$D,demo_gind!$A:$A,D53,demo_gind!$B:$B,Data_demo_gind!$A$73,demo_gind!$C:$C,Data_demo_gind!$B$51)</f>
        <v>16046180</v>
      </c>
      <c r="E73" s="184">
        <f>SUMIFS(demo_gind!$D:$D,demo_gind!$A:$A,E53,demo_gind!$B:$B,Data_demo_gind!$A$73,demo_gind!$C:$C,Data_demo_gind!$B$51)</f>
        <v>16148929</v>
      </c>
      <c r="F73" s="184">
        <f>SUMIFS(demo_gind!$D:$D,demo_gind!$A:$A,F53,demo_gind!$B:$B,Data_demo_gind!$A$73,demo_gind!$C:$C,Data_demo_gind!$B$51)</f>
        <v>16225302</v>
      </c>
      <c r="G73" s="184">
        <f>SUMIFS(demo_gind!$D:$D,demo_gind!$A:$A,G53,demo_gind!$B:$B,Data_demo_gind!$A$73,demo_gind!$C:$C,Data_demo_gind!$B$51)</f>
        <v>16281779</v>
      </c>
      <c r="H73" s="184">
        <f>SUMIFS(demo_gind!$D:$D,demo_gind!$A:$A,H53,demo_gind!$B:$B,Data_demo_gind!$A$73,demo_gind!$C:$C,Data_demo_gind!$B$51)</f>
        <v>16319868</v>
      </c>
      <c r="I73" s="184">
        <f>SUMIFS(demo_gind!$D:$D,demo_gind!$A:$A,I53,demo_gind!$B:$B,Data_demo_gind!$A$73,demo_gind!$C:$C,Data_demo_gind!$B$51)</f>
        <v>16346101</v>
      </c>
      <c r="J73" s="184">
        <f>SUMIFS(demo_gind!$D:$D,demo_gind!$A:$A,J53,demo_gind!$B:$B,Data_demo_gind!$A$73,demo_gind!$C:$C,Data_demo_gind!$B$51)</f>
        <v>16381696</v>
      </c>
      <c r="K73" s="184">
        <f>SUMIFS(demo_gind!$D:$D,demo_gind!$A:$A,K53,demo_gind!$B:$B,Data_demo_gind!$A$73,demo_gind!$C:$C,Data_demo_gind!$B$51)</f>
        <v>16445593</v>
      </c>
      <c r="L73" s="184">
        <f>SUMIFS(demo_gind!$D:$D,demo_gind!$A:$A,L53,demo_gind!$B:$B,Data_demo_gind!$A$73,demo_gind!$C:$C,Data_demo_gind!$B$51)</f>
        <v>16530388</v>
      </c>
      <c r="M73" s="184">
        <f>SUMIFS(demo_gind!$D:$D,demo_gind!$A:$A,M53,demo_gind!$B:$B,Data_demo_gind!$A$73,demo_gind!$C:$C,Data_demo_gind!$B$51)</f>
        <v>16615394</v>
      </c>
      <c r="N73" s="184">
        <f>SUMIFS(demo_gind!$D:$D,demo_gind!$A:$A,N53,demo_gind!$B:$B,Data_demo_gind!$A$73,demo_gind!$C:$C,Data_demo_gind!$B$51)</f>
        <v>16693074</v>
      </c>
      <c r="O73" s="184">
        <f>SUMIFS(demo_gind!$D:$D,demo_gind!$A:$A,O53,demo_gind!$B:$B,Data_demo_gind!$A$73,demo_gind!$C:$C,Data_demo_gind!$B$51)</f>
        <v>16754962</v>
      </c>
      <c r="P73" s="184">
        <f>SUMIFS(demo_gind!$D:$D,demo_gind!$A:$A,P53,demo_gind!$B:$B,Data_demo_gind!$A$73,demo_gind!$C:$C,Data_demo_gind!$B$51)</f>
        <v>16804432</v>
      </c>
      <c r="Q73" s="184">
        <f>SUMIFS(demo_gind!$D:$D,demo_gind!$A:$A,Q53,demo_gind!$B:$B,Data_demo_gind!$A$73,demo_gind!$C:$C,Data_demo_gind!$B$51)</f>
        <v>16865008</v>
      </c>
      <c r="R73" s="184">
        <f>SUMIFS(demo_gind!$D:$D,demo_gind!$A:$A,R53,demo_gind!$B:$B,Data_demo_gind!$A$73,demo_gind!$C:$C,Data_demo_gind!$B$51)</f>
        <v>16939923</v>
      </c>
      <c r="S73" s="184">
        <f>SUMIFS(demo_gind!$D:$D,demo_gind!$A:$A,S53,demo_gind!$B:$B,Data_demo_gind!$A$73,demo_gind!$C:$C,Data_demo_gind!$B$51)</f>
        <v>17030314</v>
      </c>
      <c r="T73" s="184">
        <f>SUMIFS(demo_gind!$D:$D,demo_gind!$A:$A,T53,demo_gind!$B:$B,Data_demo_gind!$A$73,demo_gind!$C:$C,Data_demo_gind!$B$51)</f>
        <v>17131296</v>
      </c>
      <c r="U73" s="184">
        <f>SUMIFS(demo_gind!$D:$D,demo_gind!$A:$A,U53,demo_gind!$B:$B,Data_demo_gind!$A$73,demo_gind!$C:$C,Data_demo_gind!$B$51)</f>
        <v>17231624</v>
      </c>
      <c r="V73" s="184">
        <f>SUMIFS(demo_gind!$D:$D,demo_gind!$A:$A,V53,demo_gind!$B:$B,Data_demo_gind!$A$73,demo_gind!$C:$C,Data_demo_gind!$B$51)</f>
        <v>17344874</v>
      </c>
      <c r="W73" s="184">
        <f>SUMIFS(demo_gind!$D:$D,demo_gind!$A:$A,W53,demo_gind!$B:$B,Data_demo_gind!$A$73,demo_gind!$C:$C,Data_demo_gind!$B$51)</f>
        <v>17441000</v>
      </c>
    </row>
    <row r="74" spans="1:23" x14ac:dyDescent="0.2">
      <c r="A74" s="189" t="s">
        <v>54</v>
      </c>
      <c r="B74" s="189" t="s">
        <v>19</v>
      </c>
      <c r="C74" s="184">
        <f>SUMIFS(demo_gind!$D:$D,demo_gind!$A:$A,C53,demo_gind!$B:$B,Data_demo_gind!$A$74,demo_gind!$C:$C,Data_demo_gind!$B$51)</f>
        <v>8011566</v>
      </c>
      <c r="D74" s="184">
        <f>SUMIFS(demo_gind!$D:$D,demo_gind!$A:$A,D53,demo_gind!$B:$B,Data_demo_gind!$A$74,demo_gind!$C:$C,Data_demo_gind!$B$51)</f>
        <v>8042293</v>
      </c>
      <c r="E74" s="184">
        <f>SUMIFS(demo_gind!$D:$D,demo_gind!$A:$A,E53,demo_gind!$B:$B,Data_demo_gind!$A$74,demo_gind!$C:$C,Data_demo_gind!$B$51)</f>
        <v>8081957</v>
      </c>
      <c r="F74" s="184">
        <f>SUMIFS(demo_gind!$D:$D,demo_gind!$A:$A,F53,demo_gind!$B:$B,Data_demo_gind!$A$74,demo_gind!$C:$C,Data_demo_gind!$B$51)</f>
        <v>8121423</v>
      </c>
      <c r="G74" s="184">
        <f>SUMIFS(demo_gind!$D:$D,demo_gind!$A:$A,G53,demo_gind!$B:$B,Data_demo_gind!$A$74,demo_gind!$C:$C,Data_demo_gind!$B$51)</f>
        <v>8171966</v>
      </c>
      <c r="H74" s="184">
        <f>SUMIFS(demo_gind!$D:$D,demo_gind!$A:$A,H53,demo_gind!$B:$B,Data_demo_gind!$A$74,demo_gind!$C:$C,Data_demo_gind!$B$51)</f>
        <v>8227829</v>
      </c>
      <c r="I74" s="184">
        <f>SUMIFS(demo_gind!$D:$D,demo_gind!$A:$A,I53,demo_gind!$B:$B,Data_demo_gind!$A$74,demo_gind!$C:$C,Data_demo_gind!$B$51)</f>
        <v>8268641</v>
      </c>
      <c r="J74" s="184">
        <f>SUMIFS(demo_gind!$D:$D,demo_gind!$A:$A,J53,demo_gind!$B:$B,Data_demo_gind!$A$74,demo_gind!$C:$C,Data_demo_gind!$B$51)</f>
        <v>8295487</v>
      </c>
      <c r="K74" s="184">
        <f>SUMIFS(demo_gind!$D:$D,demo_gind!$A:$A,K53,demo_gind!$B:$B,Data_demo_gind!$A$74,demo_gind!$C:$C,Data_demo_gind!$B$51)</f>
        <v>8321496</v>
      </c>
      <c r="L74" s="184">
        <f>SUMIFS(demo_gind!$D:$D,demo_gind!$A:$A,L53,demo_gind!$B:$B,Data_demo_gind!$A$74,demo_gind!$C:$C,Data_demo_gind!$B$51)</f>
        <v>8343323</v>
      </c>
      <c r="M74" s="184">
        <f>SUMIFS(demo_gind!$D:$D,demo_gind!$A:$A,M53,demo_gind!$B:$B,Data_demo_gind!$A$74,demo_gind!$C:$C,Data_demo_gind!$B$51)</f>
        <v>8363404</v>
      </c>
      <c r="N74" s="184">
        <f>SUMIFS(demo_gind!$D:$D,demo_gind!$A:$A,N53,demo_gind!$B:$B,Data_demo_gind!$A$74,demo_gind!$C:$C,Data_demo_gind!$B$51)</f>
        <v>8391643</v>
      </c>
      <c r="O74" s="184">
        <f>SUMIFS(demo_gind!$D:$D,demo_gind!$A:$A,O53,demo_gind!$B:$B,Data_demo_gind!$A$74,demo_gind!$C:$C,Data_demo_gind!$B$51)</f>
        <v>8429991</v>
      </c>
      <c r="P74" s="184">
        <f>SUMIFS(demo_gind!$D:$D,demo_gind!$A:$A,P53,demo_gind!$B:$B,Data_demo_gind!$A$74,demo_gind!$C:$C,Data_demo_gind!$B$51)</f>
        <v>8479823</v>
      </c>
      <c r="Q74" s="184">
        <f>SUMIFS(demo_gind!$D:$D,demo_gind!$A:$A,Q53,demo_gind!$B:$B,Data_demo_gind!$A$74,demo_gind!$C:$C,Data_demo_gind!$B$51)</f>
        <v>8546356</v>
      </c>
      <c r="R74" s="184">
        <f>SUMIFS(demo_gind!$D:$D,demo_gind!$A:$A,R53,demo_gind!$B:$B,Data_demo_gind!$A$74,demo_gind!$C:$C,Data_demo_gind!$B$51)</f>
        <v>8642699</v>
      </c>
      <c r="S74" s="184">
        <f>SUMIFS(demo_gind!$D:$D,demo_gind!$A:$A,S53,demo_gind!$B:$B,Data_demo_gind!$A$74,demo_gind!$C:$C,Data_demo_gind!$B$51)</f>
        <v>8736668</v>
      </c>
      <c r="T74" s="184">
        <f>SUMIFS(demo_gind!$D:$D,demo_gind!$A:$A,T53,demo_gind!$B:$B,Data_demo_gind!$A$74,demo_gind!$C:$C,Data_demo_gind!$B$51)</f>
        <v>8797566</v>
      </c>
      <c r="U74" s="184">
        <f>SUMIFS(demo_gind!$D:$D,demo_gind!$A:$A,U53,demo_gind!$B:$B,Data_demo_gind!$A$74,demo_gind!$C:$C,Data_demo_gind!$B$51)</f>
        <v>8840521</v>
      </c>
      <c r="V74" s="184">
        <f>SUMIFS(demo_gind!$D:$D,demo_gind!$A:$A,V53,demo_gind!$B:$B,Data_demo_gind!$A$74,demo_gind!$C:$C,Data_demo_gind!$B$51)</f>
        <v>8879920</v>
      </c>
      <c r="W74" s="184">
        <f>SUMIFS(demo_gind!$D:$D,demo_gind!$A:$A,W53,demo_gind!$B:$B,Data_demo_gind!$A$74,demo_gind!$C:$C,Data_demo_gind!$B$51)</f>
        <v>8919080</v>
      </c>
    </row>
    <row r="75" spans="1:23" x14ac:dyDescent="0.2">
      <c r="A75" s="189" t="s">
        <v>64</v>
      </c>
      <c r="B75" s="189" t="s">
        <v>20</v>
      </c>
      <c r="C75" s="184">
        <f>SUMIFS(demo_gind!$D:$D,demo_gind!$A:$A,C53,demo_gind!$B:$B,Data_demo_gind!$A$75,demo_gind!$C:$C,Data_demo_gind!$B$51)</f>
        <v>38258629</v>
      </c>
      <c r="D75" s="184">
        <f>SUMIFS(demo_gind!$D:$D,demo_gind!$A:$A,D53,demo_gind!$B:$B,Data_demo_gind!$A$75,demo_gind!$C:$C,Data_demo_gind!$B$51)</f>
        <v>38248076</v>
      </c>
      <c r="E75" s="184">
        <f>SUMIFS(demo_gind!$D:$D,demo_gind!$A:$A,E53,demo_gind!$B:$B,Data_demo_gind!$A$75,demo_gind!$C:$C,Data_demo_gind!$B$51)</f>
        <v>38230364</v>
      </c>
      <c r="F75" s="184">
        <f>SUMIFS(demo_gind!$D:$D,demo_gind!$A:$A,F53,demo_gind!$B:$B,Data_demo_gind!$A$75,demo_gind!$C:$C,Data_demo_gind!$B$51)</f>
        <v>38204570</v>
      </c>
      <c r="G75" s="184">
        <f>SUMIFS(demo_gind!$D:$D,demo_gind!$A:$A,G53,demo_gind!$B:$B,Data_demo_gind!$A$75,demo_gind!$C:$C,Data_demo_gind!$B$51)</f>
        <v>38182222</v>
      </c>
      <c r="H75" s="184">
        <f>SUMIFS(demo_gind!$D:$D,demo_gind!$A:$A,H53,demo_gind!$B:$B,Data_demo_gind!$A$75,demo_gind!$C:$C,Data_demo_gind!$B$51)</f>
        <v>38165445</v>
      </c>
      <c r="I75" s="184">
        <f>SUMIFS(demo_gind!$D:$D,demo_gind!$A:$A,I53,demo_gind!$B:$B,Data_demo_gind!$A$75,demo_gind!$C:$C,Data_demo_gind!$B$51)</f>
        <v>38141267</v>
      </c>
      <c r="J75" s="184">
        <f>SUMIFS(demo_gind!$D:$D,demo_gind!$A:$A,J53,demo_gind!$B:$B,Data_demo_gind!$A$75,demo_gind!$C:$C,Data_demo_gind!$B$51)</f>
        <v>38120560</v>
      </c>
      <c r="K75" s="184">
        <f>SUMIFS(demo_gind!$D:$D,demo_gind!$A:$A,K53,demo_gind!$B:$B,Data_demo_gind!$A$75,demo_gind!$C:$C,Data_demo_gind!$B$51)</f>
        <v>38125759</v>
      </c>
      <c r="L75" s="184">
        <f>SUMIFS(demo_gind!$D:$D,demo_gind!$A:$A,L53,demo_gind!$B:$B,Data_demo_gind!$A$75,demo_gind!$C:$C,Data_demo_gind!$B$51)</f>
        <v>38151603</v>
      </c>
      <c r="M75" s="184">
        <f>SUMIFS(demo_gind!$D:$D,demo_gind!$A:$A,M53,demo_gind!$B:$B,Data_demo_gind!$A$75,demo_gind!$C:$C,Data_demo_gind!$B$51)</f>
        <v>38042794</v>
      </c>
      <c r="N75" s="184">
        <f>SUMIFS(demo_gind!$D:$D,demo_gind!$A:$A,N53,demo_gind!$B:$B,Data_demo_gind!$A$75,demo_gind!$C:$C,Data_demo_gind!$B$51)</f>
        <v>38063255</v>
      </c>
      <c r="O75" s="184">
        <f>SUMIFS(demo_gind!$D:$D,demo_gind!$A:$A,O53,demo_gind!$B:$B,Data_demo_gind!$A$75,demo_gind!$C:$C,Data_demo_gind!$B$51)</f>
        <v>38063164</v>
      </c>
      <c r="P75" s="184">
        <f>SUMIFS(demo_gind!$D:$D,demo_gind!$A:$A,P53,demo_gind!$B:$B,Data_demo_gind!$A$75,demo_gind!$C:$C,Data_demo_gind!$B$51)</f>
        <v>38040196</v>
      </c>
      <c r="Q75" s="184">
        <f>SUMIFS(demo_gind!$D:$D,demo_gind!$A:$A,Q53,demo_gind!$B:$B,Data_demo_gind!$A$75,demo_gind!$C:$C,Data_demo_gind!$B$51)</f>
        <v>38011735</v>
      </c>
      <c r="R75" s="184">
        <f>SUMIFS(demo_gind!$D:$D,demo_gind!$A:$A,R53,demo_gind!$B:$B,Data_demo_gind!$A$75,demo_gind!$C:$C,Data_demo_gind!$B$51)</f>
        <v>37986412</v>
      </c>
      <c r="S75" s="184">
        <f>SUMIFS(demo_gind!$D:$D,demo_gind!$A:$A,S53,demo_gind!$B:$B,Data_demo_gind!$A$75,demo_gind!$C:$C,Data_demo_gind!$B$51)</f>
        <v>37970087</v>
      </c>
      <c r="T75" s="184">
        <f>SUMIFS(demo_gind!$D:$D,demo_gind!$A:$A,T53,demo_gind!$B:$B,Data_demo_gind!$A$75,demo_gind!$C:$C,Data_demo_gind!$B$51)</f>
        <v>37974826</v>
      </c>
      <c r="U75" s="184">
        <f>SUMIFS(demo_gind!$D:$D,demo_gind!$A:$A,U53,demo_gind!$B:$B,Data_demo_gind!$A$75,demo_gind!$C:$C,Data_demo_gind!$B$51)</f>
        <v>37974750</v>
      </c>
      <c r="V75" s="184">
        <f>SUMIFS(demo_gind!$D:$D,demo_gind!$A:$A,V53,demo_gind!$B:$B,Data_demo_gind!$A$75,demo_gind!$C:$C,Data_demo_gind!$B$51)</f>
        <v>37965475</v>
      </c>
      <c r="W75" s="184">
        <f>SUMIFS(demo_gind!$D:$D,demo_gind!$A:$A,W53,demo_gind!$B:$B,Data_demo_gind!$A$75,demo_gind!$C:$C,Data_demo_gind!$B$51)</f>
        <v>38354000</v>
      </c>
    </row>
    <row r="76" spans="1:23" x14ac:dyDescent="0.2">
      <c r="A76" s="189" t="s">
        <v>55</v>
      </c>
      <c r="B76" s="189" t="s">
        <v>21</v>
      </c>
      <c r="C76" s="184">
        <f>SUMIFS(demo_gind!$D:$D,demo_gind!$A:$A,C53,demo_gind!$B:$B,Data_demo_gind!$A$76,demo_gind!$C:$C,Data_demo_gind!$B$51)</f>
        <v>10289898</v>
      </c>
      <c r="D76" s="184">
        <f>SUMIFS(demo_gind!$D:$D,demo_gind!$A:$A,D53,demo_gind!$B:$B,Data_demo_gind!$A$76,demo_gind!$C:$C,Data_demo_gind!$B$51)</f>
        <v>10362722</v>
      </c>
      <c r="E76" s="184">
        <f>SUMIFS(demo_gind!$D:$D,demo_gind!$A:$A,E53,demo_gind!$B:$B,Data_demo_gind!$A$76,demo_gind!$C:$C,Data_demo_gind!$B$51)</f>
        <v>10419631</v>
      </c>
      <c r="F76" s="184">
        <f>SUMIFS(demo_gind!$D:$D,demo_gind!$A:$A,F53,demo_gind!$B:$B,Data_demo_gind!$A$76,demo_gind!$C:$C,Data_demo_gind!$B$51)</f>
        <v>10458821</v>
      </c>
      <c r="G76" s="184">
        <f>SUMIFS(demo_gind!$D:$D,demo_gind!$A:$A,G53,demo_gind!$B:$B,Data_demo_gind!$A$76,demo_gind!$C:$C,Data_demo_gind!$B$51)</f>
        <v>10483861</v>
      </c>
      <c r="H76" s="184">
        <f>SUMIFS(demo_gind!$D:$D,demo_gind!$A:$A,H53,demo_gind!$B:$B,Data_demo_gind!$A$76,demo_gind!$C:$C,Data_demo_gind!$B$51)</f>
        <v>10503330</v>
      </c>
      <c r="I76" s="184">
        <f>SUMIFS(demo_gind!$D:$D,demo_gind!$A:$A,I53,demo_gind!$B:$B,Data_demo_gind!$A$76,demo_gind!$C:$C,Data_demo_gind!$B$51)</f>
        <v>10522288</v>
      </c>
      <c r="J76" s="184">
        <f>SUMIFS(demo_gind!$D:$D,demo_gind!$A:$A,J53,demo_gind!$B:$B,Data_demo_gind!$A$76,demo_gind!$C:$C,Data_demo_gind!$B$51)</f>
        <v>10542964</v>
      </c>
      <c r="K76" s="184">
        <f>SUMIFS(demo_gind!$D:$D,demo_gind!$A:$A,K53,demo_gind!$B:$B,Data_demo_gind!$A$76,demo_gind!$C:$C,Data_demo_gind!$B$51)</f>
        <v>10558177</v>
      </c>
      <c r="L76" s="184">
        <f>SUMIFS(demo_gind!$D:$D,demo_gind!$A:$A,L53,demo_gind!$B:$B,Data_demo_gind!$A$76,demo_gind!$C:$C,Data_demo_gind!$B$51)</f>
        <v>10568247</v>
      </c>
      <c r="M76" s="184">
        <f>SUMIFS(demo_gind!$D:$D,demo_gind!$A:$A,M53,demo_gind!$B:$B,Data_demo_gind!$A$76,demo_gind!$C:$C,Data_demo_gind!$B$51)</f>
        <v>10573100</v>
      </c>
      <c r="N76" s="184">
        <f>SUMIFS(demo_gind!$D:$D,demo_gind!$A:$A,N53,demo_gind!$B:$B,Data_demo_gind!$A$76,demo_gind!$C:$C,Data_demo_gind!$B$51)</f>
        <v>10557560</v>
      </c>
      <c r="O76" s="184">
        <f>SUMIFS(demo_gind!$D:$D,demo_gind!$A:$A,O53,demo_gind!$B:$B,Data_demo_gind!$A$76,demo_gind!$C:$C,Data_demo_gind!$B$51)</f>
        <v>10514844</v>
      </c>
      <c r="P76" s="184">
        <f>SUMIFS(demo_gind!$D:$D,demo_gind!$A:$A,P53,demo_gind!$B:$B,Data_demo_gind!$A$76,demo_gind!$C:$C,Data_demo_gind!$B$51)</f>
        <v>10457295</v>
      </c>
      <c r="Q76" s="184">
        <f>SUMIFS(demo_gind!$D:$D,demo_gind!$A:$A,Q53,demo_gind!$B:$B,Data_demo_gind!$A$76,demo_gind!$C:$C,Data_demo_gind!$B$51)</f>
        <v>10401062</v>
      </c>
      <c r="R76" s="184">
        <f>SUMIFS(demo_gind!$D:$D,demo_gind!$A:$A,R53,demo_gind!$B:$B,Data_demo_gind!$A$76,demo_gind!$C:$C,Data_demo_gind!$B$51)</f>
        <v>10358076</v>
      </c>
      <c r="S76" s="184">
        <f>SUMIFS(demo_gind!$D:$D,demo_gind!$A:$A,S53,demo_gind!$B:$B,Data_demo_gind!$A$76,demo_gind!$C:$C,Data_demo_gind!$B$51)</f>
        <v>10325452</v>
      </c>
      <c r="T76" s="184">
        <f>SUMIFS(demo_gind!$D:$D,demo_gind!$A:$A,T53,demo_gind!$B:$B,Data_demo_gind!$A$76,demo_gind!$C:$C,Data_demo_gind!$B$51)</f>
        <v>10300300</v>
      </c>
      <c r="U76" s="184">
        <f>SUMIFS(demo_gind!$D:$D,demo_gind!$A:$A,U53,demo_gind!$B:$B,Data_demo_gind!$A$76,demo_gind!$C:$C,Data_demo_gind!$B$51)</f>
        <v>10283822</v>
      </c>
      <c r="V76" s="184">
        <f>SUMIFS(demo_gind!$D:$D,demo_gind!$A:$A,V53,demo_gind!$B:$B,Data_demo_gind!$A$76,demo_gind!$C:$C,Data_demo_gind!$B$51)</f>
        <v>10286263</v>
      </c>
      <c r="W76" s="184">
        <f>SUMIFS(demo_gind!$D:$D,demo_gind!$A:$A,W53,demo_gind!$B:$B,Data_demo_gind!$A$76,demo_gind!$C:$C,Data_demo_gind!$B$51)</f>
        <v>10297100</v>
      </c>
    </row>
    <row r="77" spans="1:23" x14ac:dyDescent="0.2">
      <c r="A77" s="189" t="s">
        <v>56</v>
      </c>
      <c r="B77" s="189" t="s">
        <v>22</v>
      </c>
      <c r="C77" s="184">
        <f>SUMIFS(demo_gind!$D:$D,demo_gind!$A:$A,C53,demo_gind!$B:$B,Data_demo_gind!$A$77,demo_gind!$C:$C,Data_demo_gind!$B$51)</f>
        <v>22442971</v>
      </c>
      <c r="D77" s="184">
        <f>SUMIFS(demo_gind!$D:$D,demo_gind!$A:$A,D53,demo_gind!$B:$B,Data_demo_gind!$A$77,demo_gind!$C:$C,Data_demo_gind!$B$51)</f>
        <v>22131970</v>
      </c>
      <c r="E77" s="184">
        <f>SUMIFS(demo_gind!$D:$D,demo_gind!$A:$A,E53,demo_gind!$B:$B,Data_demo_gind!$A$77,demo_gind!$C:$C,Data_demo_gind!$B$51)</f>
        <v>21730496</v>
      </c>
      <c r="F77" s="184">
        <f>SUMIFS(demo_gind!$D:$D,demo_gind!$A:$A,F53,demo_gind!$B:$B,Data_demo_gind!$A$77,demo_gind!$C:$C,Data_demo_gind!$B$51)</f>
        <v>21574326</v>
      </c>
      <c r="G77" s="184">
        <f>SUMIFS(demo_gind!$D:$D,demo_gind!$A:$A,G53,demo_gind!$B:$B,Data_demo_gind!$A$77,demo_gind!$C:$C,Data_demo_gind!$B$51)</f>
        <v>21451748</v>
      </c>
      <c r="H77" s="184">
        <f>SUMIFS(demo_gind!$D:$D,demo_gind!$A:$A,H53,demo_gind!$B:$B,Data_demo_gind!$A$77,demo_gind!$C:$C,Data_demo_gind!$B$51)</f>
        <v>21319685</v>
      </c>
      <c r="I77" s="184">
        <f>SUMIFS(demo_gind!$D:$D,demo_gind!$A:$A,I53,demo_gind!$B:$B,Data_demo_gind!$A$77,demo_gind!$C:$C,Data_demo_gind!$B$51)</f>
        <v>21193760</v>
      </c>
      <c r="J77" s="184">
        <f>SUMIFS(demo_gind!$D:$D,demo_gind!$A:$A,J53,demo_gind!$B:$B,Data_demo_gind!$A$77,demo_gind!$C:$C,Data_demo_gind!$B$51)</f>
        <v>20882982</v>
      </c>
      <c r="K77" s="184">
        <f>SUMIFS(demo_gind!$D:$D,demo_gind!$A:$A,K53,demo_gind!$B:$B,Data_demo_gind!$A$77,demo_gind!$C:$C,Data_demo_gind!$B$51)</f>
        <v>20537875</v>
      </c>
      <c r="L77" s="184">
        <f>SUMIFS(demo_gind!$D:$D,demo_gind!$A:$A,L53,demo_gind!$B:$B,Data_demo_gind!$A$77,demo_gind!$C:$C,Data_demo_gind!$B$51)</f>
        <v>20367487</v>
      </c>
      <c r="M77" s="184">
        <f>SUMIFS(demo_gind!$D:$D,demo_gind!$A:$A,M53,demo_gind!$B:$B,Data_demo_gind!$A$77,demo_gind!$C:$C,Data_demo_gind!$B$51)</f>
        <v>20246871</v>
      </c>
      <c r="N77" s="184">
        <f>SUMIFS(demo_gind!$D:$D,demo_gind!$A:$A,N53,demo_gind!$B:$B,Data_demo_gind!$A$77,demo_gind!$C:$C,Data_demo_gind!$B$51)</f>
        <v>20147528</v>
      </c>
      <c r="O77" s="184">
        <f>SUMIFS(demo_gind!$D:$D,demo_gind!$A:$A,O53,demo_gind!$B:$B,Data_demo_gind!$A$77,demo_gind!$C:$C,Data_demo_gind!$B$51)</f>
        <v>20058035</v>
      </c>
      <c r="P77" s="184">
        <f>SUMIFS(demo_gind!$D:$D,demo_gind!$A:$A,P53,demo_gind!$B:$B,Data_demo_gind!$A$77,demo_gind!$C:$C,Data_demo_gind!$B$51)</f>
        <v>19983693</v>
      </c>
      <c r="Q77" s="184">
        <f>SUMIFS(demo_gind!$D:$D,demo_gind!$A:$A,Q53,demo_gind!$B:$B,Data_demo_gind!$A$77,demo_gind!$C:$C,Data_demo_gind!$B$51)</f>
        <v>19908979</v>
      </c>
      <c r="R77" s="184">
        <f>SUMIFS(demo_gind!$D:$D,demo_gind!$A:$A,R53,demo_gind!$B:$B,Data_demo_gind!$A$77,demo_gind!$C:$C,Data_demo_gind!$B$51)</f>
        <v>19815616</v>
      </c>
      <c r="S77" s="184">
        <f>SUMIFS(demo_gind!$D:$D,demo_gind!$A:$A,S53,demo_gind!$B:$B,Data_demo_gind!$A$77,demo_gind!$C:$C,Data_demo_gind!$B$51)</f>
        <v>19702267</v>
      </c>
      <c r="T77" s="184">
        <f>SUMIFS(demo_gind!$D:$D,demo_gind!$A:$A,T53,demo_gind!$B:$B,Data_demo_gind!$A$77,demo_gind!$C:$C,Data_demo_gind!$B$51)</f>
        <v>19588715</v>
      </c>
      <c r="U77" s="184">
        <f>SUMIFS(demo_gind!$D:$D,demo_gind!$A:$A,U53,demo_gind!$B:$B,Data_demo_gind!$A$77,demo_gind!$C:$C,Data_demo_gind!$B$51)</f>
        <v>19473970</v>
      </c>
      <c r="V77" s="184">
        <f>SUMIFS(demo_gind!$D:$D,demo_gind!$A:$A,V53,demo_gind!$B:$B,Data_demo_gind!$A$77,demo_gind!$C:$C,Data_demo_gind!$B$51)</f>
        <v>19371648</v>
      </c>
      <c r="W77" s="184">
        <f>SUMIFS(demo_gind!$D:$D,demo_gind!$A:$A,W53,demo_gind!$B:$B,Data_demo_gind!$A$77,demo_gind!$C:$C,Data_demo_gind!$B$51)</f>
        <v>19328840</v>
      </c>
    </row>
    <row r="78" spans="1:23" x14ac:dyDescent="0.2">
      <c r="A78" s="189" t="s">
        <v>57</v>
      </c>
      <c r="B78" s="189" t="s">
        <v>23</v>
      </c>
      <c r="C78" s="184">
        <f>SUMIFS(demo_gind!$D:$D,demo_gind!$A:$A,C53,demo_gind!$B:$B,Data_demo_gind!$A$78,demo_gind!$C:$C,Data_demo_gind!$B$51)</f>
        <v>1988925</v>
      </c>
      <c r="D78" s="184">
        <f>SUMIFS(demo_gind!$D:$D,demo_gind!$A:$A,D53,demo_gind!$B:$B,Data_demo_gind!$A$78,demo_gind!$C:$C,Data_demo_gind!$B$51)</f>
        <v>1992060</v>
      </c>
      <c r="E78" s="184">
        <f>SUMIFS(demo_gind!$D:$D,demo_gind!$A:$A,E53,demo_gind!$B:$B,Data_demo_gind!$A$78,demo_gind!$C:$C,Data_demo_gind!$B$51)</f>
        <v>1994530</v>
      </c>
      <c r="F78" s="184">
        <f>SUMIFS(demo_gind!$D:$D,demo_gind!$A:$A,F53,demo_gind!$B:$B,Data_demo_gind!$A$78,demo_gind!$C:$C,Data_demo_gind!$B$51)</f>
        <v>1995733</v>
      </c>
      <c r="G78" s="184">
        <f>SUMIFS(demo_gind!$D:$D,demo_gind!$A:$A,G53,demo_gind!$B:$B,Data_demo_gind!$A$78,demo_gind!$C:$C,Data_demo_gind!$B$51)</f>
        <v>1997012</v>
      </c>
      <c r="H78" s="184">
        <f>SUMIFS(demo_gind!$D:$D,demo_gind!$A:$A,H53,demo_gind!$B:$B,Data_demo_gind!$A$78,demo_gind!$C:$C,Data_demo_gind!$B$51)</f>
        <v>2000474</v>
      </c>
      <c r="I78" s="184">
        <f>SUMIFS(demo_gind!$D:$D,demo_gind!$A:$A,I53,demo_gind!$B:$B,Data_demo_gind!$A$78,demo_gind!$C:$C,Data_demo_gind!$B$51)</f>
        <v>2006868</v>
      </c>
      <c r="J78" s="184">
        <f>SUMIFS(demo_gind!$D:$D,demo_gind!$A:$A,J53,demo_gind!$B:$B,Data_demo_gind!$A$78,demo_gind!$C:$C,Data_demo_gind!$B$51)</f>
        <v>2018122</v>
      </c>
      <c r="K78" s="184">
        <f>SUMIFS(demo_gind!$D:$D,demo_gind!$A:$A,K53,demo_gind!$B:$B,Data_demo_gind!$A$78,demo_gind!$C:$C,Data_demo_gind!$B$51)</f>
        <v>2021316</v>
      </c>
      <c r="L78" s="184">
        <f>SUMIFS(demo_gind!$D:$D,demo_gind!$A:$A,L53,demo_gind!$B:$B,Data_demo_gind!$A$78,demo_gind!$C:$C,Data_demo_gind!$B$51)</f>
        <v>2039669</v>
      </c>
      <c r="M78" s="184">
        <f>SUMIFS(demo_gind!$D:$D,demo_gind!$A:$A,M53,demo_gind!$B:$B,Data_demo_gind!$A$78,demo_gind!$C:$C,Data_demo_gind!$B$51)</f>
        <v>2048583</v>
      </c>
      <c r="N78" s="184">
        <f>SUMIFS(demo_gind!$D:$D,demo_gind!$A:$A,N53,demo_gind!$B:$B,Data_demo_gind!$A$78,demo_gind!$C:$C,Data_demo_gind!$B$51)</f>
        <v>2052843</v>
      </c>
      <c r="O78" s="184">
        <f>SUMIFS(demo_gind!$D:$D,demo_gind!$A:$A,O53,demo_gind!$B:$B,Data_demo_gind!$A$78,demo_gind!$C:$C,Data_demo_gind!$B$51)</f>
        <v>2057159</v>
      </c>
      <c r="P78" s="184">
        <f>SUMIFS(demo_gind!$D:$D,demo_gind!$A:$A,P53,demo_gind!$B:$B,Data_demo_gind!$A$78,demo_gind!$C:$C,Data_demo_gind!$B$51)</f>
        <v>2059953</v>
      </c>
      <c r="Q78" s="184">
        <f>SUMIFS(demo_gind!$D:$D,demo_gind!$A:$A,Q53,demo_gind!$B:$B,Data_demo_gind!$A$78,demo_gind!$C:$C,Data_demo_gind!$B$51)</f>
        <v>2061980</v>
      </c>
      <c r="R78" s="184">
        <f>SUMIFS(demo_gind!$D:$D,demo_gind!$A:$A,R53,demo_gind!$B:$B,Data_demo_gind!$A$78,demo_gind!$C:$C,Data_demo_gind!$B$51)</f>
        <v>2063531</v>
      </c>
      <c r="S78" s="184">
        <f>SUMIFS(demo_gind!$D:$D,demo_gind!$A:$A,S53,demo_gind!$B:$B,Data_demo_gind!$A$78,demo_gind!$C:$C,Data_demo_gind!$B$51)</f>
        <v>2065042</v>
      </c>
      <c r="T78" s="184">
        <f>SUMIFS(demo_gind!$D:$D,demo_gind!$A:$A,T53,demo_gind!$B:$B,Data_demo_gind!$A$78,demo_gind!$C:$C,Data_demo_gind!$B$51)</f>
        <v>2066388</v>
      </c>
      <c r="U78" s="184">
        <f>SUMIFS(demo_gind!$D:$D,demo_gind!$A:$A,U53,demo_gind!$B:$B,Data_demo_gind!$A$78,demo_gind!$C:$C,Data_demo_gind!$B$51)</f>
        <v>2073894</v>
      </c>
      <c r="V78" s="184">
        <f>SUMIFS(demo_gind!$D:$D,demo_gind!$A:$A,V53,demo_gind!$B:$B,Data_demo_gind!$A$78,demo_gind!$C:$C,Data_demo_gind!$B$51)</f>
        <v>2088385</v>
      </c>
      <c r="W78" s="184">
        <f>SUMIFS(demo_gind!$D:$D,demo_gind!$A:$A,W53,demo_gind!$B:$B,Data_demo_gind!$A$78,demo_gind!$C:$C,Data_demo_gind!$B$51)</f>
        <v>2103110</v>
      </c>
    </row>
    <row r="79" spans="1:23" x14ac:dyDescent="0.2">
      <c r="A79" s="189" t="s">
        <v>65</v>
      </c>
      <c r="B79" s="189" t="s">
        <v>24</v>
      </c>
      <c r="C79" s="184">
        <f>SUMIFS(demo_gind!$D:$D,demo_gind!$A:$A,C53,demo_gind!$B:$B,Data_demo_gind!$A$79,demo_gind!$C:$C,Data_demo_gind!$B$51)</f>
        <v>5388720</v>
      </c>
      <c r="D79" s="184">
        <f>SUMIFS(demo_gind!$D:$D,demo_gind!$A:$A,D53,demo_gind!$B:$B,Data_demo_gind!$A$79,demo_gind!$C:$C,Data_demo_gind!$B$51)</f>
        <v>5378867</v>
      </c>
      <c r="E79" s="184">
        <f>SUMIFS(demo_gind!$D:$D,demo_gind!$A:$A,E53,demo_gind!$B:$B,Data_demo_gind!$A$79,demo_gind!$C:$C,Data_demo_gind!$B$51)</f>
        <v>5376912</v>
      </c>
      <c r="F79" s="184">
        <f>SUMIFS(demo_gind!$D:$D,demo_gind!$A:$A,F53,demo_gind!$B:$B,Data_demo_gind!$A$79,demo_gind!$C:$C,Data_demo_gind!$B$51)</f>
        <v>5373374</v>
      </c>
      <c r="G79" s="184">
        <f>SUMIFS(demo_gind!$D:$D,demo_gind!$A:$A,G53,demo_gind!$B:$B,Data_demo_gind!$A$79,demo_gind!$C:$C,Data_demo_gind!$B$51)</f>
        <v>5372280</v>
      </c>
      <c r="H79" s="184">
        <f>SUMIFS(demo_gind!$D:$D,demo_gind!$A:$A,H53,demo_gind!$B:$B,Data_demo_gind!$A$79,demo_gind!$C:$C,Data_demo_gind!$B$51)</f>
        <v>5372807</v>
      </c>
      <c r="I79" s="184">
        <f>SUMIFS(demo_gind!$D:$D,demo_gind!$A:$A,I53,demo_gind!$B:$B,Data_demo_gind!$A$79,demo_gind!$C:$C,Data_demo_gind!$B$51)</f>
        <v>5373054</v>
      </c>
      <c r="J79" s="184">
        <f>SUMIFS(demo_gind!$D:$D,demo_gind!$A:$A,J53,demo_gind!$B:$B,Data_demo_gind!$A$79,demo_gind!$C:$C,Data_demo_gind!$B$51)</f>
        <v>5374622</v>
      </c>
      <c r="K79" s="184">
        <f>SUMIFS(demo_gind!$D:$D,demo_gind!$A:$A,K53,demo_gind!$B:$B,Data_demo_gind!$A$79,demo_gind!$C:$C,Data_demo_gind!$B$51)</f>
        <v>5379233</v>
      </c>
      <c r="L79" s="184">
        <f>SUMIFS(demo_gind!$D:$D,demo_gind!$A:$A,L53,demo_gind!$B:$B,Data_demo_gind!$A$79,demo_gind!$C:$C,Data_demo_gind!$B$51)</f>
        <v>5386406</v>
      </c>
      <c r="M79" s="184">
        <f>SUMIFS(demo_gind!$D:$D,demo_gind!$A:$A,M53,demo_gind!$B:$B,Data_demo_gind!$A$79,demo_gind!$C:$C,Data_demo_gind!$B$51)</f>
        <v>5391428</v>
      </c>
      <c r="N79" s="184">
        <f>SUMIFS(demo_gind!$D:$D,demo_gind!$A:$A,N53,demo_gind!$B:$B,Data_demo_gind!$A$79,demo_gind!$C:$C,Data_demo_gind!$B$51)</f>
        <v>5398384</v>
      </c>
      <c r="O79" s="184">
        <f>SUMIFS(demo_gind!$D:$D,demo_gind!$A:$A,O53,demo_gind!$B:$B,Data_demo_gind!$A$79,demo_gind!$C:$C,Data_demo_gind!$B$51)</f>
        <v>5407579</v>
      </c>
      <c r="P79" s="184">
        <f>SUMIFS(demo_gind!$D:$D,demo_gind!$A:$A,P53,demo_gind!$B:$B,Data_demo_gind!$A$79,demo_gind!$C:$C,Data_demo_gind!$B$51)</f>
        <v>5413393</v>
      </c>
      <c r="Q79" s="184">
        <f>SUMIFS(demo_gind!$D:$D,demo_gind!$A:$A,Q53,demo_gind!$B:$B,Data_demo_gind!$A$79,demo_gind!$C:$C,Data_demo_gind!$B$51)</f>
        <v>5418649</v>
      </c>
      <c r="R79" s="184">
        <f>SUMIFS(demo_gind!$D:$D,demo_gind!$A:$A,R53,demo_gind!$B:$B,Data_demo_gind!$A$79,demo_gind!$C:$C,Data_demo_gind!$B$51)</f>
        <v>5423801</v>
      </c>
      <c r="S79" s="184">
        <f>SUMIFS(demo_gind!$D:$D,demo_gind!$A:$A,S53,demo_gind!$B:$B,Data_demo_gind!$A$79,demo_gind!$C:$C,Data_demo_gind!$B$51)</f>
        <v>5430798</v>
      </c>
      <c r="T79" s="184">
        <f>SUMIFS(demo_gind!$D:$D,demo_gind!$A:$A,T53,demo_gind!$B:$B,Data_demo_gind!$A$79,demo_gind!$C:$C,Data_demo_gind!$B$51)</f>
        <v>5439232</v>
      </c>
      <c r="U79" s="184">
        <f>SUMIFS(demo_gind!$D:$D,demo_gind!$A:$A,U53,demo_gind!$B:$B,Data_demo_gind!$A$79,demo_gind!$C:$C,Data_demo_gind!$B$51)</f>
        <v>5446771</v>
      </c>
      <c r="V79" s="184">
        <f>SUMIFS(demo_gind!$D:$D,demo_gind!$A:$A,V53,demo_gind!$B:$B,Data_demo_gind!$A$79,demo_gind!$C:$C,Data_demo_gind!$B$51)</f>
        <v>5454147</v>
      </c>
      <c r="W79" s="184">
        <f>SUMIFS(demo_gind!$D:$D,demo_gind!$A:$A,W53,demo_gind!$B:$B,Data_demo_gind!$A$79,demo_gind!$C:$C,Data_demo_gind!$B$51)</f>
        <v>5460600</v>
      </c>
    </row>
    <row r="80" spans="1:23" x14ac:dyDescent="0.2">
      <c r="A80" s="189" t="s">
        <v>58</v>
      </c>
      <c r="B80" s="189" t="s">
        <v>25</v>
      </c>
      <c r="C80" s="184">
        <f>SUMIFS(demo_gind!$D:$D,demo_gind!$A:$A,C53,demo_gind!$B:$B,Data_demo_gind!$A$80,demo_gind!$C:$C,Data_demo_gind!$B$51)</f>
        <v>5176209</v>
      </c>
      <c r="D80" s="184">
        <f>SUMIFS(demo_gind!$D:$D,demo_gind!$A:$A,D53,demo_gind!$B:$B,Data_demo_gind!$A$80,demo_gind!$C:$C,Data_demo_gind!$B$51)</f>
        <v>5188008</v>
      </c>
      <c r="E80" s="184">
        <f>SUMIFS(demo_gind!$D:$D,demo_gind!$A:$A,E53,demo_gind!$B:$B,Data_demo_gind!$A$80,demo_gind!$C:$C,Data_demo_gind!$B$51)</f>
        <v>5200598</v>
      </c>
      <c r="F80" s="184">
        <f>SUMIFS(demo_gind!$D:$D,demo_gind!$A:$A,F53,demo_gind!$B:$B,Data_demo_gind!$A$80,demo_gind!$C:$C,Data_demo_gind!$B$51)</f>
        <v>5213014</v>
      </c>
      <c r="G80" s="184">
        <f>SUMIFS(demo_gind!$D:$D,demo_gind!$A:$A,G53,demo_gind!$B:$B,Data_demo_gind!$A$80,demo_gind!$C:$C,Data_demo_gind!$B$51)</f>
        <v>5228172</v>
      </c>
      <c r="H80" s="184">
        <f>SUMIFS(demo_gind!$D:$D,demo_gind!$A:$A,H53,demo_gind!$B:$B,Data_demo_gind!$A$80,demo_gind!$C:$C,Data_demo_gind!$B$51)</f>
        <v>5246096</v>
      </c>
      <c r="I80" s="184">
        <f>SUMIFS(demo_gind!$D:$D,demo_gind!$A:$A,I53,demo_gind!$B:$B,Data_demo_gind!$A$80,demo_gind!$C:$C,Data_demo_gind!$B$51)</f>
        <v>5266268</v>
      </c>
      <c r="J80" s="184">
        <f>SUMIFS(demo_gind!$D:$D,demo_gind!$A:$A,J53,demo_gind!$B:$B,Data_demo_gind!$A$80,demo_gind!$C:$C,Data_demo_gind!$B$51)</f>
        <v>5288720</v>
      </c>
      <c r="K80" s="184">
        <f>SUMIFS(demo_gind!$D:$D,demo_gind!$A:$A,K53,demo_gind!$B:$B,Data_demo_gind!$A$80,demo_gind!$C:$C,Data_demo_gind!$B$51)</f>
        <v>5313399</v>
      </c>
      <c r="L80" s="184">
        <f>SUMIFS(demo_gind!$D:$D,demo_gind!$A:$A,L53,demo_gind!$B:$B,Data_demo_gind!$A$80,demo_gind!$C:$C,Data_demo_gind!$B$51)</f>
        <v>5338871</v>
      </c>
      <c r="M80" s="184">
        <f>SUMIFS(demo_gind!$D:$D,demo_gind!$A:$A,M53,demo_gind!$B:$B,Data_demo_gind!$A$80,demo_gind!$C:$C,Data_demo_gind!$B$51)</f>
        <v>5363352</v>
      </c>
      <c r="N80" s="184">
        <f>SUMIFS(demo_gind!$D:$D,demo_gind!$A:$A,N53,demo_gind!$B:$B,Data_demo_gind!$A$80,demo_gind!$C:$C,Data_demo_gind!$B$51)</f>
        <v>5388272</v>
      </c>
      <c r="O80" s="184">
        <f>SUMIFS(demo_gind!$D:$D,demo_gind!$A:$A,O53,demo_gind!$B:$B,Data_demo_gind!$A$80,demo_gind!$C:$C,Data_demo_gind!$B$51)</f>
        <v>5413971</v>
      </c>
      <c r="P80" s="184">
        <f>SUMIFS(demo_gind!$D:$D,demo_gind!$A:$A,P53,demo_gind!$B:$B,Data_demo_gind!$A$80,demo_gind!$C:$C,Data_demo_gind!$B$51)</f>
        <v>5438972</v>
      </c>
      <c r="Q80" s="184">
        <f>SUMIFS(demo_gind!$D:$D,demo_gind!$A:$A,Q53,demo_gind!$B:$B,Data_demo_gind!$A$80,demo_gind!$C:$C,Data_demo_gind!$B$51)</f>
        <v>5461512</v>
      </c>
      <c r="R80" s="184">
        <f>SUMIFS(demo_gind!$D:$D,demo_gind!$A:$A,R53,demo_gind!$B:$B,Data_demo_gind!$A$80,demo_gind!$C:$C,Data_demo_gind!$B$51)</f>
        <v>5479531</v>
      </c>
      <c r="S80" s="184">
        <f>SUMIFS(demo_gind!$D:$D,demo_gind!$A:$A,S53,demo_gind!$B:$B,Data_demo_gind!$A$80,demo_gind!$C:$C,Data_demo_gind!$B$51)</f>
        <v>5495303</v>
      </c>
      <c r="T80" s="184">
        <f>SUMIFS(demo_gind!$D:$D,demo_gind!$A:$A,T53,demo_gind!$B:$B,Data_demo_gind!$A$80,demo_gind!$C:$C,Data_demo_gind!$B$51)</f>
        <v>5508214</v>
      </c>
      <c r="U80" s="184">
        <f>SUMIFS(demo_gind!$D:$D,demo_gind!$A:$A,U53,demo_gind!$B:$B,Data_demo_gind!$A$80,demo_gind!$C:$C,Data_demo_gind!$B$51)</f>
        <v>5515525</v>
      </c>
      <c r="V80" s="184">
        <f>SUMIFS(demo_gind!$D:$D,demo_gind!$A:$A,V53,demo_gind!$B:$B,Data_demo_gind!$A$80,demo_gind!$C:$C,Data_demo_gind!$B$51)</f>
        <v>5521606</v>
      </c>
      <c r="W80" s="184">
        <f>SUMIFS(demo_gind!$D:$D,demo_gind!$A:$A,W53,demo_gind!$B:$B,Data_demo_gind!$A$80,demo_gind!$C:$C,Data_demo_gind!$B$51)</f>
        <v>5530100</v>
      </c>
    </row>
    <row r="81" spans="1:23" x14ac:dyDescent="0.2">
      <c r="A81" s="189" t="s">
        <v>59</v>
      </c>
      <c r="B81" s="189" t="s">
        <v>26</v>
      </c>
      <c r="C81" s="184">
        <f>SUMIFS(demo_gind!$D:$D,demo_gind!$A:$A,C53,demo_gind!$B:$B,Data_demo_gind!$A$81,demo_gind!$C:$C,Data_demo_gind!$B$51)</f>
        <v>8872109</v>
      </c>
      <c r="D81" s="184">
        <f>SUMIFS(demo_gind!$D:$D,demo_gind!$A:$A,D53,demo_gind!$B:$B,Data_demo_gind!$A$81,demo_gind!$C:$C,Data_demo_gind!$B$51)</f>
        <v>8895960</v>
      </c>
      <c r="E81" s="184">
        <f>SUMIFS(demo_gind!$D:$D,demo_gind!$A:$A,E53,demo_gind!$B:$B,Data_demo_gind!$A$81,demo_gind!$C:$C,Data_demo_gind!$B$51)</f>
        <v>8924958</v>
      </c>
      <c r="F81" s="184">
        <f>SUMIFS(demo_gind!$D:$D,demo_gind!$A:$A,F53,demo_gind!$B:$B,Data_demo_gind!$A$81,demo_gind!$C:$C,Data_demo_gind!$B$51)</f>
        <v>8958229</v>
      </c>
      <c r="G81" s="184">
        <f>SUMIFS(demo_gind!$D:$D,demo_gind!$A:$A,G53,demo_gind!$B:$B,Data_demo_gind!$A$81,demo_gind!$C:$C,Data_demo_gind!$B$51)</f>
        <v>8993531</v>
      </c>
      <c r="H81" s="184">
        <f>SUMIFS(demo_gind!$D:$D,demo_gind!$A:$A,H53,demo_gind!$B:$B,Data_demo_gind!$A$81,demo_gind!$C:$C,Data_demo_gind!$B$51)</f>
        <v>9029572</v>
      </c>
      <c r="I81" s="184">
        <f>SUMIFS(demo_gind!$D:$D,demo_gind!$A:$A,I53,demo_gind!$B:$B,Data_demo_gind!$A$81,demo_gind!$C:$C,Data_demo_gind!$B$51)</f>
        <v>9080505</v>
      </c>
      <c r="J81" s="184">
        <f>SUMIFS(demo_gind!$D:$D,demo_gind!$A:$A,J53,demo_gind!$B:$B,Data_demo_gind!$A$81,demo_gind!$C:$C,Data_demo_gind!$B$51)</f>
        <v>9148092</v>
      </c>
      <c r="K81" s="184">
        <f>SUMIFS(demo_gind!$D:$D,demo_gind!$A:$A,K53,demo_gind!$B:$B,Data_demo_gind!$A$81,demo_gind!$C:$C,Data_demo_gind!$B$51)</f>
        <v>9219637</v>
      </c>
      <c r="L81" s="184">
        <f>SUMIFS(demo_gind!$D:$D,demo_gind!$A:$A,L53,demo_gind!$B:$B,Data_demo_gind!$A$81,demo_gind!$C:$C,Data_demo_gind!$B$51)</f>
        <v>9298515</v>
      </c>
      <c r="M81" s="184">
        <f>SUMIFS(demo_gind!$D:$D,demo_gind!$A:$A,M53,demo_gind!$B:$B,Data_demo_gind!$A$81,demo_gind!$C:$C,Data_demo_gind!$B$51)</f>
        <v>9378126</v>
      </c>
      <c r="N81" s="184">
        <f>SUMIFS(demo_gind!$D:$D,demo_gind!$A:$A,N53,demo_gind!$B:$B,Data_demo_gind!$A$81,demo_gind!$C:$C,Data_demo_gind!$B$51)</f>
        <v>9449213</v>
      </c>
      <c r="O81" s="184">
        <f>SUMIFS(demo_gind!$D:$D,demo_gind!$A:$A,O53,demo_gind!$B:$B,Data_demo_gind!$A$81,demo_gind!$C:$C,Data_demo_gind!$B$51)</f>
        <v>9519374</v>
      </c>
      <c r="P81" s="184">
        <f>SUMIFS(demo_gind!$D:$D,demo_gind!$A:$A,P53,demo_gind!$B:$B,Data_demo_gind!$A$81,demo_gind!$C:$C,Data_demo_gind!$B$51)</f>
        <v>9600379</v>
      </c>
      <c r="Q81" s="184">
        <f>SUMIFS(demo_gind!$D:$D,demo_gind!$A:$A,Q53,demo_gind!$B:$B,Data_demo_gind!$A$81,demo_gind!$C:$C,Data_demo_gind!$B$51)</f>
        <v>9696110</v>
      </c>
      <c r="R81" s="184">
        <f>SUMIFS(demo_gind!$D:$D,demo_gind!$A:$A,R53,demo_gind!$B:$B,Data_demo_gind!$A$81,demo_gind!$C:$C,Data_demo_gind!$B$51)</f>
        <v>9799186</v>
      </c>
      <c r="S81" s="184">
        <f>SUMIFS(demo_gind!$D:$D,demo_gind!$A:$A,S53,demo_gind!$B:$B,Data_demo_gind!$A$81,demo_gind!$C:$C,Data_demo_gind!$B$51)</f>
        <v>9923085</v>
      </c>
      <c r="T81" s="184">
        <f>SUMIFS(demo_gind!$D:$D,demo_gind!$A:$A,T53,demo_gind!$B:$B,Data_demo_gind!$A$81,demo_gind!$C:$C,Data_demo_gind!$B$51)</f>
        <v>10057698</v>
      </c>
      <c r="U81" s="184">
        <f>SUMIFS(demo_gind!$D:$D,demo_gind!$A:$A,U53,demo_gind!$B:$B,Data_demo_gind!$A$81,demo_gind!$C:$C,Data_demo_gind!$B$51)</f>
        <v>10175214</v>
      </c>
      <c r="V81" s="184">
        <f>SUMIFS(demo_gind!$D:$D,demo_gind!$A:$A,V53,demo_gind!$B:$B,Data_demo_gind!$A$81,demo_gind!$C:$C,Data_demo_gind!$B$51)</f>
        <v>10278887</v>
      </c>
      <c r="W81" s="184">
        <f>SUMIFS(demo_gind!$D:$D,demo_gind!$A:$A,W53,demo_gind!$B:$B,Data_demo_gind!$A$81,demo_gind!$C:$C,Data_demo_gind!$B$51)</f>
        <v>10353440</v>
      </c>
    </row>
    <row r="82" spans="1:23" x14ac:dyDescent="0.2">
      <c r="A82" s="165" t="s">
        <v>156</v>
      </c>
      <c r="B82" s="169" t="s">
        <v>157</v>
      </c>
      <c r="C82" s="184">
        <f>SUMIFS(demo_gind!$D:$D,demo_gind!$A:$A,C53,demo_gind!$B:$B,Data_demo_gind!$A$82,demo_gind!$C:$C,Data_demo_gind!$B$51)</f>
        <v>281205</v>
      </c>
      <c r="D82" s="184">
        <f>SUMIFS(demo_gind!$D:$D,demo_gind!$A:$A,D53,demo_gind!$B:$B,Data_demo_gind!$A$82,demo_gind!$C:$C,Data_demo_gind!$B$51)</f>
        <v>284968</v>
      </c>
      <c r="E82" s="184">
        <f>SUMIFS(demo_gind!$D:$D,demo_gind!$A:$A,E53,demo_gind!$B:$B,Data_demo_gind!$A$82,demo_gind!$C:$C,Data_demo_gind!$B$51)</f>
        <v>287523</v>
      </c>
      <c r="F82" s="184">
        <f>SUMIFS(demo_gind!$D:$D,demo_gind!$A:$A,F53,demo_gind!$B:$B,Data_demo_gind!$A$82,demo_gind!$C:$C,Data_demo_gind!$B$51)</f>
        <v>289521</v>
      </c>
      <c r="G82" s="184">
        <f>SUMIFS(demo_gind!$D:$D,demo_gind!$A:$A,G53,demo_gind!$B:$B,Data_demo_gind!$A$82,demo_gind!$C:$C,Data_demo_gind!$B$51)</f>
        <v>292074</v>
      </c>
      <c r="H82" s="184">
        <f>SUMIFS(demo_gind!$D:$D,demo_gind!$A:$A,H53,demo_gind!$B:$B,Data_demo_gind!$A$82,demo_gind!$C:$C,Data_demo_gind!$B$51)</f>
        <v>296734</v>
      </c>
      <c r="I82" s="184">
        <f>SUMIFS(demo_gind!$D:$D,demo_gind!$A:$A,I53,demo_gind!$B:$B,Data_demo_gind!$A$82,demo_gind!$C:$C,Data_demo_gind!$B$51)</f>
        <v>303782</v>
      </c>
      <c r="J82" s="184">
        <f>SUMIFS(demo_gind!$D:$D,demo_gind!$A:$A,J53,demo_gind!$B:$B,Data_demo_gind!$A$82,demo_gind!$C:$C,Data_demo_gind!$B$51)</f>
        <v>311566</v>
      </c>
      <c r="K82" s="184">
        <f>SUMIFS(demo_gind!$D:$D,demo_gind!$A:$A,K53,demo_gind!$B:$B,Data_demo_gind!$A$82,demo_gind!$C:$C,Data_demo_gind!$B$51)</f>
        <v>317414</v>
      </c>
      <c r="L82" s="184">
        <f>SUMIFS(demo_gind!$D:$D,demo_gind!$A:$A,L53,demo_gind!$B:$B,Data_demo_gind!$A$82,demo_gind!$C:$C,Data_demo_gind!$B$51)</f>
        <v>318499</v>
      </c>
      <c r="M82" s="184">
        <f>SUMIFS(demo_gind!$D:$D,demo_gind!$A:$A,M53,demo_gind!$B:$B,Data_demo_gind!$A$82,demo_gind!$C:$C,Data_demo_gind!$B$51)</f>
        <v>318041</v>
      </c>
      <c r="N82" s="184">
        <f>SUMIFS(demo_gind!$D:$D,demo_gind!$A:$A,N53,demo_gind!$B:$B,Data_demo_gind!$A$82,demo_gind!$C:$C,Data_demo_gind!$B$51)</f>
        <v>319014</v>
      </c>
      <c r="O82" s="184">
        <f>SUMIFS(demo_gind!$D:$D,demo_gind!$A:$A,O53,demo_gind!$B:$B,Data_demo_gind!$A$82,demo_gind!$C:$C,Data_demo_gind!$B$51)</f>
        <v>320716</v>
      </c>
      <c r="P82" s="184">
        <f>SUMIFS(demo_gind!$D:$D,demo_gind!$A:$A,P53,demo_gind!$B:$B,Data_demo_gind!$A$82,demo_gind!$C:$C,Data_demo_gind!$B$51)</f>
        <v>323764</v>
      </c>
      <c r="Q82" s="184">
        <f>SUMIFS(demo_gind!$D:$D,demo_gind!$A:$A,Q53,demo_gind!$B:$B,Data_demo_gind!$A$82,demo_gind!$C:$C,Data_demo_gind!$B$51)</f>
        <v>327386</v>
      </c>
      <c r="R82" s="184">
        <f>SUMIFS(demo_gind!$D:$D,demo_gind!$A:$A,R53,demo_gind!$B:$B,Data_demo_gind!$A$82,demo_gind!$C:$C,Data_demo_gind!$B$51)</f>
        <v>330815</v>
      </c>
      <c r="S82" s="184">
        <f>SUMIFS(demo_gind!$D:$D,demo_gind!$A:$A,S53,demo_gind!$B:$B,Data_demo_gind!$A$82,demo_gind!$C:$C,Data_demo_gind!$B$51)</f>
        <v>335439</v>
      </c>
      <c r="T82" s="184">
        <f>SUMIFS(demo_gind!$D:$D,demo_gind!$A:$A,T53,demo_gind!$B:$B,Data_demo_gind!$A$82,demo_gind!$C:$C,Data_demo_gind!$B$51)</f>
        <v>343400</v>
      </c>
      <c r="U82" s="184">
        <f>SUMIFS(demo_gind!$D:$D,demo_gind!$A:$A,U53,demo_gind!$B:$B,Data_demo_gind!$A$82,demo_gind!$C:$C,Data_demo_gind!$B$51)</f>
        <v>352721</v>
      </c>
      <c r="V82" s="184">
        <f>SUMIFS(demo_gind!$D:$D,demo_gind!$A:$A,V53,demo_gind!$B:$B,Data_demo_gind!$A$82,demo_gind!$C:$C,Data_demo_gind!$B$51)</f>
        <v>360563</v>
      </c>
      <c r="W82" s="184">
        <f>SUMIFS(demo_gind!$D:$D,demo_gind!$A:$A,W53,demo_gind!$B:$B,Data_demo_gind!$A$82,demo_gind!$C:$C,Data_demo_gind!$B$51)</f>
        <v>364600</v>
      </c>
    </row>
    <row r="83" spans="1:23" x14ac:dyDescent="0.2">
      <c r="A83" s="189" t="s">
        <v>67</v>
      </c>
      <c r="B83" s="189" t="s">
        <v>75</v>
      </c>
      <c r="C83" s="184">
        <f>SUMIFS(demo_gind!$D:$D,demo_gind!$A:$A,C53,demo_gind!$B:$B,Data_demo_gind!$A$83,demo_gind!$C:$C,Data_demo_gind!$B$51)</f>
        <v>4490967</v>
      </c>
      <c r="D83" s="184">
        <f>SUMIFS(demo_gind!$D:$D,demo_gind!$A:$A,D53,demo_gind!$B:$B,Data_demo_gind!$A$83,demo_gind!$C:$C,Data_demo_gind!$B$51)</f>
        <v>4513751</v>
      </c>
      <c r="E83" s="184">
        <f>SUMIFS(demo_gind!$D:$D,demo_gind!$A:$A,E53,demo_gind!$B:$B,Data_demo_gind!$A$83,demo_gind!$C:$C,Data_demo_gind!$B$51)</f>
        <v>4538159</v>
      </c>
      <c r="F83" s="184">
        <f>SUMIFS(demo_gind!$D:$D,demo_gind!$A:$A,F53,demo_gind!$B:$B,Data_demo_gind!$A$83,demo_gind!$C:$C,Data_demo_gind!$B$51)</f>
        <v>4564855</v>
      </c>
      <c r="G83" s="184">
        <f>SUMIFS(demo_gind!$D:$D,demo_gind!$A:$A,G53,demo_gind!$B:$B,Data_demo_gind!$A$83,demo_gind!$C:$C,Data_demo_gind!$B$51)</f>
        <v>4591910</v>
      </c>
      <c r="H83" s="184">
        <f>SUMIFS(demo_gind!$D:$D,demo_gind!$A:$A,H53,demo_gind!$B:$B,Data_demo_gind!$A$83,demo_gind!$C:$C,Data_demo_gind!$B$51)</f>
        <v>4623291</v>
      </c>
      <c r="I83" s="184">
        <f>SUMIFS(demo_gind!$D:$D,demo_gind!$A:$A,I53,demo_gind!$B:$B,Data_demo_gind!$A$83,demo_gind!$C:$C,Data_demo_gind!$B$51)</f>
        <v>4660677</v>
      </c>
      <c r="J83" s="184">
        <f>SUMIFS(demo_gind!$D:$D,demo_gind!$A:$A,J53,demo_gind!$B:$B,Data_demo_gind!$A$83,demo_gind!$C:$C,Data_demo_gind!$B$51)</f>
        <v>4709153</v>
      </c>
      <c r="K83" s="184">
        <f>SUMIFS(demo_gind!$D:$D,demo_gind!$A:$A,K53,demo_gind!$B:$B,Data_demo_gind!$A$83,demo_gind!$C:$C,Data_demo_gind!$B$51)</f>
        <v>4768212</v>
      </c>
      <c r="L83" s="184">
        <f>SUMIFS(demo_gind!$D:$D,demo_gind!$A:$A,L53,demo_gind!$B:$B,Data_demo_gind!$A$83,demo_gind!$C:$C,Data_demo_gind!$B$51)</f>
        <v>4828726</v>
      </c>
      <c r="M83" s="184">
        <f>SUMIFS(demo_gind!$D:$D,demo_gind!$A:$A,M53,demo_gind!$B:$B,Data_demo_gind!$A$83,demo_gind!$C:$C,Data_demo_gind!$B$51)</f>
        <v>4889252</v>
      </c>
      <c r="N83" s="184">
        <f>SUMIFS(demo_gind!$D:$D,demo_gind!$A:$A,N53,demo_gind!$B:$B,Data_demo_gind!$A$83,demo_gind!$C:$C,Data_demo_gind!$B$51)</f>
        <v>4953088</v>
      </c>
      <c r="O83" s="184">
        <f>SUMIFS(demo_gind!$D:$D,demo_gind!$A:$A,O53,demo_gind!$B:$B,Data_demo_gind!$A$83,demo_gind!$C:$C,Data_demo_gind!$B$51)</f>
        <v>5018573</v>
      </c>
      <c r="P83" s="184">
        <f>SUMIFS(demo_gind!$D:$D,demo_gind!$A:$A,P53,demo_gind!$B:$B,Data_demo_gind!$A$83,demo_gind!$C:$C,Data_demo_gind!$B$51)</f>
        <v>5079623</v>
      </c>
      <c r="Q83" s="184">
        <f>SUMIFS(demo_gind!$D:$D,demo_gind!$A:$A,Q53,demo_gind!$B:$B,Data_demo_gind!$A$83,demo_gind!$C:$C,Data_demo_gind!$B$51)</f>
        <v>5137232</v>
      </c>
      <c r="R83" s="184">
        <f>SUMIFS(demo_gind!$D:$D,demo_gind!$A:$A,R53,demo_gind!$B:$B,Data_demo_gind!$A$83,demo_gind!$C:$C,Data_demo_gind!$B$51)</f>
        <v>5188607</v>
      </c>
      <c r="S83" s="184">
        <f>SUMIFS(demo_gind!$D:$D,demo_gind!$A:$A,S53,demo_gind!$B:$B,Data_demo_gind!$A$83,demo_gind!$C:$C,Data_demo_gind!$B$51)</f>
        <v>5234519</v>
      </c>
      <c r="T83" s="184">
        <f>SUMIFS(demo_gind!$D:$D,demo_gind!$A:$A,T53,demo_gind!$B:$B,Data_demo_gind!$A$83,demo_gind!$C:$C,Data_demo_gind!$B$51)</f>
        <v>5276968</v>
      </c>
      <c r="U83" s="184">
        <f>SUMIFS(demo_gind!$D:$D,demo_gind!$A:$A,U53,demo_gind!$B:$B,Data_demo_gind!$A$83,demo_gind!$C:$C,Data_demo_gind!$B$51)</f>
        <v>5311916</v>
      </c>
      <c r="V83" s="184">
        <f>SUMIFS(demo_gind!$D:$D,demo_gind!$A:$A,V53,demo_gind!$B:$B,Data_demo_gind!$A$83,demo_gind!$C:$C,Data_demo_gind!$B$51)</f>
        <v>5347896</v>
      </c>
      <c r="W83" s="184">
        <f>SUMIFS(demo_gind!$D:$D,demo_gind!$A:$A,W53,demo_gind!$B:$B,Data_demo_gind!$A$83,demo_gind!$C:$C,Data_demo_gind!$B$51)</f>
        <v>5379000</v>
      </c>
    </row>
    <row r="84" spans="1:23" x14ac:dyDescent="0.2">
      <c r="A84" s="189" t="s">
        <v>68</v>
      </c>
      <c r="B84" s="189" t="s">
        <v>76</v>
      </c>
      <c r="C84" s="184">
        <f>SUMIFS(demo_gind!$D:$D,demo_gind!$A:$A,C53,demo_gind!$B:$B,Data_demo_gind!$A$84,demo_gind!$C:$C,Data_demo_gind!$B$51)</f>
        <v>7184250</v>
      </c>
      <c r="D84" s="184">
        <f>SUMIFS(demo_gind!$D:$D,demo_gind!$A:$A,D53,demo_gind!$B:$B,Data_demo_gind!$A$84,demo_gind!$C:$C,Data_demo_gind!$B$51)</f>
        <v>7229854</v>
      </c>
      <c r="E84" s="184">
        <f>SUMIFS(demo_gind!$D:$D,demo_gind!$A:$A,E53,demo_gind!$B:$B,Data_demo_gind!$A$84,demo_gind!$C:$C,Data_demo_gind!$B$51)</f>
        <v>7284753</v>
      </c>
      <c r="F84" s="184">
        <f>SUMIFS(demo_gind!$D:$D,demo_gind!$A:$A,F53,demo_gind!$B:$B,Data_demo_gind!$A$84,demo_gind!$C:$C,Data_demo_gind!$B$51)</f>
        <v>7339001</v>
      </c>
      <c r="G84" s="184">
        <f>SUMIFS(demo_gind!$D:$D,demo_gind!$A:$A,G53,demo_gind!$B:$B,Data_demo_gind!$A$84,demo_gind!$C:$C,Data_demo_gind!$B$51)</f>
        <v>7389625</v>
      </c>
      <c r="H84" s="184">
        <f>SUMIFS(demo_gind!$D:$D,demo_gind!$A:$A,H53,demo_gind!$B:$B,Data_demo_gind!$A$84,demo_gind!$C:$C,Data_demo_gind!$B$51)</f>
        <v>7437115</v>
      </c>
      <c r="I84" s="184">
        <f>SUMIFS(demo_gind!$D:$D,demo_gind!$A:$A,I53,demo_gind!$B:$B,Data_demo_gind!$A$84,demo_gind!$C:$C,Data_demo_gind!$B$51)</f>
        <v>7483934</v>
      </c>
      <c r="J84" s="184">
        <f>SUMIFS(demo_gind!$D:$D,demo_gind!$A:$A,J53,demo_gind!$B:$B,Data_demo_gind!$A$84,demo_gind!$C:$C,Data_demo_gind!$B$51)</f>
        <v>7551117</v>
      </c>
      <c r="K84" s="184">
        <f>SUMIFS(demo_gind!$D:$D,demo_gind!$A:$A,K53,demo_gind!$B:$B,Data_demo_gind!$A$84,demo_gind!$C:$C,Data_demo_gind!$B$51)</f>
        <v>7647675</v>
      </c>
      <c r="L84" s="184">
        <f>SUMIFS(demo_gind!$D:$D,demo_gind!$A:$A,L53,demo_gind!$B:$B,Data_demo_gind!$A$84,demo_gind!$C:$C,Data_demo_gind!$B$51)</f>
        <v>7743831</v>
      </c>
      <c r="M84" s="184">
        <f>SUMIFS(demo_gind!$D:$D,demo_gind!$A:$A,M53,demo_gind!$B:$B,Data_demo_gind!$A$84,demo_gind!$C:$C,Data_demo_gind!$B$51)</f>
        <v>7824909</v>
      </c>
      <c r="N84" s="184">
        <f>SUMIFS(demo_gind!$D:$D,demo_gind!$A:$A,N53,demo_gind!$B:$B,Data_demo_gind!$A$84,demo_gind!$C:$C,Data_demo_gind!$B$51)</f>
        <v>7912398</v>
      </c>
      <c r="O84" s="184">
        <f>SUMIFS(demo_gind!$D:$D,demo_gind!$A:$A,O53,demo_gind!$B:$B,Data_demo_gind!$A$84,demo_gind!$C:$C,Data_demo_gind!$B$51)</f>
        <v>7996861</v>
      </c>
      <c r="P84" s="184">
        <f>SUMIFS(demo_gind!$D:$D,demo_gind!$A:$A,P53,demo_gind!$B:$B,Data_demo_gind!$A$84,demo_gind!$C:$C,Data_demo_gind!$B$51)</f>
        <v>8089346</v>
      </c>
      <c r="Q84" s="184">
        <f>SUMIFS(demo_gind!$D:$D,demo_gind!$A:$A,Q53,demo_gind!$B:$B,Data_demo_gind!$A$84,demo_gind!$C:$C,Data_demo_gind!$B$51)</f>
        <v>8188649</v>
      </c>
      <c r="R84" s="184">
        <f>SUMIFS(demo_gind!$D:$D,demo_gind!$A:$A,R53,demo_gind!$B:$B,Data_demo_gind!$A$84,demo_gind!$C:$C,Data_demo_gind!$B$51)</f>
        <v>8282396</v>
      </c>
      <c r="S84" s="184">
        <f>SUMIFS(demo_gind!$D:$D,demo_gind!$A:$A,S53,demo_gind!$B:$B,Data_demo_gind!$A$84,demo_gind!$C:$C,Data_demo_gind!$B$51)</f>
        <v>8373338</v>
      </c>
      <c r="T84" s="184">
        <f>SUMIFS(demo_gind!$D:$D,demo_gind!$A:$A,T53,demo_gind!$B:$B,Data_demo_gind!$A$84,demo_gind!$C:$C,Data_demo_gind!$B$51)</f>
        <v>8451840</v>
      </c>
      <c r="U84" s="184">
        <f>SUMIFS(demo_gind!$D:$D,demo_gind!$A:$A,U53,demo_gind!$B:$B,Data_demo_gind!$A$84,demo_gind!$C:$C,Data_demo_gind!$B$51)</f>
        <v>8514329</v>
      </c>
      <c r="V84" s="184">
        <f>SUMIFS(demo_gind!$D:$D,demo_gind!$A:$A,V53,demo_gind!$B:$B,Data_demo_gind!$A$84,demo_gind!$C:$C,Data_demo_gind!$B$51)</f>
        <v>8575280</v>
      </c>
      <c r="W84" s="184">
        <f>SUMIFS(demo_gind!$D:$D,demo_gind!$A:$A,W53,demo_gind!$B:$B,Data_demo_gind!$A$84,demo_gind!$C:$C,Data_demo_gind!$B$51)</f>
        <v>8643540</v>
      </c>
    </row>
    <row r="85" spans="1:23" x14ac:dyDescent="0.2">
      <c r="A85" s="189" t="s">
        <v>60</v>
      </c>
      <c r="B85" s="189" t="s">
        <v>27</v>
      </c>
      <c r="C85" s="184">
        <f>SUMIFS(demo_gind!$D:$D,demo_gind!$A:$A,C53,demo_gind!$B:$B,Data_demo_gind!$A$85,demo_gind!$C:$C,Data_demo_gind!$B$51)</f>
        <v>58892514</v>
      </c>
      <c r="D85" s="184">
        <f>SUMIFS(demo_gind!$D:$D,demo_gind!$A:$A,D53,demo_gind!$B:$B,Data_demo_gind!$A$85,demo_gind!$C:$C,Data_demo_gind!$B$51)</f>
        <v>59119673</v>
      </c>
      <c r="E85" s="184">
        <f>SUMIFS(demo_gind!$D:$D,demo_gind!$A:$A,E53,demo_gind!$B:$B,Data_demo_gind!$A$85,demo_gind!$C:$C,Data_demo_gind!$B$51)</f>
        <v>59370479</v>
      </c>
      <c r="F85" s="184">
        <f>SUMIFS(demo_gind!$D:$D,demo_gind!$A:$A,F53,demo_gind!$B:$B,Data_demo_gind!$A$85,demo_gind!$C:$C,Data_demo_gind!$B$51)</f>
        <v>59647577</v>
      </c>
      <c r="G85" s="184">
        <f>SUMIFS(demo_gind!$D:$D,demo_gind!$A:$A,G53,demo_gind!$B:$B,Data_demo_gind!$A$85,demo_gind!$C:$C,Data_demo_gind!$B$51)</f>
        <v>59987905</v>
      </c>
      <c r="H85" s="184">
        <f>SUMIFS(demo_gind!$D:$D,demo_gind!$A:$A,H53,demo_gind!$B:$B,Data_demo_gind!$A$85,demo_gind!$C:$C,Data_demo_gind!$B$51)</f>
        <v>60401206</v>
      </c>
      <c r="I85" s="184">
        <f>SUMIFS(demo_gind!$D:$D,demo_gind!$A:$A,I53,demo_gind!$B:$B,Data_demo_gind!$A$85,demo_gind!$C:$C,Data_demo_gind!$B$51)</f>
        <v>60846820</v>
      </c>
      <c r="J85" s="184">
        <f>SUMIFS(demo_gind!$D:$D,demo_gind!$A:$A,J53,demo_gind!$B:$B,Data_demo_gind!$A$85,demo_gind!$C:$C,Data_demo_gind!$B$51)</f>
        <v>61322463</v>
      </c>
      <c r="K85" s="184">
        <f>SUMIFS(demo_gind!$D:$D,demo_gind!$A:$A,K53,demo_gind!$B:$B,Data_demo_gind!$A$85,demo_gind!$C:$C,Data_demo_gind!$B$51)</f>
        <v>61806995</v>
      </c>
      <c r="L85" s="184">
        <f>SUMIFS(demo_gind!$D:$D,demo_gind!$A:$A,L53,demo_gind!$B:$B,Data_demo_gind!$A$85,demo_gind!$C:$C,Data_demo_gind!$B$51)</f>
        <v>62276270</v>
      </c>
      <c r="M85" s="184">
        <f>SUMIFS(demo_gind!$D:$D,demo_gind!$A:$A,M53,demo_gind!$B:$B,Data_demo_gind!$A$85,demo_gind!$C:$C,Data_demo_gind!$B$51)</f>
        <v>62766365</v>
      </c>
      <c r="N85" s="184">
        <f>SUMIFS(demo_gind!$D:$D,demo_gind!$A:$A,N53,demo_gind!$B:$B,Data_demo_gind!$A$85,demo_gind!$C:$C,Data_demo_gind!$B$51)</f>
        <v>63258810</v>
      </c>
      <c r="O85" s="184">
        <f>SUMIFS(demo_gind!$D:$D,demo_gind!$A:$A,O53,demo_gind!$B:$B,Data_demo_gind!$A$85,demo_gind!$C:$C,Data_demo_gind!$B$51)</f>
        <v>63700215</v>
      </c>
      <c r="P85" s="184">
        <f>SUMIFS(demo_gind!$D:$D,demo_gind!$A:$A,P53,demo_gind!$B:$B,Data_demo_gind!$A$85,demo_gind!$C:$C,Data_demo_gind!$B$51)</f>
        <v>64128273</v>
      </c>
      <c r="Q85" s="184">
        <f>SUMIFS(demo_gind!$D:$D,demo_gind!$A:$A,Q53,demo_gind!$B:$B,Data_demo_gind!$A$85,demo_gind!$C:$C,Data_demo_gind!$B$51)</f>
        <v>64602298</v>
      </c>
      <c r="R85" s="184">
        <f>SUMIFS(demo_gind!$D:$D,demo_gind!$A:$A,R53,demo_gind!$B:$B,Data_demo_gind!$A$85,demo_gind!$C:$C,Data_demo_gind!$B$51)</f>
        <v>65116219</v>
      </c>
      <c r="S85" s="184">
        <f>SUMIFS(demo_gind!$D:$D,demo_gind!$A:$A,S53,demo_gind!$B:$B,Data_demo_gind!$A$85,demo_gind!$C:$C,Data_demo_gind!$B$51)</f>
        <v>65611593</v>
      </c>
      <c r="T85" s="184">
        <f>SUMIFS(demo_gind!$D:$D,demo_gind!$A:$A,T53,demo_gind!$B:$B,Data_demo_gind!$A$85,demo_gind!$C:$C,Data_demo_gind!$B$51)</f>
        <v>66058859</v>
      </c>
      <c r="U85" s="184">
        <f>SUMIFS(demo_gind!$D:$D,demo_gind!$A:$A,U53,demo_gind!$B:$B,Data_demo_gind!$A$85,demo_gind!$C:$C,Data_demo_gind!$B$51)</f>
        <v>66460344</v>
      </c>
      <c r="V85" s="184">
        <f>SUMIFS(demo_gind!$D:$D,demo_gind!$A:$A,V53,demo_gind!$B:$B,Data_demo_gind!$A$85,demo_gind!$C:$C,Data_demo_gind!$B$51)</f>
        <v>66836327</v>
      </c>
      <c r="W85" s="184" t="s">
        <v>72</v>
      </c>
    </row>
    <row r="86" spans="1:23" x14ac:dyDescent="0.2">
      <c r="A86" s="189" t="s">
        <v>69</v>
      </c>
      <c r="B86" s="189" t="s">
        <v>140</v>
      </c>
      <c r="C86" s="184">
        <f>SUMIFS(demo_gind!$D:$D,demo_gind!$A:$A,C53,demo_gind!$B:$B,Data_demo_gind!$A$86,demo_gind!$C:$C,Data_demo_gind!$B$51)</f>
        <v>2026345</v>
      </c>
      <c r="D86" s="184">
        <f>SUMIFS(demo_gind!$D:$D,demo_gind!$A:$A,D53,demo_gind!$B:$B,Data_demo_gind!$A$86,demo_gind!$C:$C,Data_demo_gind!$B$51)</f>
        <v>2034882</v>
      </c>
      <c r="E86" s="184">
        <f>SUMIFS(demo_gind!$D:$D,demo_gind!$A:$A,E53,demo_gind!$B:$B,Data_demo_gind!$A$86,demo_gind!$C:$C,Data_demo_gind!$B$51)</f>
        <v>2031153</v>
      </c>
      <c r="F86" s="184">
        <f>SUMIFS(demo_gind!$D:$D,demo_gind!$A:$A,F53,demo_gind!$B:$B,Data_demo_gind!$A$86,demo_gind!$C:$C,Data_demo_gind!$B$51)</f>
        <v>2026773</v>
      </c>
      <c r="G86" s="184">
        <f>SUMIFS(demo_gind!$D:$D,demo_gind!$A:$A,G53,demo_gind!$B:$B,Data_demo_gind!$A$86,demo_gind!$C:$C,Data_demo_gind!$B$51)</f>
        <v>2032544</v>
      </c>
      <c r="H86" s="184">
        <f>SUMIFS(demo_gind!$D:$D,demo_gind!$A:$A,H53,demo_gind!$B:$B,Data_demo_gind!$A$86,demo_gind!$C:$C,Data_demo_gind!$B$51)</f>
        <v>2036855</v>
      </c>
      <c r="I86" s="184">
        <f>SUMIFS(demo_gind!$D:$D,demo_gind!$A:$A,I53,demo_gind!$B:$B,Data_demo_gind!$A$86,demo_gind!$C:$C,Data_demo_gind!$B$51)</f>
        <v>2040228</v>
      </c>
      <c r="J86" s="184">
        <f>SUMIFS(demo_gind!$D:$D,demo_gind!$A:$A,J53,demo_gind!$B:$B,Data_demo_gind!$A$86,demo_gind!$C:$C,Data_demo_gind!$B$51)</f>
        <v>2043559</v>
      </c>
      <c r="K86" s="184">
        <f>SUMIFS(demo_gind!$D:$D,demo_gind!$A:$A,K53,demo_gind!$B:$B,Data_demo_gind!$A$86,demo_gind!$C:$C,Data_demo_gind!$B$51)</f>
        <v>2046898</v>
      </c>
      <c r="L86" s="184">
        <f>SUMIFS(demo_gind!$D:$D,demo_gind!$A:$A,L53,demo_gind!$B:$B,Data_demo_gind!$A$86,demo_gind!$C:$C,Data_demo_gind!$B$51)</f>
        <v>2050671</v>
      </c>
      <c r="M86" s="184">
        <f>SUMIFS(demo_gind!$D:$D,demo_gind!$A:$A,M53,demo_gind!$B:$B,Data_demo_gind!$A$86,demo_gind!$C:$C,Data_demo_gind!$B$51)</f>
        <v>2055003</v>
      </c>
      <c r="N86" s="184">
        <f>SUMIFS(demo_gind!$D:$D,demo_gind!$A:$A,N53,demo_gind!$B:$B,Data_demo_gind!$A$86,demo_gind!$C:$C,Data_demo_gind!$B$51)</f>
        <v>2058539</v>
      </c>
      <c r="O86" s="184">
        <f>SUMIFS(demo_gind!$D:$D,demo_gind!$A:$A,O53,demo_gind!$B:$B,Data_demo_gind!$A$86,demo_gind!$C:$C,Data_demo_gind!$B$51)</f>
        <v>2061044</v>
      </c>
      <c r="P86" s="184">
        <f>SUMIFS(demo_gind!$D:$D,demo_gind!$A:$A,P53,demo_gind!$B:$B,Data_demo_gind!$A$86,demo_gind!$C:$C,Data_demo_gind!$B$51)</f>
        <v>2064032</v>
      </c>
      <c r="Q86" s="184">
        <f>SUMIFS(demo_gind!$D:$D,demo_gind!$A:$A,Q53,demo_gind!$B:$B,Data_demo_gind!$A$86,demo_gind!$C:$C,Data_demo_gind!$B$51)</f>
        <v>2067471</v>
      </c>
      <c r="R86" s="184">
        <f>SUMIFS(demo_gind!$D:$D,demo_gind!$A:$A,R53,demo_gind!$B:$B,Data_demo_gind!$A$86,demo_gind!$C:$C,Data_demo_gind!$B$51)</f>
        <v>2070225</v>
      </c>
      <c r="S86" s="184">
        <f>SUMIFS(demo_gind!$D:$D,demo_gind!$A:$A,S53,demo_gind!$B:$B,Data_demo_gind!$A$86,demo_gind!$C:$C,Data_demo_gind!$B$51)</f>
        <v>2072490</v>
      </c>
      <c r="T86" s="184">
        <f>SUMIFS(demo_gind!$D:$D,demo_gind!$A:$A,T53,demo_gind!$B:$B,Data_demo_gind!$A$86,demo_gind!$C:$C,Data_demo_gind!$B$51)</f>
        <v>2074502</v>
      </c>
      <c r="U86" s="184">
        <f>SUMIFS(demo_gind!$D:$D,demo_gind!$A:$A,U53,demo_gind!$B:$B,Data_demo_gind!$A$86,demo_gind!$C:$C,Data_demo_gind!$B$51)</f>
        <v>2076217</v>
      </c>
      <c r="V86" s="184">
        <f>SUMIFS(demo_gind!$D:$D,demo_gind!$A:$A,V53,demo_gind!$B:$B,Data_demo_gind!$A$86,demo_gind!$C:$C,Data_demo_gind!$B$51)</f>
        <v>2076694</v>
      </c>
      <c r="W86" s="184" t="s">
        <v>72</v>
      </c>
    </row>
    <row r="87" spans="1:23" x14ac:dyDescent="0.2">
      <c r="A87" s="189" t="s">
        <v>84</v>
      </c>
      <c r="B87" s="189" t="s">
        <v>83</v>
      </c>
      <c r="C87" s="184">
        <f>SUMIFS(demo_gind!$D:$D,demo_gind!$A:$A,C53,demo_gind!$B:$B,Data_demo_gind!$A$87,demo_gind!$C:$C,Data_demo_gind!$B$51)</f>
        <v>3060173</v>
      </c>
      <c r="D87" s="184">
        <f>SUMIFS(demo_gind!$D:$D,demo_gind!$A:$A,D53,demo_gind!$B:$B,Data_demo_gind!$A$87,demo_gind!$C:$C,Data_demo_gind!$B$51)</f>
        <v>3060169</v>
      </c>
      <c r="E87" s="184">
        <f>SUMIFS(demo_gind!$D:$D,demo_gind!$A:$A,E53,demo_gind!$B:$B,Data_demo_gind!$A$87,demo_gind!$C:$C,Data_demo_gind!$B$51)</f>
        <v>3051006</v>
      </c>
      <c r="F87" s="184">
        <f>SUMIFS(demo_gind!$D:$D,demo_gind!$A:$A,F53,demo_gind!$B:$B,Data_demo_gind!$A$87,demo_gind!$C:$C,Data_demo_gind!$B$51)</f>
        <v>3039612</v>
      </c>
      <c r="G87" s="184">
        <f>SUMIFS(demo_gind!$D:$D,demo_gind!$A:$A,G53,demo_gind!$B:$B,Data_demo_gind!$A$87,demo_gind!$C:$C,Data_demo_gind!$B$51)</f>
        <v>3026933</v>
      </c>
      <c r="H87" s="184">
        <f>SUMIFS(demo_gind!$D:$D,demo_gind!$A:$A,H53,demo_gind!$B:$B,Data_demo_gind!$A$87,demo_gind!$C:$C,Data_demo_gind!$B$51)</f>
        <v>3011482</v>
      </c>
      <c r="I87" s="184">
        <f>SUMIFS(demo_gind!$D:$D,demo_gind!$A:$A,I53,demo_gind!$B:$B,Data_demo_gind!$A$87,demo_gind!$C:$C,Data_demo_gind!$B$51)</f>
        <v>2992542</v>
      </c>
      <c r="J87" s="184">
        <f>SUMIFS(demo_gind!$D:$D,demo_gind!$A:$A,J53,demo_gind!$B:$B,Data_demo_gind!$A$87,demo_gind!$C:$C,Data_demo_gind!$B$51)</f>
        <v>2970011</v>
      </c>
      <c r="K87" s="184">
        <f>SUMIFS(demo_gind!$D:$D,demo_gind!$A:$A,K53,demo_gind!$B:$B,Data_demo_gind!$A$87,demo_gind!$C:$C,Data_demo_gind!$B$51)</f>
        <v>2947311</v>
      </c>
      <c r="L87" s="184">
        <f>SUMIFS(demo_gind!$D:$D,demo_gind!$A:$A,L53,demo_gind!$B:$B,Data_demo_gind!$A$87,demo_gind!$C:$C,Data_demo_gind!$B$51)</f>
        <v>2927515</v>
      </c>
      <c r="M87" s="184">
        <f>SUMIFS(demo_gind!$D:$D,demo_gind!$A:$A,M53,demo_gind!$B:$B,Data_demo_gind!$A$87,demo_gind!$C:$C,Data_demo_gind!$B$51)</f>
        <v>2913018</v>
      </c>
      <c r="N87" s="184">
        <f>SUMIFS(demo_gind!$D:$D,demo_gind!$A:$A,N53,demo_gind!$B:$B,Data_demo_gind!$A$87,demo_gind!$C:$C,Data_demo_gind!$B$51)</f>
        <v>2905185</v>
      </c>
      <c r="O87" s="184">
        <f>SUMIFS(demo_gind!$D:$D,demo_gind!$A:$A,O53,demo_gind!$B:$B,Data_demo_gind!$A$87,demo_gind!$C:$C,Data_demo_gind!$B$51)</f>
        <v>2900389</v>
      </c>
      <c r="P87" s="184">
        <f>SUMIFS(demo_gind!$D:$D,demo_gind!$A:$A,P53,demo_gind!$B:$B,Data_demo_gind!$A$87,demo_gind!$C:$C,Data_demo_gind!$B$51)</f>
        <v>2895082</v>
      </c>
      <c r="Q87" s="184">
        <f>SUMIFS(demo_gind!$D:$D,demo_gind!$A:$A,Q53,demo_gind!$B:$B,Data_demo_gind!$A$87,demo_gind!$C:$C,Data_demo_gind!$B$51)</f>
        <v>2889095</v>
      </c>
      <c r="R87" s="184">
        <f>SUMIFS(demo_gind!$D:$D,demo_gind!$A:$A,R53,demo_gind!$B:$B,Data_demo_gind!$A$87,demo_gind!$C:$C,Data_demo_gind!$B$51)</f>
        <v>2880694</v>
      </c>
      <c r="S87" s="184">
        <f>SUMIFS(demo_gind!$D:$D,demo_gind!$A:$A,S53,demo_gind!$B:$B,Data_demo_gind!$A$87,demo_gind!$C:$C,Data_demo_gind!$B$51)</f>
        <v>2876092</v>
      </c>
      <c r="T87" s="184">
        <f>SUMIFS(demo_gind!$D:$D,demo_gind!$A:$A,T53,demo_gind!$B:$B,Data_demo_gind!$A$87,demo_gind!$C:$C,Data_demo_gind!$B$51)</f>
        <v>2873458</v>
      </c>
      <c r="U87" s="184">
        <f>SUMIFS(demo_gind!$D:$D,demo_gind!$A:$A,U53,demo_gind!$B:$B,Data_demo_gind!$A$87,demo_gind!$C:$C,Data_demo_gind!$B$51)</f>
        <v>2866376</v>
      </c>
      <c r="V87" s="184">
        <f>SUMIFS(demo_gind!$D:$D,demo_gind!$A:$A,V53,demo_gind!$B:$B,Data_demo_gind!$A$87,demo_gind!$C:$C,Data_demo_gind!$B$51)</f>
        <v>2854191</v>
      </c>
      <c r="W87" s="184">
        <f>SUMIFS(demo_gind!$D:$D,demo_gind!$A:$A,W53,demo_gind!$B:$B,Data_demo_gind!$A$87,demo_gind!$C:$C,Data_demo_gind!$B$51)</f>
        <v>2837850</v>
      </c>
    </row>
    <row r="88" spans="1:23" x14ac:dyDescent="0.2">
      <c r="A88" s="189" t="s">
        <v>70</v>
      </c>
      <c r="B88" s="189" t="s">
        <v>77</v>
      </c>
      <c r="C88" s="184">
        <f>SUMIFS(demo_gind!$D:$D,demo_gind!$A:$A,C53,demo_gind!$B:$B,Data_demo_gind!$A$88,demo_gind!$C:$C,Data_demo_gind!$B$51)</f>
        <v>7516346</v>
      </c>
      <c r="D88" s="184">
        <f>SUMIFS(demo_gind!$D:$D,demo_gind!$A:$A,D53,demo_gind!$B:$B,Data_demo_gind!$A$88,demo_gind!$C:$C,Data_demo_gind!$B$51)</f>
        <v>7503433</v>
      </c>
      <c r="E88" s="184">
        <f>SUMIFS(demo_gind!$D:$D,demo_gind!$A:$A,E53,demo_gind!$B:$B,Data_demo_gind!$A$88,demo_gind!$C:$C,Data_demo_gind!$B$51)</f>
        <v>7496522</v>
      </c>
      <c r="F88" s="184">
        <f>SUMIFS(demo_gind!$D:$D,demo_gind!$A:$A,F53,demo_gind!$B:$B,Data_demo_gind!$A$88,demo_gind!$C:$C,Data_demo_gind!$B$51)</f>
        <v>7480591</v>
      </c>
      <c r="G88" s="184">
        <f>SUMIFS(demo_gind!$D:$D,demo_gind!$A:$A,G53,demo_gind!$B:$B,Data_demo_gind!$A$88,demo_gind!$C:$C,Data_demo_gind!$B$51)</f>
        <v>7463157</v>
      </c>
      <c r="H88" s="184">
        <f>SUMIFS(demo_gind!$D:$D,demo_gind!$A:$A,H53,demo_gind!$B:$B,Data_demo_gind!$A$88,demo_gind!$C:$C,Data_demo_gind!$B$51)</f>
        <v>7440769</v>
      </c>
      <c r="I88" s="184">
        <f>SUMIFS(demo_gind!$D:$D,demo_gind!$A:$A,I53,demo_gind!$B:$B,Data_demo_gind!$A$88,demo_gind!$C:$C,Data_demo_gind!$B$51)</f>
        <v>7411569</v>
      </c>
      <c r="J88" s="184">
        <f>SUMIFS(demo_gind!$D:$D,demo_gind!$A:$A,J53,demo_gind!$B:$B,Data_demo_gind!$A$88,demo_gind!$C:$C,Data_demo_gind!$B$51)</f>
        <v>7381579</v>
      </c>
      <c r="K88" s="184">
        <f>SUMIFS(demo_gind!$D:$D,demo_gind!$A:$A,K53,demo_gind!$B:$B,Data_demo_gind!$A$88,demo_gind!$C:$C,Data_demo_gind!$B$51)</f>
        <v>7350222</v>
      </c>
      <c r="L88" s="184">
        <f>SUMIFS(demo_gind!$D:$D,demo_gind!$A:$A,L53,demo_gind!$B:$B,Data_demo_gind!$A$88,demo_gind!$C:$C,Data_demo_gind!$B$51)</f>
        <v>7320807</v>
      </c>
      <c r="M88" s="184">
        <f>SUMIFS(demo_gind!$D:$D,demo_gind!$A:$A,M53,demo_gind!$B:$B,Data_demo_gind!$A$88,demo_gind!$C:$C,Data_demo_gind!$B$51)</f>
        <v>7291436</v>
      </c>
      <c r="N88" s="184">
        <f>SUMIFS(demo_gind!$D:$D,demo_gind!$A:$A,N53,demo_gind!$B:$B,Data_demo_gind!$A$88,demo_gind!$C:$C,Data_demo_gind!$B$51)</f>
        <v>7234099</v>
      </c>
      <c r="O88" s="184">
        <f>SUMIFS(demo_gind!$D:$D,demo_gind!$A:$A,O53,demo_gind!$B:$B,Data_demo_gind!$A$88,demo_gind!$C:$C,Data_demo_gind!$B$51)</f>
        <v>7199077</v>
      </c>
      <c r="P88" s="184">
        <f>SUMIFS(demo_gind!$D:$D,demo_gind!$A:$A,P53,demo_gind!$B:$B,Data_demo_gind!$A$88,demo_gind!$C:$C,Data_demo_gind!$B$51)</f>
        <v>7164132</v>
      </c>
      <c r="Q88" s="184">
        <f>SUMIFS(demo_gind!$D:$D,demo_gind!$A:$A,Q53,demo_gind!$B:$B,Data_demo_gind!$A$88,demo_gind!$C:$C,Data_demo_gind!$B$51)</f>
        <v>7130576</v>
      </c>
      <c r="R88" s="184">
        <f>SUMIFS(demo_gind!$D:$D,demo_gind!$A:$A,R53,demo_gind!$B:$B,Data_demo_gind!$A$88,demo_gind!$C:$C,Data_demo_gind!$B$51)</f>
        <v>7095383</v>
      </c>
      <c r="S88" s="184">
        <f>SUMIFS(demo_gind!$D:$D,demo_gind!$A:$A,S53,demo_gind!$B:$B,Data_demo_gind!$A$88,demo_gind!$C:$C,Data_demo_gind!$B$51)</f>
        <v>7058322</v>
      </c>
      <c r="T88" s="184">
        <f>SUMIFS(demo_gind!$D:$D,demo_gind!$A:$A,T53,demo_gind!$B:$B,Data_demo_gind!$A$88,demo_gind!$C:$C,Data_demo_gind!$B$51)</f>
        <v>7020858</v>
      </c>
      <c r="U88" s="184">
        <f>SUMIFS(demo_gind!$D:$D,demo_gind!$A:$A,U53,demo_gind!$B:$B,Data_demo_gind!$A$88,demo_gind!$C:$C,Data_demo_gind!$B$51)</f>
        <v>6982604</v>
      </c>
      <c r="V88" s="184">
        <f>SUMIFS(demo_gind!$D:$D,demo_gind!$A:$A,V53,demo_gind!$B:$B,Data_demo_gind!$A$88,demo_gind!$C:$C,Data_demo_gind!$B$51)</f>
        <v>6945235</v>
      </c>
      <c r="W88" s="184">
        <f>SUMIFS(demo_gind!$D:$D,demo_gind!$A:$A,W53,demo_gind!$B:$B,Data_demo_gind!$A$88,demo_gind!$C:$C,Data_demo_gind!$B$51)</f>
        <v>6926710</v>
      </c>
    </row>
    <row r="89" spans="1:23" x14ac:dyDescent="0.2">
      <c r="A89" s="189" t="s">
        <v>71</v>
      </c>
      <c r="B89" s="189" t="s">
        <v>78</v>
      </c>
      <c r="C89" s="184">
        <f>SUMIFS(demo_gind!$D:$D,demo_gind!$A:$A,C53,demo_gind!$B:$B,Data_demo_gind!$A$89,demo_gind!$C:$C,Data_demo_gind!$B$51)</f>
        <v>65809463</v>
      </c>
      <c r="D89" s="184">
        <f>SUMIFS(demo_gind!$D:$D,demo_gind!$A:$A,D53,demo_gind!$B:$B,Data_demo_gind!$A$89,demo_gind!$C:$C,Data_demo_gind!$B$51)</f>
        <v>65166331</v>
      </c>
      <c r="E89" s="184">
        <f>SUMIFS(demo_gind!$D:$D,demo_gind!$A:$A,E53,demo_gind!$B:$B,Data_demo_gind!$A$89,demo_gind!$C:$C,Data_demo_gind!$B$51)</f>
        <v>66002506</v>
      </c>
      <c r="F89" s="184">
        <f>SUMIFS(demo_gind!$D:$D,demo_gind!$A:$A,F53,demo_gind!$B:$B,Data_demo_gind!$A$89,demo_gind!$C:$C,Data_demo_gind!$B$51)</f>
        <v>66794551</v>
      </c>
      <c r="G89" s="184">
        <f>SUMIFS(demo_gind!$D:$D,demo_gind!$A:$A,G53,demo_gind!$B:$B,Data_demo_gind!$A$89,demo_gind!$C:$C,Data_demo_gind!$B$51)</f>
        <v>67598736</v>
      </c>
      <c r="H89" s="184">
        <f>SUMIFS(demo_gind!$D:$D,demo_gind!$A:$A,H53,demo_gind!$B:$B,Data_demo_gind!$A$89,demo_gind!$C:$C,Data_demo_gind!$B$51)</f>
        <v>68435380</v>
      </c>
      <c r="I89" s="184">
        <f>SUMIFS(demo_gind!$D:$D,demo_gind!$A:$A,I53,demo_gind!$B:$B,Data_demo_gind!$A$89,demo_gind!$C:$C,Data_demo_gind!$B$51)</f>
        <v>69295253</v>
      </c>
      <c r="J89" s="184">
        <f>SUMIFS(demo_gind!$D:$D,demo_gind!$A:$A,J53,demo_gind!$B:$B,Data_demo_gind!$A$89,demo_gind!$C:$C,Data_demo_gind!$B$51)</f>
        <v>70158112</v>
      </c>
      <c r="K89" s="184">
        <f>SUMIFS(demo_gind!$D:$D,demo_gind!$A:$A,K53,demo_gind!$B:$B,Data_demo_gind!$A$89,demo_gind!$C:$C,Data_demo_gind!$B$51)</f>
        <v>71051678</v>
      </c>
      <c r="L89" s="184">
        <f>SUMIFS(demo_gind!$D:$D,demo_gind!$A:$A,L53,demo_gind!$B:$B,Data_demo_gind!$A$89,demo_gind!$C:$C,Data_demo_gind!$B$51)</f>
        <v>72039206</v>
      </c>
      <c r="M89" s="184">
        <f>SUMIFS(demo_gind!$D:$D,demo_gind!$A:$A,M53,demo_gind!$B:$B,Data_demo_gind!$A$89,demo_gind!$C:$C,Data_demo_gind!$B$51)</f>
        <v>73142150</v>
      </c>
      <c r="N89" s="184">
        <f>SUMIFS(demo_gind!$D:$D,demo_gind!$A:$A,N53,demo_gind!$B:$B,Data_demo_gind!$A$89,demo_gind!$C:$C,Data_demo_gind!$B$51)</f>
        <v>74223629</v>
      </c>
      <c r="O89" s="184">
        <f>SUMIFS(demo_gind!$D:$D,demo_gind!$A:$A,O53,demo_gind!$B:$B,Data_demo_gind!$A$89,demo_gind!$C:$C,Data_demo_gind!$B$51)</f>
        <v>75175827</v>
      </c>
      <c r="P89" s="184">
        <f>SUMIFS(demo_gind!$D:$D,demo_gind!$A:$A,P53,demo_gind!$B:$B,Data_demo_gind!$A$89,demo_gind!$C:$C,Data_demo_gind!$B$51)</f>
        <v>76147624</v>
      </c>
      <c r="Q89" s="184">
        <f>SUMIFS(demo_gind!$D:$D,demo_gind!$A:$A,Q53,demo_gind!$B:$B,Data_demo_gind!$A$89,demo_gind!$C:$C,Data_demo_gind!$B$51)</f>
        <v>77181884</v>
      </c>
      <c r="R89" s="184">
        <f>SUMIFS(demo_gind!$D:$D,demo_gind!$A:$A,R53,demo_gind!$B:$B,Data_demo_gind!$A$89,demo_gind!$C:$C,Data_demo_gind!$B$51)</f>
        <v>78218479</v>
      </c>
      <c r="S89" s="184">
        <f>SUMIFS(demo_gind!$D:$D,demo_gind!$A:$A,S53,demo_gind!$B:$B,Data_demo_gind!$A$89,demo_gind!$C:$C,Data_demo_gind!$B$51)</f>
        <v>79277962</v>
      </c>
      <c r="T89" s="184">
        <f>SUMIFS(demo_gind!$D:$D,demo_gind!$A:$A,T53,demo_gind!$B:$B,Data_demo_gind!$A$89,demo_gind!$C:$C,Data_demo_gind!$B$51)</f>
        <v>80312698</v>
      </c>
      <c r="U89" s="184">
        <f>SUMIFS(demo_gind!$D:$D,demo_gind!$A:$A,U53,demo_gind!$B:$B,Data_demo_gind!$A$89,demo_gind!$C:$C,Data_demo_gind!$B$51)</f>
        <v>81407204</v>
      </c>
      <c r="V89" s="184">
        <f>SUMIFS(demo_gind!$D:$D,demo_gind!$A:$A,V53,demo_gind!$B:$B,Data_demo_gind!$A$89,demo_gind!$C:$C,Data_demo_gind!$B$51)</f>
        <v>82579440</v>
      </c>
      <c r="W89" s="184">
        <f>SUMIFS(demo_gind!$D:$D,demo_gind!$A:$A,W53,demo_gind!$B:$B,Data_demo_gind!$A$89,demo_gind!$C:$C,Data_demo_gind!$B$51)</f>
        <v>83385000</v>
      </c>
    </row>
    <row r="90" spans="1:23" x14ac:dyDescent="0.2">
      <c r="A90" s="189" t="s">
        <v>82</v>
      </c>
      <c r="B90" s="189" t="s">
        <v>81</v>
      </c>
      <c r="C90" s="184">
        <f>SUMIFS(demo_gind!$D:$D,demo_gind!$A:$A,C53,demo_gind!$B:$B,Data_demo_gind!$A$90,demo_gind!$C:$C,Data_demo_gind!$B$51)</f>
        <v>3771401</v>
      </c>
      <c r="D90" s="184">
        <f>SUMIFS(demo_gind!$D:$D,demo_gind!$A:$A,D53,demo_gind!$B:$B,Data_demo_gind!$A$90,demo_gind!$C:$C,Data_demo_gind!$B$51)</f>
        <v>3801442</v>
      </c>
      <c r="E90" s="184">
        <f>SUMIFS(demo_gind!$D:$D,demo_gind!$A:$A,E53,demo_gind!$B:$B,Data_demo_gind!$A$90,demo_gind!$C:$C,Data_demo_gind!$B$51)</f>
        <v>3821758</v>
      </c>
      <c r="F90" s="184">
        <f>SUMIFS(demo_gind!$D:$D,demo_gind!$A:$A,F53,demo_gind!$B:$B,Data_demo_gind!$A$90,demo_gind!$C:$C,Data_demo_gind!$B$51)</f>
        <v>3833882</v>
      </c>
      <c r="G90" s="184">
        <f>SUMIFS(demo_gind!$D:$D,demo_gind!$A:$A,G53,demo_gind!$B:$B,Data_demo_gind!$A$90,demo_gind!$C:$C,Data_demo_gind!$B$51)</f>
        <v>3839973</v>
      </c>
      <c r="H90" s="184">
        <f>SUMIFS(demo_gind!$D:$D,demo_gind!$A:$A,H53,demo_gind!$B:$B,Data_demo_gind!$A$90,demo_gind!$C:$C,Data_demo_gind!$B$51)</f>
        <v>3842591</v>
      </c>
      <c r="I90" s="184">
        <f>SUMIFS(demo_gind!$D:$D,demo_gind!$A:$A,I53,demo_gind!$B:$B,Data_demo_gind!$A$90,demo_gind!$C:$C,Data_demo_gind!$B$51)</f>
        <v>3843334</v>
      </c>
      <c r="J90" s="184">
        <f>SUMIFS(demo_gind!$D:$D,demo_gind!$A:$A,J53,demo_gind!$B:$B,Data_demo_gind!$A$90,demo_gind!$C:$C,Data_demo_gind!$B$51)</f>
        <v>3843932</v>
      </c>
      <c r="K90" s="184">
        <f>SUMIFS(demo_gind!$D:$D,demo_gind!$A:$A,K53,demo_gind!$B:$B,Data_demo_gind!$A$90,demo_gind!$C:$C,Data_demo_gind!$B$51)</f>
        <v>3843922</v>
      </c>
      <c r="L90" s="184">
        <f>SUMIFS(demo_gind!$D:$D,demo_gind!$A:$A,L53,demo_gind!$B:$B,Data_demo_gind!$A$90,demo_gind!$C:$C,Data_demo_gind!$B$51)</f>
        <v>3844022</v>
      </c>
      <c r="M90" s="184">
        <f>SUMIFS(demo_gind!$D:$D,demo_gind!$A:$A,M53,demo_gind!$B:$B,Data_demo_gind!$A$90,demo_gind!$C:$C,Data_demo_gind!$B$51)</f>
        <v>3843615</v>
      </c>
      <c r="N90" s="184">
        <f>SUMIFS(demo_gind!$D:$D,demo_gind!$A:$A,N53,demo_gind!$B:$B,Data_demo_gind!$A$90,demo_gind!$C:$C,Data_demo_gind!$B$51)</f>
        <v>3841224</v>
      </c>
      <c r="O90" s="184">
        <f>SUMIFS(demo_gind!$D:$D,demo_gind!$A:$A,O53,demo_gind!$B:$B,Data_demo_gind!$A$90,demo_gind!$C:$C,Data_demo_gind!$B$51)</f>
        <v>3837455</v>
      </c>
      <c r="P90" s="184">
        <f>SUMIFS(demo_gind!$D:$D,demo_gind!$A:$A,P53,demo_gind!$B:$B,Data_demo_gind!$A$90,demo_gind!$C:$C,Data_demo_gind!$B$51)</f>
        <v>3833278</v>
      </c>
      <c r="Q90" s="184">
        <f>SUMIFS(demo_gind!$D:$D,demo_gind!$A:$A,Q53,demo_gind!$B:$B,Data_demo_gind!$A$90,demo_gind!$C:$C,Data_demo_gind!$B$51)</f>
        <v>3828123</v>
      </c>
      <c r="R90" s="184">
        <f>SUMIFS(demo_gind!$D:$D,demo_gind!$A:$A,R53,demo_gind!$B:$B,Data_demo_gind!$A$90,demo_gind!$C:$C,Data_demo_gind!$B$51)</f>
        <v>3670658</v>
      </c>
      <c r="S90" s="184">
        <f>SUMIFS(demo_gind!$D:$D,demo_gind!$A:$A,S53,demo_gind!$B:$B,Data_demo_gind!$A$90,demo_gind!$C:$C,Data_demo_gind!$B$51)</f>
        <v>3512855</v>
      </c>
      <c r="T90" s="184">
        <f>SUMIFS(demo_gind!$D:$D,demo_gind!$A:$A,T53,demo_gind!$B:$B,Data_demo_gind!$A$90,demo_gind!$C:$C,Data_demo_gind!$B$51)</f>
        <v>3505012</v>
      </c>
      <c r="U90" s="184">
        <f>SUMIFS(demo_gind!$D:$D,demo_gind!$A:$A,U53,demo_gind!$B:$B,Data_demo_gind!$A$90,demo_gind!$C:$C,Data_demo_gind!$B$51)</f>
        <v>3496157</v>
      </c>
      <c r="V90" s="184" t="s">
        <v>72</v>
      </c>
      <c r="W90" s="184" t="s">
        <v>72</v>
      </c>
    </row>
    <row r="92" spans="1:23" x14ac:dyDescent="0.2">
      <c r="A92" s="187" t="s">
        <v>80</v>
      </c>
    </row>
    <row r="93" spans="1:23" x14ac:dyDescent="0.2">
      <c r="A93" s="187" t="s">
        <v>72</v>
      </c>
      <c r="B93" s="187" t="s">
        <v>79</v>
      </c>
    </row>
  </sheetData>
  <pageMargins left="0.75" right="0.75" top="1" bottom="1" header="0.5" footer="0.5"/>
  <pageSetup paperSize="9" firstPageNumber="0" fitToWidth="0" fitToHeight="0" pageOrder="overThenDown"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2332"/>
  <sheetViews>
    <sheetView workbookViewId="0">
      <selection activeCell="L16" sqref="L16"/>
    </sheetView>
  </sheetViews>
  <sheetFormatPr defaultRowHeight="15" x14ac:dyDescent="0.25"/>
  <cols>
    <col min="1" max="1" width="5.28515625" bestFit="1" customWidth="1"/>
    <col min="2" max="2" width="10.140625" bestFit="1" customWidth="1"/>
    <col min="3" max="3" width="6.42578125" bestFit="1" customWidth="1"/>
    <col min="4" max="4" width="9.42578125" bestFit="1" customWidth="1"/>
    <col min="5" max="5" width="9.85546875" bestFit="1" customWidth="1"/>
    <col min="6" max="6" width="11.28515625" bestFit="1" customWidth="1"/>
    <col min="7" max="7" width="16.5703125" bestFit="1" customWidth="1"/>
  </cols>
  <sheetData>
    <row r="1" spans="1:7" x14ac:dyDescent="0.25">
      <c r="A1" t="s">
        <v>191</v>
      </c>
      <c r="B1" t="s">
        <v>107</v>
      </c>
      <c r="C1" t="s">
        <v>110</v>
      </c>
      <c r="D1" t="s">
        <v>109</v>
      </c>
      <c r="E1" t="s">
        <v>108</v>
      </c>
      <c r="F1" t="s">
        <v>192</v>
      </c>
      <c r="G1" t="s">
        <v>193</v>
      </c>
    </row>
    <row r="2" spans="1:7" x14ac:dyDescent="0.25">
      <c r="A2">
        <v>2000</v>
      </c>
      <c r="B2" t="s">
        <v>154</v>
      </c>
      <c r="C2" t="s">
        <v>194</v>
      </c>
      <c r="D2" t="s">
        <v>195</v>
      </c>
      <c r="E2" t="s">
        <v>1</v>
      </c>
      <c r="F2" s="220">
        <v>6595481.5640000002</v>
      </c>
    </row>
    <row r="3" spans="1:7" x14ac:dyDescent="0.25">
      <c r="A3">
        <v>2000</v>
      </c>
      <c r="B3" t="s">
        <v>154</v>
      </c>
      <c r="C3" t="s">
        <v>197</v>
      </c>
      <c r="D3" t="s">
        <v>195</v>
      </c>
      <c r="E3" t="s">
        <v>1</v>
      </c>
      <c r="F3">
        <v>15.377000000000001</v>
      </c>
    </row>
    <row r="4" spans="1:7" x14ac:dyDescent="0.25">
      <c r="A4">
        <v>2000</v>
      </c>
      <c r="B4" t="s">
        <v>154</v>
      </c>
      <c r="C4" t="s">
        <v>198</v>
      </c>
      <c r="D4" t="s">
        <v>195</v>
      </c>
      <c r="E4" t="s">
        <v>1</v>
      </c>
      <c r="F4">
        <v>100</v>
      </c>
    </row>
    <row r="5" spans="1:7" x14ac:dyDescent="0.25">
      <c r="A5">
        <v>2000</v>
      </c>
      <c r="B5" t="s">
        <v>35</v>
      </c>
      <c r="C5" t="s">
        <v>194</v>
      </c>
      <c r="D5" t="s">
        <v>195</v>
      </c>
      <c r="E5" t="s">
        <v>1</v>
      </c>
      <c r="F5" s="220">
        <v>159609.584</v>
      </c>
    </row>
    <row r="6" spans="1:7" x14ac:dyDescent="0.25">
      <c r="A6">
        <v>2000</v>
      </c>
      <c r="B6" t="s">
        <v>35</v>
      </c>
      <c r="C6" t="s">
        <v>197</v>
      </c>
      <c r="D6" t="s">
        <v>195</v>
      </c>
      <c r="E6" t="s">
        <v>1</v>
      </c>
      <c r="F6">
        <v>15.57</v>
      </c>
    </row>
    <row r="7" spans="1:7" x14ac:dyDescent="0.25">
      <c r="A7">
        <v>2000</v>
      </c>
      <c r="B7" t="s">
        <v>35</v>
      </c>
      <c r="C7" t="s">
        <v>198</v>
      </c>
      <c r="D7" t="s">
        <v>195</v>
      </c>
      <c r="E7" t="s">
        <v>1</v>
      </c>
      <c r="F7">
        <v>100</v>
      </c>
    </row>
    <row r="8" spans="1:7" x14ac:dyDescent="0.25">
      <c r="A8">
        <v>2000</v>
      </c>
      <c r="B8" t="s">
        <v>36</v>
      </c>
      <c r="C8" t="s">
        <v>194</v>
      </c>
      <c r="D8" t="s">
        <v>195</v>
      </c>
      <c r="E8" t="s">
        <v>1</v>
      </c>
      <c r="F8" s="220">
        <v>100927.17200000001</v>
      </c>
    </row>
    <row r="9" spans="1:7" x14ac:dyDescent="0.25">
      <c r="A9">
        <v>2000</v>
      </c>
      <c r="B9" t="s">
        <v>36</v>
      </c>
      <c r="C9" t="s">
        <v>197</v>
      </c>
      <c r="D9" t="s">
        <v>195</v>
      </c>
      <c r="E9" t="s">
        <v>1</v>
      </c>
      <c r="F9">
        <v>12.353</v>
      </c>
    </row>
    <row r="10" spans="1:7" x14ac:dyDescent="0.25">
      <c r="A10">
        <v>2000</v>
      </c>
      <c r="B10" t="s">
        <v>36</v>
      </c>
      <c r="C10" t="s">
        <v>198</v>
      </c>
      <c r="D10" t="s">
        <v>195</v>
      </c>
      <c r="E10" t="s">
        <v>1</v>
      </c>
      <c r="F10">
        <v>100</v>
      </c>
    </row>
    <row r="11" spans="1:7" x14ac:dyDescent="0.25">
      <c r="A11">
        <v>2000</v>
      </c>
      <c r="B11" t="s">
        <v>37</v>
      </c>
      <c r="C11" t="s">
        <v>194</v>
      </c>
      <c r="D11" t="s">
        <v>195</v>
      </c>
      <c r="E11" t="s">
        <v>1</v>
      </c>
      <c r="F11" s="220">
        <v>179888.63699999999</v>
      </c>
    </row>
    <row r="12" spans="1:7" x14ac:dyDescent="0.25">
      <c r="A12">
        <v>2000</v>
      </c>
      <c r="B12" t="s">
        <v>37</v>
      </c>
      <c r="C12" t="s">
        <v>197</v>
      </c>
      <c r="D12" t="s">
        <v>195</v>
      </c>
      <c r="E12" t="s">
        <v>1</v>
      </c>
      <c r="F12">
        <v>17.541</v>
      </c>
    </row>
    <row r="13" spans="1:7" x14ac:dyDescent="0.25">
      <c r="A13">
        <v>2000</v>
      </c>
      <c r="B13" t="s">
        <v>37</v>
      </c>
      <c r="C13" t="s">
        <v>198</v>
      </c>
      <c r="D13" t="s">
        <v>195</v>
      </c>
      <c r="E13" t="s">
        <v>1</v>
      </c>
      <c r="F13">
        <v>100</v>
      </c>
    </row>
    <row r="14" spans="1:7" x14ac:dyDescent="0.25">
      <c r="A14">
        <v>2000</v>
      </c>
      <c r="B14" t="s">
        <v>38</v>
      </c>
      <c r="C14" t="s">
        <v>194</v>
      </c>
      <c r="D14" t="s">
        <v>195</v>
      </c>
      <c r="E14" t="s">
        <v>1</v>
      </c>
      <c r="F14" s="220">
        <v>136967.443</v>
      </c>
    </row>
    <row r="15" spans="1:7" x14ac:dyDescent="0.25">
      <c r="A15">
        <v>2000</v>
      </c>
      <c r="B15" t="s">
        <v>38</v>
      </c>
      <c r="C15" t="s">
        <v>197</v>
      </c>
      <c r="D15" t="s">
        <v>195</v>
      </c>
      <c r="E15" t="s">
        <v>1</v>
      </c>
      <c r="F15">
        <v>25.651</v>
      </c>
    </row>
    <row r="16" spans="1:7" x14ac:dyDescent="0.25">
      <c r="A16">
        <v>2000</v>
      </c>
      <c r="B16" t="s">
        <v>38</v>
      </c>
      <c r="C16" t="s">
        <v>198</v>
      </c>
      <c r="D16" t="s">
        <v>195</v>
      </c>
      <c r="E16" t="s">
        <v>1</v>
      </c>
      <c r="F16">
        <v>100</v>
      </c>
    </row>
    <row r="17" spans="1:7" x14ac:dyDescent="0.25">
      <c r="A17">
        <v>2000</v>
      </c>
      <c r="B17" t="s">
        <v>39</v>
      </c>
      <c r="C17" t="s">
        <v>194</v>
      </c>
      <c r="D17" t="s">
        <v>195</v>
      </c>
      <c r="E17" t="s">
        <v>1</v>
      </c>
      <c r="F17" s="220">
        <v>1420480.156</v>
      </c>
    </row>
    <row r="18" spans="1:7" x14ac:dyDescent="0.25">
      <c r="A18">
        <v>2000</v>
      </c>
      <c r="B18" t="s">
        <v>39</v>
      </c>
      <c r="C18" t="s">
        <v>197</v>
      </c>
      <c r="D18" t="s">
        <v>195</v>
      </c>
      <c r="E18" t="s">
        <v>1</v>
      </c>
      <c r="F18">
        <v>17.277999999999999</v>
      </c>
    </row>
    <row r="19" spans="1:7" x14ac:dyDescent="0.25">
      <c r="A19">
        <v>2000</v>
      </c>
      <c r="B19" t="s">
        <v>39</v>
      </c>
      <c r="C19" t="s">
        <v>198</v>
      </c>
      <c r="D19" t="s">
        <v>195</v>
      </c>
      <c r="E19" t="s">
        <v>1</v>
      </c>
      <c r="F19">
        <v>100</v>
      </c>
    </row>
    <row r="20" spans="1:7" x14ac:dyDescent="0.25">
      <c r="A20">
        <v>2000</v>
      </c>
      <c r="B20" t="s">
        <v>40</v>
      </c>
      <c r="C20" t="s">
        <v>194</v>
      </c>
      <c r="D20" t="s">
        <v>195</v>
      </c>
      <c r="E20" t="s">
        <v>1</v>
      </c>
      <c r="F20" s="220">
        <v>19613.985000000001</v>
      </c>
    </row>
    <row r="21" spans="1:7" x14ac:dyDescent="0.25">
      <c r="A21">
        <v>2000</v>
      </c>
      <c r="B21" t="s">
        <v>40</v>
      </c>
      <c r="C21" t="s">
        <v>197</v>
      </c>
      <c r="D21" t="s">
        <v>195</v>
      </c>
      <c r="E21" t="s">
        <v>1</v>
      </c>
      <c r="F21">
        <v>14.04</v>
      </c>
    </row>
    <row r="22" spans="1:7" x14ac:dyDescent="0.25">
      <c r="A22">
        <v>2000</v>
      </c>
      <c r="B22" t="s">
        <v>40</v>
      </c>
      <c r="C22" t="s">
        <v>198</v>
      </c>
      <c r="D22" t="s">
        <v>195</v>
      </c>
      <c r="E22" t="s">
        <v>1</v>
      </c>
      <c r="F22">
        <v>100</v>
      </c>
    </row>
    <row r="23" spans="1:7" x14ac:dyDescent="0.25">
      <c r="A23">
        <v>2000</v>
      </c>
      <c r="B23" t="s">
        <v>41</v>
      </c>
      <c r="C23" t="s">
        <v>194</v>
      </c>
      <c r="D23" t="s">
        <v>195</v>
      </c>
      <c r="E23" t="s">
        <v>1</v>
      </c>
      <c r="F23" s="220">
        <v>127462.64</v>
      </c>
    </row>
    <row r="24" spans="1:7" x14ac:dyDescent="0.25">
      <c r="A24">
        <v>2000</v>
      </c>
      <c r="B24" t="s">
        <v>41</v>
      </c>
      <c r="C24" t="s">
        <v>197</v>
      </c>
      <c r="D24" t="s">
        <v>195</v>
      </c>
      <c r="E24" t="s">
        <v>1</v>
      </c>
      <c r="F24">
        <v>33.497</v>
      </c>
    </row>
    <row r="25" spans="1:7" x14ac:dyDescent="0.25">
      <c r="A25">
        <v>2000</v>
      </c>
      <c r="B25" t="s">
        <v>41</v>
      </c>
      <c r="C25" t="s">
        <v>198</v>
      </c>
      <c r="D25" t="s">
        <v>195</v>
      </c>
      <c r="E25" t="s">
        <v>1</v>
      </c>
      <c r="F25">
        <v>100</v>
      </c>
    </row>
    <row r="26" spans="1:7" x14ac:dyDescent="0.25">
      <c r="A26">
        <v>2000</v>
      </c>
      <c r="B26" t="s">
        <v>42</v>
      </c>
      <c r="C26" t="s">
        <v>194</v>
      </c>
      <c r="D26" t="s">
        <v>195</v>
      </c>
      <c r="E26" t="s">
        <v>1</v>
      </c>
      <c r="F26" s="220">
        <v>153320.541</v>
      </c>
      <c r="G26" t="s">
        <v>196</v>
      </c>
    </row>
    <row r="27" spans="1:7" x14ac:dyDescent="0.25">
      <c r="A27">
        <v>2000</v>
      </c>
      <c r="B27" t="s">
        <v>42</v>
      </c>
      <c r="C27" t="s">
        <v>197</v>
      </c>
      <c r="D27" t="s">
        <v>195</v>
      </c>
      <c r="E27" t="s">
        <v>1</v>
      </c>
      <c r="F27">
        <v>14.189</v>
      </c>
      <c r="G27" t="s">
        <v>196</v>
      </c>
    </row>
    <row r="28" spans="1:7" x14ac:dyDescent="0.25">
      <c r="A28">
        <v>2000</v>
      </c>
      <c r="B28" t="s">
        <v>42</v>
      </c>
      <c r="C28" t="s">
        <v>198</v>
      </c>
      <c r="D28" t="s">
        <v>195</v>
      </c>
      <c r="E28" t="s">
        <v>1</v>
      </c>
      <c r="F28">
        <v>100</v>
      </c>
    </row>
    <row r="29" spans="1:7" x14ac:dyDescent="0.25">
      <c r="A29">
        <v>2000</v>
      </c>
      <c r="B29" t="s">
        <v>43</v>
      </c>
      <c r="C29" t="s">
        <v>194</v>
      </c>
      <c r="D29" t="s">
        <v>195</v>
      </c>
      <c r="E29" t="s">
        <v>1</v>
      </c>
      <c r="F29" s="220">
        <v>689929.48899999994</v>
      </c>
      <c r="G29" t="s">
        <v>196</v>
      </c>
    </row>
    <row r="30" spans="1:7" x14ac:dyDescent="0.25">
      <c r="A30">
        <v>2000</v>
      </c>
      <c r="B30" t="s">
        <v>43</v>
      </c>
      <c r="C30" t="s">
        <v>197</v>
      </c>
      <c r="D30" t="s">
        <v>195</v>
      </c>
      <c r="E30" t="s">
        <v>1</v>
      </c>
      <c r="F30">
        <v>17.007000000000001</v>
      </c>
      <c r="G30" t="s">
        <v>196</v>
      </c>
    </row>
    <row r="31" spans="1:7" x14ac:dyDescent="0.25">
      <c r="A31">
        <v>2000</v>
      </c>
      <c r="B31" t="s">
        <v>43</v>
      </c>
      <c r="C31" t="s">
        <v>198</v>
      </c>
      <c r="D31" t="s">
        <v>195</v>
      </c>
      <c r="E31" t="s">
        <v>1</v>
      </c>
      <c r="F31">
        <v>100</v>
      </c>
    </row>
    <row r="32" spans="1:7" x14ac:dyDescent="0.25">
      <c r="A32">
        <v>2000</v>
      </c>
      <c r="B32" t="s">
        <v>44</v>
      </c>
      <c r="C32" t="s">
        <v>194</v>
      </c>
      <c r="D32" t="s">
        <v>195</v>
      </c>
      <c r="E32" t="s">
        <v>1</v>
      </c>
      <c r="F32" s="220">
        <v>884109.15700000001</v>
      </c>
    </row>
    <row r="33" spans="1:7" x14ac:dyDescent="0.25">
      <c r="A33">
        <v>2000</v>
      </c>
      <c r="B33" t="s">
        <v>44</v>
      </c>
      <c r="C33" t="s">
        <v>197</v>
      </c>
      <c r="D33" t="s">
        <v>195</v>
      </c>
      <c r="E33" t="s">
        <v>1</v>
      </c>
      <c r="F33">
        <v>14.55</v>
      </c>
    </row>
    <row r="34" spans="1:7" x14ac:dyDescent="0.25">
      <c r="A34">
        <v>2000</v>
      </c>
      <c r="B34" t="s">
        <v>44</v>
      </c>
      <c r="C34" t="s">
        <v>198</v>
      </c>
      <c r="D34" t="s">
        <v>195</v>
      </c>
      <c r="E34" t="s">
        <v>1</v>
      </c>
      <c r="F34">
        <v>100</v>
      </c>
    </row>
    <row r="35" spans="1:7" x14ac:dyDescent="0.25">
      <c r="A35">
        <v>2000</v>
      </c>
      <c r="B35" t="s">
        <v>45</v>
      </c>
      <c r="C35" t="s">
        <v>194</v>
      </c>
      <c r="D35" t="s">
        <v>195</v>
      </c>
      <c r="E35" t="s">
        <v>1</v>
      </c>
      <c r="F35" s="220">
        <v>33472.311999999998</v>
      </c>
      <c r="G35" t="s">
        <v>196</v>
      </c>
    </row>
    <row r="36" spans="1:7" x14ac:dyDescent="0.25">
      <c r="A36">
        <v>2000</v>
      </c>
      <c r="B36" t="s">
        <v>45</v>
      </c>
      <c r="C36" t="s">
        <v>197</v>
      </c>
      <c r="D36" t="s">
        <v>195</v>
      </c>
      <c r="E36" t="s">
        <v>1</v>
      </c>
      <c r="F36">
        <v>7.4909999999999997</v>
      </c>
      <c r="G36" t="s">
        <v>196</v>
      </c>
    </row>
    <row r="37" spans="1:7" x14ac:dyDescent="0.25">
      <c r="A37">
        <v>2000</v>
      </c>
      <c r="B37" t="s">
        <v>45</v>
      </c>
      <c r="C37" t="s">
        <v>198</v>
      </c>
      <c r="D37" t="s">
        <v>195</v>
      </c>
      <c r="E37" t="s">
        <v>1</v>
      </c>
      <c r="F37">
        <v>100</v>
      </c>
    </row>
    <row r="38" spans="1:7" x14ac:dyDescent="0.25">
      <c r="A38">
        <v>2000</v>
      </c>
      <c r="B38" t="s">
        <v>46</v>
      </c>
      <c r="C38" t="s">
        <v>194</v>
      </c>
      <c r="D38" t="s">
        <v>195</v>
      </c>
      <c r="E38" t="s">
        <v>1</v>
      </c>
      <c r="F38" s="220">
        <v>753753.86800000002</v>
      </c>
    </row>
    <row r="39" spans="1:7" x14ac:dyDescent="0.25">
      <c r="A39">
        <v>2000</v>
      </c>
      <c r="B39" t="s">
        <v>46</v>
      </c>
      <c r="C39" t="s">
        <v>197</v>
      </c>
      <c r="D39" t="s">
        <v>195</v>
      </c>
      <c r="E39" t="s">
        <v>1</v>
      </c>
      <c r="F39">
        <v>13.237</v>
      </c>
    </row>
    <row r="40" spans="1:7" x14ac:dyDescent="0.25">
      <c r="A40">
        <v>2000</v>
      </c>
      <c r="B40" t="s">
        <v>46</v>
      </c>
      <c r="C40" t="s">
        <v>198</v>
      </c>
      <c r="D40" t="s">
        <v>195</v>
      </c>
      <c r="E40" t="s">
        <v>1</v>
      </c>
      <c r="F40">
        <v>100</v>
      </c>
    </row>
    <row r="41" spans="1:7" x14ac:dyDescent="0.25">
      <c r="A41">
        <v>2000</v>
      </c>
      <c r="B41" t="s">
        <v>47</v>
      </c>
      <c r="C41" t="s">
        <v>194</v>
      </c>
      <c r="D41" t="s">
        <v>195</v>
      </c>
      <c r="E41" t="s">
        <v>1</v>
      </c>
      <c r="F41" s="220">
        <v>16874.923999999999</v>
      </c>
    </row>
    <row r="42" spans="1:7" x14ac:dyDescent="0.25">
      <c r="A42">
        <v>2000</v>
      </c>
      <c r="B42" t="s">
        <v>47</v>
      </c>
      <c r="C42" t="s">
        <v>197</v>
      </c>
      <c r="D42" t="s">
        <v>195</v>
      </c>
      <c r="E42" t="s">
        <v>1</v>
      </c>
      <c r="F42">
        <v>24.315000000000001</v>
      </c>
    </row>
    <row r="43" spans="1:7" x14ac:dyDescent="0.25">
      <c r="A43">
        <v>2000</v>
      </c>
      <c r="B43" t="s">
        <v>47</v>
      </c>
      <c r="C43" t="s">
        <v>198</v>
      </c>
      <c r="D43" t="s">
        <v>195</v>
      </c>
      <c r="E43" t="s">
        <v>1</v>
      </c>
      <c r="F43">
        <v>100</v>
      </c>
    </row>
    <row r="44" spans="1:7" x14ac:dyDescent="0.25">
      <c r="A44">
        <v>2000</v>
      </c>
      <c r="B44" t="s">
        <v>48</v>
      </c>
      <c r="C44" t="s">
        <v>194</v>
      </c>
      <c r="D44" t="s">
        <v>195</v>
      </c>
      <c r="E44" t="s">
        <v>1</v>
      </c>
      <c r="F44" s="220">
        <v>15273.912</v>
      </c>
    </row>
    <row r="45" spans="1:7" x14ac:dyDescent="0.25">
      <c r="A45">
        <v>2000</v>
      </c>
      <c r="B45" t="s">
        <v>48</v>
      </c>
      <c r="C45" t="s">
        <v>197</v>
      </c>
      <c r="D45" t="s">
        <v>195</v>
      </c>
      <c r="E45" t="s">
        <v>1</v>
      </c>
      <c r="F45">
        <v>6.4509999999999996</v>
      </c>
    </row>
    <row r="46" spans="1:7" x14ac:dyDescent="0.25">
      <c r="A46">
        <v>2000</v>
      </c>
      <c r="B46" t="s">
        <v>48</v>
      </c>
      <c r="C46" t="s">
        <v>198</v>
      </c>
      <c r="D46" t="s">
        <v>195</v>
      </c>
      <c r="E46" t="s">
        <v>1</v>
      </c>
      <c r="F46">
        <v>100</v>
      </c>
    </row>
    <row r="47" spans="1:7" x14ac:dyDescent="0.25">
      <c r="A47">
        <v>2000</v>
      </c>
      <c r="B47" t="s">
        <v>49</v>
      </c>
      <c r="C47" t="s">
        <v>194</v>
      </c>
      <c r="D47" t="s">
        <v>195</v>
      </c>
      <c r="E47" t="s">
        <v>1</v>
      </c>
      <c r="F47" s="220">
        <v>29173.329000000002</v>
      </c>
    </row>
    <row r="48" spans="1:7" x14ac:dyDescent="0.25">
      <c r="A48">
        <v>2000</v>
      </c>
      <c r="B48" t="s">
        <v>49</v>
      </c>
      <c r="C48" t="s">
        <v>197</v>
      </c>
      <c r="D48" t="s">
        <v>195</v>
      </c>
      <c r="E48" t="s">
        <v>1</v>
      </c>
      <c r="F48">
        <v>8.3360000000000003</v>
      </c>
    </row>
    <row r="49" spans="1:7" x14ac:dyDescent="0.25">
      <c r="A49">
        <v>2000</v>
      </c>
      <c r="B49" t="s">
        <v>49</v>
      </c>
      <c r="C49" t="s">
        <v>198</v>
      </c>
      <c r="D49" t="s">
        <v>195</v>
      </c>
      <c r="E49" t="s">
        <v>1</v>
      </c>
      <c r="F49">
        <v>100</v>
      </c>
    </row>
    <row r="50" spans="1:7" x14ac:dyDescent="0.25">
      <c r="A50">
        <v>2000</v>
      </c>
      <c r="B50" t="s">
        <v>50</v>
      </c>
      <c r="C50" t="s">
        <v>194</v>
      </c>
      <c r="D50" t="s">
        <v>195</v>
      </c>
      <c r="E50" t="s">
        <v>1</v>
      </c>
      <c r="F50" s="220">
        <v>11160.472</v>
      </c>
    </row>
    <row r="51" spans="1:7" x14ac:dyDescent="0.25">
      <c r="A51">
        <v>2000</v>
      </c>
      <c r="B51" t="s">
        <v>50</v>
      </c>
      <c r="C51" t="s">
        <v>197</v>
      </c>
      <c r="D51" t="s">
        <v>195</v>
      </c>
      <c r="E51" t="s">
        <v>1</v>
      </c>
      <c r="F51">
        <v>25.58</v>
      </c>
    </row>
    <row r="52" spans="1:7" x14ac:dyDescent="0.25">
      <c r="A52">
        <v>2000</v>
      </c>
      <c r="B52" t="s">
        <v>50</v>
      </c>
      <c r="C52" t="s">
        <v>198</v>
      </c>
      <c r="D52" t="s">
        <v>195</v>
      </c>
      <c r="E52" t="s">
        <v>1</v>
      </c>
      <c r="F52">
        <v>100</v>
      </c>
    </row>
    <row r="53" spans="1:7" x14ac:dyDescent="0.25">
      <c r="A53">
        <v>2000</v>
      </c>
      <c r="B53" t="s">
        <v>51</v>
      </c>
      <c r="C53" t="s">
        <v>194</v>
      </c>
      <c r="D53" t="s">
        <v>195</v>
      </c>
      <c r="E53" t="s">
        <v>1</v>
      </c>
      <c r="F53" s="220">
        <v>119622.697</v>
      </c>
    </row>
    <row r="54" spans="1:7" x14ac:dyDescent="0.25">
      <c r="A54">
        <v>2000</v>
      </c>
      <c r="B54" t="s">
        <v>51</v>
      </c>
      <c r="C54" t="s">
        <v>197</v>
      </c>
      <c r="D54" t="s">
        <v>195</v>
      </c>
      <c r="E54" t="s">
        <v>1</v>
      </c>
      <c r="F54">
        <v>11.715</v>
      </c>
    </row>
    <row r="55" spans="1:7" x14ac:dyDescent="0.25">
      <c r="A55">
        <v>2000</v>
      </c>
      <c r="B55" t="s">
        <v>51</v>
      </c>
      <c r="C55" t="s">
        <v>198</v>
      </c>
      <c r="D55" t="s">
        <v>195</v>
      </c>
      <c r="E55" t="s">
        <v>1</v>
      </c>
      <c r="F55">
        <v>100</v>
      </c>
    </row>
    <row r="56" spans="1:7" x14ac:dyDescent="0.25">
      <c r="A56">
        <v>2000</v>
      </c>
      <c r="B56" t="s">
        <v>52</v>
      </c>
      <c r="C56" t="s">
        <v>194</v>
      </c>
      <c r="D56" t="s">
        <v>195</v>
      </c>
      <c r="E56" t="s">
        <v>1</v>
      </c>
      <c r="F56" s="220">
        <v>3650.5</v>
      </c>
    </row>
    <row r="57" spans="1:7" x14ac:dyDescent="0.25">
      <c r="A57">
        <v>2000</v>
      </c>
      <c r="B57" t="s">
        <v>52</v>
      </c>
      <c r="C57" t="s">
        <v>197</v>
      </c>
      <c r="D57" t="s">
        <v>195</v>
      </c>
      <c r="E57" t="s">
        <v>1</v>
      </c>
      <c r="F57">
        <v>9.3580000000000005</v>
      </c>
    </row>
    <row r="58" spans="1:7" x14ac:dyDescent="0.25">
      <c r="A58">
        <v>2000</v>
      </c>
      <c r="B58" t="s">
        <v>52</v>
      </c>
      <c r="C58" t="s">
        <v>198</v>
      </c>
      <c r="D58" t="s">
        <v>195</v>
      </c>
      <c r="E58" t="s">
        <v>1</v>
      </c>
      <c r="F58">
        <v>100</v>
      </c>
    </row>
    <row r="59" spans="1:7" x14ac:dyDescent="0.25">
      <c r="A59">
        <v>2000</v>
      </c>
      <c r="B59" t="s">
        <v>53</v>
      </c>
      <c r="C59" t="s">
        <v>194</v>
      </c>
      <c r="D59" t="s">
        <v>195</v>
      </c>
      <c r="E59" t="s">
        <v>1</v>
      </c>
      <c r="F59" s="220">
        <v>199480.625</v>
      </c>
    </row>
    <row r="60" spans="1:7" x14ac:dyDescent="0.25">
      <c r="A60">
        <v>2000</v>
      </c>
      <c r="B60" t="s">
        <v>53</v>
      </c>
      <c r="C60" t="s">
        <v>197</v>
      </c>
      <c r="D60" t="s">
        <v>195</v>
      </c>
      <c r="E60" t="s">
        <v>1</v>
      </c>
      <c r="F60">
        <v>12.526</v>
      </c>
    </row>
    <row r="61" spans="1:7" x14ac:dyDescent="0.25">
      <c r="A61">
        <v>2000</v>
      </c>
      <c r="B61" t="s">
        <v>53</v>
      </c>
      <c r="C61" t="s">
        <v>198</v>
      </c>
      <c r="D61" t="s">
        <v>195</v>
      </c>
      <c r="E61" t="s">
        <v>1</v>
      </c>
      <c r="F61">
        <v>100</v>
      </c>
    </row>
    <row r="62" spans="1:7" x14ac:dyDescent="0.25">
      <c r="A62">
        <v>2000</v>
      </c>
      <c r="B62" t="s">
        <v>54</v>
      </c>
      <c r="C62" t="s">
        <v>194</v>
      </c>
      <c r="D62" t="s">
        <v>195</v>
      </c>
      <c r="E62" t="s">
        <v>1</v>
      </c>
      <c r="F62" s="220">
        <v>161712.23300000001</v>
      </c>
      <c r="G62" t="s">
        <v>199</v>
      </c>
    </row>
    <row r="63" spans="1:7" x14ac:dyDescent="0.25">
      <c r="A63">
        <v>2000</v>
      </c>
      <c r="B63" t="s">
        <v>54</v>
      </c>
      <c r="C63" t="s">
        <v>197</v>
      </c>
      <c r="D63" t="s">
        <v>195</v>
      </c>
      <c r="E63" t="s">
        <v>1</v>
      </c>
      <c r="F63">
        <v>20.184999999999999</v>
      </c>
      <c r="G63" t="s">
        <v>199</v>
      </c>
    </row>
    <row r="64" spans="1:7" x14ac:dyDescent="0.25">
      <c r="A64">
        <v>2000</v>
      </c>
      <c r="B64" t="s">
        <v>54</v>
      </c>
      <c r="C64" t="s">
        <v>198</v>
      </c>
      <c r="D64" t="s">
        <v>195</v>
      </c>
      <c r="E64" t="s">
        <v>1</v>
      </c>
      <c r="F64">
        <v>100</v>
      </c>
      <c r="G64" t="s">
        <v>199</v>
      </c>
    </row>
    <row r="65" spans="1:7" x14ac:dyDescent="0.25">
      <c r="A65">
        <v>2000</v>
      </c>
      <c r="B65" t="s">
        <v>64</v>
      </c>
      <c r="C65" t="s">
        <v>194</v>
      </c>
      <c r="D65" t="s">
        <v>195</v>
      </c>
      <c r="E65" t="s">
        <v>1</v>
      </c>
      <c r="F65" s="220">
        <v>539229.897</v>
      </c>
    </row>
    <row r="66" spans="1:7" x14ac:dyDescent="0.25">
      <c r="A66">
        <v>2000</v>
      </c>
      <c r="B66" t="s">
        <v>64</v>
      </c>
      <c r="C66" t="s">
        <v>197</v>
      </c>
      <c r="D66" t="s">
        <v>195</v>
      </c>
      <c r="E66" t="s">
        <v>1</v>
      </c>
      <c r="F66">
        <v>14.093999999999999</v>
      </c>
    </row>
    <row r="67" spans="1:7" x14ac:dyDescent="0.25">
      <c r="A67">
        <v>2000</v>
      </c>
      <c r="B67" t="s">
        <v>64</v>
      </c>
      <c r="C67" t="s">
        <v>198</v>
      </c>
      <c r="D67" t="s">
        <v>195</v>
      </c>
      <c r="E67" t="s">
        <v>1</v>
      </c>
      <c r="F67">
        <v>100</v>
      </c>
    </row>
    <row r="68" spans="1:7" x14ac:dyDescent="0.25">
      <c r="A68">
        <v>2000</v>
      </c>
      <c r="B68" t="s">
        <v>55</v>
      </c>
      <c r="C68" t="s">
        <v>194</v>
      </c>
      <c r="D68" t="s">
        <v>195</v>
      </c>
      <c r="E68" t="s">
        <v>1</v>
      </c>
      <c r="F68" s="220">
        <v>202047.307</v>
      </c>
    </row>
    <row r="69" spans="1:7" x14ac:dyDescent="0.25">
      <c r="A69">
        <v>2000</v>
      </c>
      <c r="B69" t="s">
        <v>55</v>
      </c>
      <c r="C69" t="s">
        <v>197</v>
      </c>
      <c r="D69" t="s">
        <v>195</v>
      </c>
      <c r="E69" t="s">
        <v>1</v>
      </c>
      <c r="F69">
        <v>19.635999999999999</v>
      </c>
    </row>
    <row r="70" spans="1:7" x14ac:dyDescent="0.25">
      <c r="A70">
        <v>2000</v>
      </c>
      <c r="B70" t="s">
        <v>55</v>
      </c>
      <c r="C70" t="s">
        <v>198</v>
      </c>
      <c r="D70" t="s">
        <v>195</v>
      </c>
      <c r="E70" t="s">
        <v>1</v>
      </c>
      <c r="F70">
        <v>100</v>
      </c>
    </row>
    <row r="71" spans="1:7" x14ac:dyDescent="0.25">
      <c r="A71">
        <v>2000</v>
      </c>
      <c r="B71" t="s">
        <v>56</v>
      </c>
      <c r="C71" t="s">
        <v>194</v>
      </c>
      <c r="D71" t="s">
        <v>195</v>
      </c>
      <c r="E71" t="s">
        <v>1</v>
      </c>
      <c r="F71" s="220">
        <v>172825.201</v>
      </c>
    </row>
    <row r="72" spans="1:7" x14ac:dyDescent="0.25">
      <c r="A72">
        <v>2000</v>
      </c>
      <c r="B72" t="s">
        <v>56</v>
      </c>
      <c r="C72" t="s">
        <v>197</v>
      </c>
      <c r="D72" t="s">
        <v>195</v>
      </c>
      <c r="E72" t="s">
        <v>1</v>
      </c>
      <c r="F72">
        <v>7.7009999999999996</v>
      </c>
    </row>
    <row r="73" spans="1:7" x14ac:dyDescent="0.25">
      <c r="A73">
        <v>2000</v>
      </c>
      <c r="B73" t="s">
        <v>56</v>
      </c>
      <c r="C73" t="s">
        <v>198</v>
      </c>
      <c r="D73" t="s">
        <v>195</v>
      </c>
      <c r="E73" t="s">
        <v>1</v>
      </c>
      <c r="F73">
        <v>100</v>
      </c>
    </row>
    <row r="74" spans="1:7" x14ac:dyDescent="0.25">
      <c r="A74">
        <v>2000</v>
      </c>
      <c r="B74" t="s">
        <v>57</v>
      </c>
      <c r="C74" t="s">
        <v>194</v>
      </c>
      <c r="D74" t="s">
        <v>195</v>
      </c>
      <c r="E74" t="s">
        <v>1</v>
      </c>
      <c r="F74" s="220">
        <v>34179.500999999997</v>
      </c>
    </row>
    <row r="75" spans="1:7" x14ac:dyDescent="0.25">
      <c r="A75">
        <v>2000</v>
      </c>
      <c r="B75" t="s">
        <v>57</v>
      </c>
      <c r="C75" t="s">
        <v>197</v>
      </c>
      <c r="D75" t="s">
        <v>195</v>
      </c>
      <c r="E75" t="s">
        <v>1</v>
      </c>
      <c r="F75">
        <v>17.184999999999999</v>
      </c>
    </row>
    <row r="76" spans="1:7" x14ac:dyDescent="0.25">
      <c r="A76">
        <v>2000</v>
      </c>
      <c r="B76" t="s">
        <v>57</v>
      </c>
      <c r="C76" t="s">
        <v>198</v>
      </c>
      <c r="D76" t="s">
        <v>195</v>
      </c>
      <c r="E76" t="s">
        <v>1</v>
      </c>
      <c r="F76">
        <v>100</v>
      </c>
    </row>
    <row r="77" spans="1:7" x14ac:dyDescent="0.25">
      <c r="A77">
        <v>2000</v>
      </c>
      <c r="B77" t="s">
        <v>65</v>
      </c>
      <c r="C77" t="s">
        <v>194</v>
      </c>
      <c r="D77" t="s">
        <v>195</v>
      </c>
      <c r="E77" t="s">
        <v>1</v>
      </c>
      <c r="F77" s="220">
        <v>54272.853000000003</v>
      </c>
    </row>
    <row r="78" spans="1:7" x14ac:dyDescent="0.25">
      <c r="A78">
        <v>2000</v>
      </c>
      <c r="B78" t="s">
        <v>65</v>
      </c>
      <c r="C78" t="s">
        <v>197</v>
      </c>
      <c r="D78" t="s">
        <v>195</v>
      </c>
      <c r="E78" t="s">
        <v>1</v>
      </c>
      <c r="F78">
        <v>10.071999999999999</v>
      </c>
    </row>
    <row r="79" spans="1:7" x14ac:dyDescent="0.25">
      <c r="A79">
        <v>2000</v>
      </c>
      <c r="B79" t="s">
        <v>65</v>
      </c>
      <c r="C79" t="s">
        <v>198</v>
      </c>
      <c r="D79" t="s">
        <v>195</v>
      </c>
      <c r="E79" t="s">
        <v>1</v>
      </c>
      <c r="F79">
        <v>100</v>
      </c>
    </row>
    <row r="80" spans="1:7" x14ac:dyDescent="0.25">
      <c r="A80">
        <v>2000</v>
      </c>
      <c r="B80" t="s">
        <v>58</v>
      </c>
      <c r="C80" t="s">
        <v>194</v>
      </c>
      <c r="D80" t="s">
        <v>195</v>
      </c>
      <c r="E80" t="s">
        <v>1</v>
      </c>
      <c r="F80" s="220">
        <v>174592.375</v>
      </c>
      <c r="G80" t="s">
        <v>196</v>
      </c>
    </row>
    <row r="81" spans="1:7" x14ac:dyDescent="0.25">
      <c r="A81">
        <v>2000</v>
      </c>
      <c r="B81" t="s">
        <v>58</v>
      </c>
      <c r="C81" t="s">
        <v>197</v>
      </c>
      <c r="D81" t="s">
        <v>195</v>
      </c>
      <c r="E81" t="s">
        <v>1</v>
      </c>
      <c r="F81">
        <v>33.729999999999997</v>
      </c>
      <c r="G81" t="s">
        <v>196</v>
      </c>
    </row>
    <row r="82" spans="1:7" x14ac:dyDescent="0.25">
      <c r="A82">
        <v>2000</v>
      </c>
      <c r="B82" t="s">
        <v>58</v>
      </c>
      <c r="C82" t="s">
        <v>198</v>
      </c>
      <c r="D82" t="s">
        <v>195</v>
      </c>
      <c r="E82" t="s">
        <v>1</v>
      </c>
      <c r="F82">
        <v>100</v>
      </c>
    </row>
    <row r="83" spans="1:7" x14ac:dyDescent="0.25">
      <c r="A83">
        <v>2000</v>
      </c>
      <c r="B83" t="s">
        <v>59</v>
      </c>
      <c r="C83" t="s">
        <v>194</v>
      </c>
      <c r="D83" t="s">
        <v>195</v>
      </c>
      <c r="E83" t="s">
        <v>1</v>
      </c>
      <c r="F83" s="220">
        <v>179806.15299999999</v>
      </c>
    </row>
    <row r="84" spans="1:7" x14ac:dyDescent="0.25">
      <c r="A84">
        <v>2000</v>
      </c>
      <c r="B84" t="s">
        <v>59</v>
      </c>
      <c r="C84" t="s">
        <v>197</v>
      </c>
      <c r="D84" t="s">
        <v>195</v>
      </c>
      <c r="E84" t="s">
        <v>1</v>
      </c>
      <c r="F84">
        <v>20.265999999999998</v>
      </c>
    </row>
    <row r="85" spans="1:7" x14ac:dyDescent="0.25">
      <c r="A85">
        <v>2000</v>
      </c>
      <c r="B85" t="s">
        <v>59</v>
      </c>
      <c r="C85" t="s">
        <v>198</v>
      </c>
      <c r="D85" t="s">
        <v>195</v>
      </c>
      <c r="E85" t="s">
        <v>1</v>
      </c>
      <c r="F85">
        <v>100</v>
      </c>
    </row>
    <row r="86" spans="1:7" x14ac:dyDescent="0.25">
      <c r="A86">
        <v>2000</v>
      </c>
      <c r="B86" t="s">
        <v>156</v>
      </c>
      <c r="C86" t="s">
        <v>194</v>
      </c>
      <c r="D86" t="s">
        <v>195</v>
      </c>
      <c r="E86" t="s">
        <v>1</v>
      </c>
      <c r="F86" s="220">
        <v>7751.2920000000004</v>
      </c>
    </row>
    <row r="87" spans="1:7" x14ac:dyDescent="0.25">
      <c r="A87">
        <v>2000</v>
      </c>
      <c r="B87" t="s">
        <v>156</v>
      </c>
      <c r="C87" t="s">
        <v>197</v>
      </c>
      <c r="D87" t="s">
        <v>195</v>
      </c>
      <c r="E87" t="s">
        <v>1</v>
      </c>
      <c r="F87">
        <v>27.565000000000001</v>
      </c>
    </row>
    <row r="88" spans="1:7" x14ac:dyDescent="0.25">
      <c r="A88">
        <v>2000</v>
      </c>
      <c r="B88" t="s">
        <v>156</v>
      </c>
      <c r="C88" t="s">
        <v>198</v>
      </c>
      <c r="D88" t="s">
        <v>195</v>
      </c>
      <c r="E88" t="s">
        <v>1</v>
      </c>
      <c r="F88">
        <v>100</v>
      </c>
    </row>
    <row r="89" spans="1:7" x14ac:dyDescent="0.25">
      <c r="A89">
        <v>2000</v>
      </c>
      <c r="B89" t="s">
        <v>67</v>
      </c>
      <c r="C89" t="s">
        <v>194</v>
      </c>
      <c r="D89" t="s">
        <v>195</v>
      </c>
      <c r="E89" t="s">
        <v>1</v>
      </c>
      <c r="F89" t="s">
        <v>72</v>
      </c>
    </row>
    <row r="90" spans="1:7" x14ac:dyDescent="0.25">
      <c r="A90">
        <v>2000</v>
      </c>
      <c r="B90" t="s">
        <v>67</v>
      </c>
      <c r="C90" t="s">
        <v>197</v>
      </c>
      <c r="D90" t="s">
        <v>195</v>
      </c>
      <c r="E90" t="s">
        <v>1</v>
      </c>
      <c r="F90" t="s">
        <v>72</v>
      </c>
    </row>
    <row r="91" spans="1:7" x14ac:dyDescent="0.25">
      <c r="A91">
        <v>2000</v>
      </c>
      <c r="B91" t="s">
        <v>67</v>
      </c>
      <c r="C91" t="s">
        <v>198</v>
      </c>
      <c r="D91" t="s">
        <v>195</v>
      </c>
      <c r="E91" t="s">
        <v>1</v>
      </c>
      <c r="F91" t="s">
        <v>72</v>
      </c>
    </row>
    <row r="92" spans="1:7" x14ac:dyDescent="0.25">
      <c r="A92">
        <v>2000</v>
      </c>
      <c r="B92" t="s">
        <v>68</v>
      </c>
      <c r="C92" t="s">
        <v>194</v>
      </c>
      <c r="D92" t="s">
        <v>195</v>
      </c>
      <c r="E92" t="s">
        <v>1</v>
      </c>
      <c r="F92">
        <v>90731.396999999997</v>
      </c>
    </row>
    <row r="93" spans="1:7" x14ac:dyDescent="0.25">
      <c r="A93">
        <v>2000</v>
      </c>
      <c r="B93" t="s">
        <v>68</v>
      </c>
      <c r="C93" t="s">
        <v>197</v>
      </c>
      <c r="D93" t="s">
        <v>195</v>
      </c>
      <c r="E93" t="s">
        <v>1</v>
      </c>
      <c r="F93">
        <v>12.629</v>
      </c>
    </row>
    <row r="94" spans="1:7" x14ac:dyDescent="0.25">
      <c r="A94">
        <v>2000</v>
      </c>
      <c r="B94" t="s">
        <v>68</v>
      </c>
      <c r="C94" t="s">
        <v>198</v>
      </c>
      <c r="D94" t="s">
        <v>195</v>
      </c>
      <c r="E94" t="s">
        <v>1</v>
      </c>
      <c r="F94">
        <v>100</v>
      </c>
    </row>
    <row r="95" spans="1:7" x14ac:dyDescent="0.25">
      <c r="A95">
        <v>2000</v>
      </c>
      <c r="B95" t="s">
        <v>60</v>
      </c>
      <c r="C95" t="s">
        <v>194</v>
      </c>
      <c r="D95" t="s">
        <v>195</v>
      </c>
      <c r="E95" t="s">
        <v>1</v>
      </c>
      <c r="F95" s="220">
        <v>738858.98699999996</v>
      </c>
    </row>
    <row r="96" spans="1:7" x14ac:dyDescent="0.25">
      <c r="A96">
        <v>2000</v>
      </c>
      <c r="B96" t="s">
        <v>60</v>
      </c>
      <c r="C96" t="s">
        <v>197</v>
      </c>
      <c r="D96" t="s">
        <v>195</v>
      </c>
      <c r="E96" t="s">
        <v>1</v>
      </c>
      <c r="F96">
        <v>12.545999999999999</v>
      </c>
    </row>
    <row r="97" spans="1:6" x14ac:dyDescent="0.25">
      <c r="A97">
        <v>2000</v>
      </c>
      <c r="B97" t="s">
        <v>60</v>
      </c>
      <c r="C97" t="s">
        <v>198</v>
      </c>
      <c r="D97" t="s">
        <v>195</v>
      </c>
      <c r="E97" t="s">
        <v>1</v>
      </c>
      <c r="F97">
        <v>100</v>
      </c>
    </row>
    <row r="98" spans="1:6" x14ac:dyDescent="0.25">
      <c r="A98">
        <v>2000</v>
      </c>
      <c r="B98" t="s">
        <v>69</v>
      </c>
      <c r="C98" t="s">
        <v>194</v>
      </c>
      <c r="D98" t="s">
        <v>195</v>
      </c>
      <c r="E98" t="s">
        <v>1</v>
      </c>
      <c r="F98" t="s">
        <v>72</v>
      </c>
    </row>
    <row r="99" spans="1:6" x14ac:dyDescent="0.25">
      <c r="A99">
        <v>2000</v>
      </c>
      <c r="B99" t="s">
        <v>69</v>
      </c>
      <c r="C99" t="s">
        <v>197</v>
      </c>
      <c r="D99" t="s">
        <v>195</v>
      </c>
      <c r="E99" t="s">
        <v>1</v>
      </c>
      <c r="F99" t="s">
        <v>72</v>
      </c>
    </row>
    <row r="100" spans="1:6" x14ac:dyDescent="0.25">
      <c r="A100">
        <v>2000</v>
      </c>
      <c r="B100" t="s">
        <v>69</v>
      </c>
      <c r="C100" t="s">
        <v>198</v>
      </c>
      <c r="D100" t="s">
        <v>195</v>
      </c>
      <c r="E100" t="s">
        <v>1</v>
      </c>
      <c r="F100" t="s">
        <v>72</v>
      </c>
    </row>
    <row r="101" spans="1:6" x14ac:dyDescent="0.25">
      <c r="A101">
        <v>2000</v>
      </c>
      <c r="B101" t="s">
        <v>84</v>
      </c>
      <c r="C101" t="s">
        <v>194</v>
      </c>
      <c r="D101" t="s">
        <v>195</v>
      </c>
      <c r="E101" t="s">
        <v>1</v>
      </c>
      <c r="F101" t="s">
        <v>72</v>
      </c>
    </row>
    <row r="102" spans="1:6" x14ac:dyDescent="0.25">
      <c r="A102">
        <v>2000</v>
      </c>
      <c r="B102" t="s">
        <v>84</v>
      </c>
      <c r="C102" t="s">
        <v>197</v>
      </c>
      <c r="D102" t="s">
        <v>195</v>
      </c>
      <c r="E102" t="s">
        <v>1</v>
      </c>
      <c r="F102" t="s">
        <v>72</v>
      </c>
    </row>
    <row r="103" spans="1:6" x14ac:dyDescent="0.25">
      <c r="A103">
        <v>2000</v>
      </c>
      <c r="B103" t="s">
        <v>84</v>
      </c>
      <c r="C103" t="s">
        <v>198</v>
      </c>
      <c r="D103" t="s">
        <v>195</v>
      </c>
      <c r="E103" t="s">
        <v>1</v>
      </c>
      <c r="F103" t="s">
        <v>72</v>
      </c>
    </row>
    <row r="104" spans="1:6" x14ac:dyDescent="0.25">
      <c r="A104">
        <v>2000</v>
      </c>
      <c r="B104" t="s">
        <v>70</v>
      </c>
      <c r="C104" t="s">
        <v>194</v>
      </c>
      <c r="D104" t="s">
        <v>195</v>
      </c>
      <c r="E104" t="s">
        <v>1</v>
      </c>
      <c r="F104" t="s">
        <v>72</v>
      </c>
    </row>
    <row r="105" spans="1:6" x14ac:dyDescent="0.25">
      <c r="A105">
        <v>2000</v>
      </c>
      <c r="B105" t="s">
        <v>70</v>
      </c>
      <c r="C105" t="s">
        <v>197</v>
      </c>
      <c r="D105" t="s">
        <v>195</v>
      </c>
      <c r="E105" t="s">
        <v>1</v>
      </c>
      <c r="F105" t="s">
        <v>72</v>
      </c>
    </row>
    <row r="106" spans="1:6" x14ac:dyDescent="0.25">
      <c r="A106">
        <v>2000</v>
      </c>
      <c r="B106" t="s">
        <v>70</v>
      </c>
      <c r="C106" t="s">
        <v>198</v>
      </c>
      <c r="D106" t="s">
        <v>195</v>
      </c>
      <c r="E106" t="s">
        <v>1</v>
      </c>
      <c r="F106" t="s">
        <v>72</v>
      </c>
    </row>
    <row r="107" spans="1:6" x14ac:dyDescent="0.25">
      <c r="A107">
        <v>2000</v>
      </c>
      <c r="B107" t="s">
        <v>71</v>
      </c>
      <c r="C107" t="s">
        <v>194</v>
      </c>
      <c r="D107" t="s">
        <v>195</v>
      </c>
      <c r="E107" t="s">
        <v>1</v>
      </c>
      <c r="F107" s="220">
        <v>630129.71600000001</v>
      </c>
    </row>
    <row r="108" spans="1:6" x14ac:dyDescent="0.25">
      <c r="A108">
        <v>2000</v>
      </c>
      <c r="B108" t="s">
        <v>71</v>
      </c>
      <c r="C108" t="s">
        <v>197</v>
      </c>
      <c r="D108" t="s">
        <v>195</v>
      </c>
      <c r="E108" t="s">
        <v>1</v>
      </c>
      <c r="F108">
        <v>9.5749999999999993</v>
      </c>
    </row>
    <row r="109" spans="1:6" x14ac:dyDescent="0.25">
      <c r="A109">
        <v>2000</v>
      </c>
      <c r="B109" t="s">
        <v>71</v>
      </c>
      <c r="C109" t="s">
        <v>198</v>
      </c>
      <c r="D109" t="s">
        <v>195</v>
      </c>
      <c r="E109" t="s">
        <v>1</v>
      </c>
      <c r="F109">
        <v>100</v>
      </c>
    </row>
    <row r="110" spans="1:6" x14ac:dyDescent="0.25">
      <c r="A110">
        <v>2000</v>
      </c>
      <c r="B110" t="s">
        <v>82</v>
      </c>
      <c r="C110" t="s">
        <v>194</v>
      </c>
      <c r="D110" t="s">
        <v>195</v>
      </c>
      <c r="E110" t="s">
        <v>1</v>
      </c>
      <c r="F110" t="s">
        <v>72</v>
      </c>
    </row>
    <row r="111" spans="1:6" x14ac:dyDescent="0.25">
      <c r="A111">
        <v>2000</v>
      </c>
      <c r="B111" t="s">
        <v>82</v>
      </c>
      <c r="C111" t="s">
        <v>197</v>
      </c>
      <c r="D111" t="s">
        <v>195</v>
      </c>
      <c r="E111" t="s">
        <v>1</v>
      </c>
      <c r="F111" t="s">
        <v>72</v>
      </c>
    </row>
    <row r="112" spans="1:6" x14ac:dyDescent="0.25">
      <c r="A112">
        <v>2000</v>
      </c>
      <c r="B112" t="s">
        <v>82</v>
      </c>
      <c r="C112" t="s">
        <v>198</v>
      </c>
      <c r="D112" t="s">
        <v>195</v>
      </c>
      <c r="E112" t="s">
        <v>1</v>
      </c>
      <c r="F112" t="s">
        <v>72</v>
      </c>
    </row>
    <row r="113" spans="1:7" x14ac:dyDescent="0.25">
      <c r="A113">
        <v>2001</v>
      </c>
      <c r="B113" t="s">
        <v>154</v>
      </c>
      <c r="C113" t="s">
        <v>194</v>
      </c>
      <c r="D113" t="s">
        <v>195</v>
      </c>
      <c r="E113" t="s">
        <v>1</v>
      </c>
      <c r="F113" s="220">
        <v>6620375.1359999999</v>
      </c>
    </row>
    <row r="114" spans="1:7" x14ac:dyDescent="0.25">
      <c r="A114">
        <v>2001</v>
      </c>
      <c r="B114" t="s">
        <v>154</v>
      </c>
      <c r="C114" t="s">
        <v>197</v>
      </c>
      <c r="D114" t="s">
        <v>195</v>
      </c>
      <c r="E114" t="s">
        <v>1</v>
      </c>
      <c r="F114">
        <v>15.414999999999999</v>
      </c>
    </row>
    <row r="115" spans="1:7" x14ac:dyDescent="0.25">
      <c r="A115">
        <v>2001</v>
      </c>
      <c r="B115" t="s">
        <v>154</v>
      </c>
      <c r="C115" t="s">
        <v>198</v>
      </c>
      <c r="D115" t="s">
        <v>195</v>
      </c>
      <c r="E115" t="s">
        <v>1</v>
      </c>
      <c r="F115">
        <v>100.377</v>
      </c>
    </row>
    <row r="116" spans="1:7" x14ac:dyDescent="0.25">
      <c r="A116">
        <v>2001</v>
      </c>
      <c r="B116" t="s">
        <v>35</v>
      </c>
      <c r="C116" t="s">
        <v>194</v>
      </c>
      <c r="D116" t="s">
        <v>195</v>
      </c>
      <c r="E116" t="s">
        <v>1</v>
      </c>
      <c r="F116" s="220">
        <v>184030.63399999999</v>
      </c>
    </row>
    <row r="117" spans="1:7" x14ac:dyDescent="0.25">
      <c r="A117">
        <v>2001</v>
      </c>
      <c r="B117" t="s">
        <v>35</v>
      </c>
      <c r="C117" t="s">
        <v>197</v>
      </c>
      <c r="D117" t="s">
        <v>195</v>
      </c>
      <c r="E117" t="s">
        <v>1</v>
      </c>
      <c r="F117">
        <v>17.89</v>
      </c>
    </row>
    <row r="118" spans="1:7" x14ac:dyDescent="0.25">
      <c r="A118">
        <v>2001</v>
      </c>
      <c r="B118" t="s">
        <v>35</v>
      </c>
      <c r="C118" t="s">
        <v>198</v>
      </c>
      <c r="D118" t="s">
        <v>195</v>
      </c>
      <c r="E118" t="s">
        <v>1</v>
      </c>
      <c r="F118">
        <v>115.3</v>
      </c>
    </row>
    <row r="119" spans="1:7" x14ac:dyDescent="0.25">
      <c r="A119">
        <v>2001</v>
      </c>
      <c r="B119" t="s">
        <v>36</v>
      </c>
      <c r="C119" t="s">
        <v>194</v>
      </c>
      <c r="D119" t="s">
        <v>195</v>
      </c>
      <c r="E119" t="s">
        <v>1</v>
      </c>
      <c r="F119" s="220">
        <v>107808.111</v>
      </c>
      <c r="G119" t="s">
        <v>201</v>
      </c>
    </row>
    <row r="120" spans="1:7" x14ac:dyDescent="0.25">
      <c r="A120">
        <v>2001</v>
      </c>
      <c r="B120" t="s">
        <v>36</v>
      </c>
      <c r="C120" t="s">
        <v>197</v>
      </c>
      <c r="D120" t="s">
        <v>195</v>
      </c>
      <c r="E120" t="s">
        <v>1</v>
      </c>
      <c r="F120">
        <v>13.461</v>
      </c>
      <c r="G120" t="s">
        <v>201</v>
      </c>
    </row>
    <row r="121" spans="1:7" x14ac:dyDescent="0.25">
      <c r="A121">
        <v>2001</v>
      </c>
      <c r="B121" t="s">
        <v>36</v>
      </c>
      <c r="C121" t="s">
        <v>198</v>
      </c>
      <c r="D121" t="s">
        <v>195</v>
      </c>
      <c r="E121" t="s">
        <v>1</v>
      </c>
      <c r="F121">
        <v>106.818</v>
      </c>
      <c r="G121" t="s">
        <v>201</v>
      </c>
    </row>
    <row r="122" spans="1:7" x14ac:dyDescent="0.25">
      <c r="A122">
        <v>2001</v>
      </c>
      <c r="B122" t="s">
        <v>37</v>
      </c>
      <c r="C122" t="s">
        <v>194</v>
      </c>
      <c r="D122" t="s">
        <v>195</v>
      </c>
      <c r="E122" t="s">
        <v>1</v>
      </c>
      <c r="F122" s="220">
        <v>181837.927</v>
      </c>
    </row>
    <row r="123" spans="1:7" x14ac:dyDescent="0.25">
      <c r="A123">
        <v>2001</v>
      </c>
      <c r="B123" t="s">
        <v>37</v>
      </c>
      <c r="C123" t="s">
        <v>197</v>
      </c>
      <c r="D123" t="s">
        <v>195</v>
      </c>
      <c r="E123" t="s">
        <v>1</v>
      </c>
      <c r="F123">
        <v>17.797999999999998</v>
      </c>
    </row>
    <row r="124" spans="1:7" x14ac:dyDescent="0.25">
      <c r="A124">
        <v>2001</v>
      </c>
      <c r="B124" t="s">
        <v>37</v>
      </c>
      <c r="C124" t="s">
        <v>198</v>
      </c>
      <c r="D124" t="s">
        <v>195</v>
      </c>
      <c r="E124" t="s">
        <v>1</v>
      </c>
      <c r="F124">
        <v>101.084</v>
      </c>
    </row>
    <row r="125" spans="1:7" x14ac:dyDescent="0.25">
      <c r="A125">
        <v>2001</v>
      </c>
      <c r="B125" t="s">
        <v>38</v>
      </c>
      <c r="C125" t="s">
        <v>194</v>
      </c>
      <c r="D125" t="s">
        <v>195</v>
      </c>
      <c r="E125" t="s">
        <v>1</v>
      </c>
      <c r="F125" s="220">
        <v>134421.954</v>
      </c>
    </row>
    <row r="126" spans="1:7" x14ac:dyDescent="0.25">
      <c r="A126">
        <v>2001</v>
      </c>
      <c r="B126" t="s">
        <v>38</v>
      </c>
      <c r="C126" t="s">
        <v>197</v>
      </c>
      <c r="D126" t="s">
        <v>195</v>
      </c>
      <c r="E126" t="s">
        <v>1</v>
      </c>
      <c r="F126">
        <v>25.084</v>
      </c>
    </row>
    <row r="127" spans="1:7" x14ac:dyDescent="0.25">
      <c r="A127">
        <v>2001</v>
      </c>
      <c r="B127" t="s">
        <v>38</v>
      </c>
      <c r="C127" t="s">
        <v>198</v>
      </c>
      <c r="D127" t="s">
        <v>195</v>
      </c>
      <c r="E127" t="s">
        <v>1</v>
      </c>
      <c r="F127">
        <v>98.141999999999996</v>
      </c>
    </row>
    <row r="128" spans="1:7" x14ac:dyDescent="0.25">
      <c r="A128">
        <v>2001</v>
      </c>
      <c r="B128" t="s">
        <v>39</v>
      </c>
      <c r="C128" t="s">
        <v>194</v>
      </c>
      <c r="D128" t="s">
        <v>195</v>
      </c>
      <c r="E128" t="s">
        <v>1</v>
      </c>
      <c r="F128" s="220">
        <v>1341982.362</v>
      </c>
    </row>
    <row r="129" spans="1:7" x14ac:dyDescent="0.25">
      <c r="A129">
        <v>2001</v>
      </c>
      <c r="B129" t="s">
        <v>39</v>
      </c>
      <c r="C129" t="s">
        <v>197</v>
      </c>
      <c r="D129" t="s">
        <v>195</v>
      </c>
      <c r="E129" t="s">
        <v>1</v>
      </c>
      <c r="F129">
        <v>16.295999999999999</v>
      </c>
    </row>
    <row r="130" spans="1:7" x14ac:dyDescent="0.25">
      <c r="A130">
        <v>2001</v>
      </c>
      <c r="B130" t="s">
        <v>39</v>
      </c>
      <c r="C130" t="s">
        <v>198</v>
      </c>
      <c r="D130" t="s">
        <v>195</v>
      </c>
      <c r="E130" t="s">
        <v>1</v>
      </c>
      <c r="F130">
        <v>94.474000000000004</v>
      </c>
    </row>
    <row r="131" spans="1:7" x14ac:dyDescent="0.25">
      <c r="A131">
        <v>2001</v>
      </c>
      <c r="B131" t="s">
        <v>40</v>
      </c>
      <c r="C131" t="s">
        <v>194</v>
      </c>
      <c r="D131" t="s">
        <v>195</v>
      </c>
      <c r="E131" t="s">
        <v>1</v>
      </c>
      <c r="F131" s="220">
        <v>19155.636999999999</v>
      </c>
    </row>
    <row r="132" spans="1:7" x14ac:dyDescent="0.25">
      <c r="A132">
        <v>2001</v>
      </c>
      <c r="B132" t="s">
        <v>40</v>
      </c>
      <c r="C132" t="s">
        <v>197</v>
      </c>
      <c r="D132" t="s">
        <v>195</v>
      </c>
      <c r="E132" t="s">
        <v>1</v>
      </c>
      <c r="F132">
        <v>13.8</v>
      </c>
    </row>
    <row r="133" spans="1:7" x14ac:dyDescent="0.25">
      <c r="A133">
        <v>2001</v>
      </c>
      <c r="B133" t="s">
        <v>40</v>
      </c>
      <c r="C133" t="s">
        <v>198</v>
      </c>
      <c r="D133" t="s">
        <v>195</v>
      </c>
      <c r="E133" t="s">
        <v>1</v>
      </c>
      <c r="F133">
        <v>97.662999999999997</v>
      </c>
    </row>
    <row r="134" spans="1:7" x14ac:dyDescent="0.25">
      <c r="A134">
        <v>2001</v>
      </c>
      <c r="B134" t="s">
        <v>41</v>
      </c>
      <c r="C134" t="s">
        <v>194</v>
      </c>
      <c r="D134" t="s">
        <v>195</v>
      </c>
      <c r="E134" t="s">
        <v>1</v>
      </c>
      <c r="F134" s="220">
        <v>128783.716</v>
      </c>
    </row>
    <row r="135" spans="1:7" x14ac:dyDescent="0.25">
      <c r="A135">
        <v>2001</v>
      </c>
      <c r="B135" t="s">
        <v>41</v>
      </c>
      <c r="C135" t="s">
        <v>197</v>
      </c>
      <c r="D135" t="s">
        <v>195</v>
      </c>
      <c r="E135" t="s">
        <v>1</v>
      </c>
      <c r="F135">
        <v>33.31</v>
      </c>
    </row>
    <row r="136" spans="1:7" x14ac:dyDescent="0.25">
      <c r="A136">
        <v>2001</v>
      </c>
      <c r="B136" t="s">
        <v>41</v>
      </c>
      <c r="C136" t="s">
        <v>198</v>
      </c>
      <c r="D136" t="s">
        <v>195</v>
      </c>
      <c r="E136" t="s">
        <v>1</v>
      </c>
      <c r="F136">
        <v>101.036</v>
      </c>
    </row>
    <row r="137" spans="1:7" x14ac:dyDescent="0.25">
      <c r="A137">
        <v>2001</v>
      </c>
      <c r="B137" t="s">
        <v>42</v>
      </c>
      <c r="C137" t="s">
        <v>194</v>
      </c>
      <c r="D137" t="s">
        <v>195</v>
      </c>
      <c r="E137" t="s">
        <v>1</v>
      </c>
      <c r="F137" s="220">
        <v>162800.49799999999</v>
      </c>
      <c r="G137" t="s">
        <v>196</v>
      </c>
    </row>
    <row r="138" spans="1:7" x14ac:dyDescent="0.25">
      <c r="A138">
        <v>2001</v>
      </c>
      <c r="B138" t="s">
        <v>42</v>
      </c>
      <c r="C138" t="s">
        <v>197</v>
      </c>
      <c r="D138" t="s">
        <v>195</v>
      </c>
      <c r="E138" t="s">
        <v>1</v>
      </c>
      <c r="F138">
        <v>14.988</v>
      </c>
      <c r="G138" t="s">
        <v>196</v>
      </c>
    </row>
    <row r="139" spans="1:7" x14ac:dyDescent="0.25">
      <c r="A139">
        <v>2001</v>
      </c>
      <c r="B139" t="s">
        <v>42</v>
      </c>
      <c r="C139" t="s">
        <v>198</v>
      </c>
      <c r="D139" t="s">
        <v>195</v>
      </c>
      <c r="E139" t="s">
        <v>1</v>
      </c>
      <c r="F139">
        <v>106.18300000000001</v>
      </c>
      <c r="G139" t="s">
        <v>196</v>
      </c>
    </row>
    <row r="140" spans="1:7" x14ac:dyDescent="0.25">
      <c r="A140">
        <v>2001</v>
      </c>
      <c r="B140" t="s">
        <v>43</v>
      </c>
      <c r="C140" t="s">
        <v>194</v>
      </c>
      <c r="D140" t="s">
        <v>195</v>
      </c>
      <c r="E140" t="s">
        <v>1</v>
      </c>
      <c r="F140" s="220">
        <v>710364.52399999998</v>
      </c>
      <c r="G140" t="s">
        <v>196</v>
      </c>
    </row>
    <row r="141" spans="1:7" x14ac:dyDescent="0.25">
      <c r="A141">
        <v>2001</v>
      </c>
      <c r="B141" t="s">
        <v>43</v>
      </c>
      <c r="C141" t="s">
        <v>197</v>
      </c>
      <c r="D141" t="s">
        <v>195</v>
      </c>
      <c r="E141" t="s">
        <v>1</v>
      </c>
      <c r="F141">
        <v>17.388999999999999</v>
      </c>
      <c r="G141" t="s">
        <v>196</v>
      </c>
    </row>
    <row r="142" spans="1:7" x14ac:dyDescent="0.25">
      <c r="A142">
        <v>2001</v>
      </c>
      <c r="B142" t="s">
        <v>43</v>
      </c>
      <c r="C142" t="s">
        <v>198</v>
      </c>
      <c r="D142" t="s">
        <v>195</v>
      </c>
      <c r="E142" t="s">
        <v>1</v>
      </c>
      <c r="F142">
        <v>102.962</v>
      </c>
      <c r="G142" t="s">
        <v>196</v>
      </c>
    </row>
    <row r="143" spans="1:7" x14ac:dyDescent="0.25">
      <c r="A143">
        <v>2001</v>
      </c>
      <c r="B143" t="s">
        <v>44</v>
      </c>
      <c r="C143" t="s">
        <v>194</v>
      </c>
      <c r="D143" t="s">
        <v>195</v>
      </c>
      <c r="E143" t="s">
        <v>1</v>
      </c>
      <c r="F143" s="220">
        <v>850256.44900000002</v>
      </c>
    </row>
    <row r="144" spans="1:7" x14ac:dyDescent="0.25">
      <c r="A144">
        <v>2001</v>
      </c>
      <c r="B144" t="s">
        <v>44</v>
      </c>
      <c r="C144" t="s">
        <v>197</v>
      </c>
      <c r="D144" t="s">
        <v>195</v>
      </c>
      <c r="E144" t="s">
        <v>1</v>
      </c>
      <c r="F144">
        <v>13.893000000000001</v>
      </c>
    </row>
    <row r="145" spans="1:7" x14ac:dyDescent="0.25">
      <c r="A145">
        <v>2001</v>
      </c>
      <c r="B145" t="s">
        <v>44</v>
      </c>
      <c r="C145" t="s">
        <v>198</v>
      </c>
      <c r="D145" t="s">
        <v>195</v>
      </c>
      <c r="E145" t="s">
        <v>1</v>
      </c>
      <c r="F145">
        <v>96.171000000000006</v>
      </c>
    </row>
    <row r="146" spans="1:7" x14ac:dyDescent="0.25">
      <c r="A146">
        <v>2001</v>
      </c>
      <c r="B146" t="s">
        <v>45</v>
      </c>
      <c r="C146" t="s">
        <v>194</v>
      </c>
      <c r="D146" t="s">
        <v>195</v>
      </c>
      <c r="E146" t="s">
        <v>1</v>
      </c>
      <c r="F146" s="220">
        <v>40757.904999999999</v>
      </c>
    </row>
    <row r="147" spans="1:7" x14ac:dyDescent="0.25">
      <c r="A147">
        <v>2001</v>
      </c>
      <c r="B147" t="s">
        <v>45</v>
      </c>
      <c r="C147" t="s">
        <v>197</v>
      </c>
      <c r="D147" t="s">
        <v>195</v>
      </c>
      <c r="E147" t="s">
        <v>1</v>
      </c>
      <c r="F147">
        <v>9.4779999999999998</v>
      </c>
    </row>
    <row r="148" spans="1:7" x14ac:dyDescent="0.25">
      <c r="A148">
        <v>2001</v>
      </c>
      <c r="B148" t="s">
        <v>45</v>
      </c>
      <c r="C148" t="s">
        <v>198</v>
      </c>
      <c r="D148" t="s">
        <v>195</v>
      </c>
      <c r="E148" t="s">
        <v>1</v>
      </c>
      <c r="F148">
        <v>121.76600000000001</v>
      </c>
      <c r="G148" t="s">
        <v>196</v>
      </c>
    </row>
    <row r="149" spans="1:7" x14ac:dyDescent="0.25">
      <c r="A149">
        <v>2001</v>
      </c>
      <c r="B149" t="s">
        <v>46</v>
      </c>
      <c r="C149" t="s">
        <v>194</v>
      </c>
      <c r="D149" t="s">
        <v>195</v>
      </c>
      <c r="E149" t="s">
        <v>1</v>
      </c>
      <c r="F149" s="220">
        <v>765549.74399999995</v>
      </c>
    </row>
    <row r="150" spans="1:7" x14ac:dyDescent="0.25">
      <c r="A150">
        <v>2001</v>
      </c>
      <c r="B150" t="s">
        <v>46</v>
      </c>
      <c r="C150" t="s">
        <v>197</v>
      </c>
      <c r="D150" t="s">
        <v>195</v>
      </c>
      <c r="E150" t="s">
        <v>1</v>
      </c>
      <c r="F150">
        <v>13.436999999999999</v>
      </c>
    </row>
    <row r="151" spans="1:7" x14ac:dyDescent="0.25">
      <c r="A151">
        <v>2001</v>
      </c>
      <c r="B151" t="s">
        <v>46</v>
      </c>
      <c r="C151" t="s">
        <v>198</v>
      </c>
      <c r="D151" t="s">
        <v>195</v>
      </c>
      <c r="E151" t="s">
        <v>1</v>
      </c>
      <c r="F151">
        <v>101.565</v>
      </c>
    </row>
    <row r="152" spans="1:7" x14ac:dyDescent="0.25">
      <c r="A152">
        <v>2001</v>
      </c>
      <c r="B152" t="s">
        <v>47</v>
      </c>
      <c r="C152" t="s">
        <v>194</v>
      </c>
      <c r="D152" t="s">
        <v>195</v>
      </c>
      <c r="E152" t="s">
        <v>1</v>
      </c>
      <c r="F152" s="220">
        <v>16877.649000000001</v>
      </c>
    </row>
    <row r="153" spans="1:7" x14ac:dyDescent="0.25">
      <c r="A153">
        <v>2001</v>
      </c>
      <c r="B153" t="s">
        <v>47</v>
      </c>
      <c r="C153" t="s">
        <v>197</v>
      </c>
      <c r="D153" t="s">
        <v>195</v>
      </c>
      <c r="E153" t="s">
        <v>1</v>
      </c>
      <c r="F153">
        <v>24.058</v>
      </c>
    </row>
    <row r="154" spans="1:7" x14ac:dyDescent="0.25">
      <c r="A154">
        <v>2001</v>
      </c>
      <c r="B154" t="s">
        <v>47</v>
      </c>
      <c r="C154" t="s">
        <v>198</v>
      </c>
      <c r="D154" t="s">
        <v>195</v>
      </c>
      <c r="E154" t="s">
        <v>1</v>
      </c>
      <c r="F154">
        <v>100.01600000000001</v>
      </c>
    </row>
    <row r="155" spans="1:7" x14ac:dyDescent="0.25">
      <c r="A155">
        <v>2001</v>
      </c>
      <c r="B155" t="s">
        <v>48</v>
      </c>
      <c r="C155" t="s">
        <v>194</v>
      </c>
      <c r="D155" t="s">
        <v>195</v>
      </c>
      <c r="E155" t="s">
        <v>1</v>
      </c>
      <c r="F155" s="220">
        <v>15917.626</v>
      </c>
    </row>
    <row r="156" spans="1:7" x14ac:dyDescent="0.25">
      <c r="A156">
        <v>2001</v>
      </c>
      <c r="B156" t="s">
        <v>48</v>
      </c>
      <c r="C156" t="s">
        <v>197</v>
      </c>
      <c r="D156" t="s">
        <v>195</v>
      </c>
      <c r="E156" t="s">
        <v>1</v>
      </c>
      <c r="F156">
        <v>6.8109999999999999</v>
      </c>
    </row>
    <row r="157" spans="1:7" x14ac:dyDescent="0.25">
      <c r="A157">
        <v>2001</v>
      </c>
      <c r="B157" t="s">
        <v>48</v>
      </c>
      <c r="C157" t="s">
        <v>198</v>
      </c>
      <c r="D157" t="s">
        <v>195</v>
      </c>
      <c r="E157" t="s">
        <v>1</v>
      </c>
      <c r="F157">
        <v>104.214</v>
      </c>
    </row>
    <row r="158" spans="1:7" x14ac:dyDescent="0.25">
      <c r="A158">
        <v>2001</v>
      </c>
      <c r="B158" t="s">
        <v>49</v>
      </c>
      <c r="C158" t="s">
        <v>194</v>
      </c>
      <c r="D158" t="s">
        <v>195</v>
      </c>
      <c r="E158" t="s">
        <v>1</v>
      </c>
      <c r="F158" s="220">
        <v>26193.593000000001</v>
      </c>
    </row>
    <row r="159" spans="1:7" x14ac:dyDescent="0.25">
      <c r="A159">
        <v>2001</v>
      </c>
      <c r="B159" t="s">
        <v>49</v>
      </c>
      <c r="C159" t="s">
        <v>197</v>
      </c>
      <c r="D159" t="s">
        <v>195</v>
      </c>
      <c r="E159" t="s">
        <v>1</v>
      </c>
      <c r="F159">
        <v>7.5469999999999997</v>
      </c>
    </row>
    <row r="160" spans="1:7" x14ac:dyDescent="0.25">
      <c r="A160">
        <v>2001</v>
      </c>
      <c r="B160" t="s">
        <v>49</v>
      </c>
      <c r="C160" t="s">
        <v>198</v>
      </c>
      <c r="D160" t="s">
        <v>195</v>
      </c>
      <c r="E160" t="s">
        <v>1</v>
      </c>
      <c r="F160">
        <v>89.786000000000001</v>
      </c>
    </row>
    <row r="161" spans="1:7" x14ac:dyDescent="0.25">
      <c r="A161">
        <v>2001</v>
      </c>
      <c r="B161" t="s">
        <v>50</v>
      </c>
      <c r="C161" t="s">
        <v>194</v>
      </c>
      <c r="D161" t="s">
        <v>195</v>
      </c>
      <c r="E161" t="s">
        <v>1</v>
      </c>
      <c r="F161" s="220">
        <v>10428.236999999999</v>
      </c>
    </row>
    <row r="162" spans="1:7" x14ac:dyDescent="0.25">
      <c r="A162">
        <v>2001</v>
      </c>
      <c r="B162" t="s">
        <v>50</v>
      </c>
      <c r="C162" t="s">
        <v>197</v>
      </c>
      <c r="D162" t="s">
        <v>195</v>
      </c>
      <c r="E162" t="s">
        <v>1</v>
      </c>
      <c r="F162">
        <v>23.619</v>
      </c>
    </row>
    <row r="163" spans="1:7" x14ac:dyDescent="0.25">
      <c r="A163">
        <v>2001</v>
      </c>
      <c r="B163" t="s">
        <v>50</v>
      </c>
      <c r="C163" t="s">
        <v>198</v>
      </c>
      <c r="D163" t="s">
        <v>195</v>
      </c>
      <c r="E163" t="s">
        <v>1</v>
      </c>
      <c r="F163">
        <v>93.438999999999993</v>
      </c>
    </row>
    <row r="164" spans="1:7" x14ac:dyDescent="0.25">
      <c r="A164">
        <v>2001</v>
      </c>
      <c r="B164" t="s">
        <v>51</v>
      </c>
      <c r="C164" t="s">
        <v>194</v>
      </c>
      <c r="D164" t="s">
        <v>195</v>
      </c>
      <c r="E164" t="s">
        <v>1</v>
      </c>
      <c r="F164" s="220">
        <v>136204.98499999999</v>
      </c>
    </row>
    <row r="165" spans="1:7" x14ac:dyDescent="0.25">
      <c r="A165">
        <v>2001</v>
      </c>
      <c r="B165" t="s">
        <v>51</v>
      </c>
      <c r="C165" t="s">
        <v>197</v>
      </c>
      <c r="D165" t="s">
        <v>195</v>
      </c>
      <c r="E165" t="s">
        <v>1</v>
      </c>
      <c r="F165">
        <v>13.37</v>
      </c>
    </row>
    <row r="166" spans="1:7" x14ac:dyDescent="0.25">
      <c r="A166">
        <v>2001</v>
      </c>
      <c r="B166" t="s">
        <v>51</v>
      </c>
      <c r="C166" t="s">
        <v>198</v>
      </c>
      <c r="D166" t="s">
        <v>195</v>
      </c>
      <c r="E166" t="s">
        <v>1</v>
      </c>
      <c r="F166">
        <v>113.86199999999999</v>
      </c>
    </row>
    <row r="167" spans="1:7" x14ac:dyDescent="0.25">
      <c r="A167">
        <v>2001</v>
      </c>
      <c r="B167" t="s">
        <v>52</v>
      </c>
      <c r="C167" t="s">
        <v>194</v>
      </c>
      <c r="D167" t="s">
        <v>195</v>
      </c>
      <c r="E167" t="s">
        <v>1</v>
      </c>
      <c r="F167" s="220">
        <v>3518.3609999999999</v>
      </c>
    </row>
    <row r="168" spans="1:7" x14ac:dyDescent="0.25">
      <c r="A168">
        <v>2001</v>
      </c>
      <c r="B168" t="s">
        <v>52</v>
      </c>
      <c r="C168" t="s">
        <v>197</v>
      </c>
      <c r="D168" t="s">
        <v>195</v>
      </c>
      <c r="E168" t="s">
        <v>1</v>
      </c>
      <c r="F168">
        <v>8.952</v>
      </c>
    </row>
    <row r="169" spans="1:7" x14ac:dyDescent="0.25">
      <c r="A169">
        <v>2001</v>
      </c>
      <c r="B169" t="s">
        <v>52</v>
      </c>
      <c r="C169" t="s">
        <v>198</v>
      </c>
      <c r="D169" t="s">
        <v>195</v>
      </c>
      <c r="E169" t="s">
        <v>1</v>
      </c>
      <c r="F169">
        <v>96.38</v>
      </c>
    </row>
    <row r="170" spans="1:7" x14ac:dyDescent="0.25">
      <c r="A170">
        <v>2001</v>
      </c>
      <c r="B170" t="s">
        <v>53</v>
      </c>
      <c r="C170" t="s">
        <v>194</v>
      </c>
      <c r="D170" t="s">
        <v>195</v>
      </c>
      <c r="E170" t="s">
        <v>1</v>
      </c>
      <c r="F170" s="220">
        <v>197011.264</v>
      </c>
    </row>
    <row r="171" spans="1:7" x14ac:dyDescent="0.25">
      <c r="A171">
        <v>2001</v>
      </c>
      <c r="B171" t="s">
        <v>53</v>
      </c>
      <c r="C171" t="s">
        <v>197</v>
      </c>
      <c r="D171" t="s">
        <v>195</v>
      </c>
      <c r="E171" t="s">
        <v>1</v>
      </c>
      <c r="F171">
        <v>12.278</v>
      </c>
    </row>
    <row r="172" spans="1:7" x14ac:dyDescent="0.25">
      <c r="A172">
        <v>2001</v>
      </c>
      <c r="B172" t="s">
        <v>53</v>
      </c>
      <c r="C172" t="s">
        <v>198</v>
      </c>
      <c r="D172" t="s">
        <v>195</v>
      </c>
      <c r="E172" t="s">
        <v>1</v>
      </c>
      <c r="F172">
        <v>98.762</v>
      </c>
    </row>
    <row r="173" spans="1:7" x14ac:dyDescent="0.25">
      <c r="A173">
        <v>2001</v>
      </c>
      <c r="B173" t="s">
        <v>54</v>
      </c>
      <c r="C173" t="s">
        <v>194</v>
      </c>
      <c r="D173" t="s">
        <v>195</v>
      </c>
      <c r="E173" t="s">
        <v>1</v>
      </c>
      <c r="F173" s="220">
        <v>157585.071</v>
      </c>
    </row>
    <row r="174" spans="1:7" x14ac:dyDescent="0.25">
      <c r="A174">
        <v>2001</v>
      </c>
      <c r="B174" t="s">
        <v>54</v>
      </c>
      <c r="C174" t="s">
        <v>197</v>
      </c>
      <c r="D174" t="s">
        <v>195</v>
      </c>
      <c r="E174" t="s">
        <v>1</v>
      </c>
      <c r="F174">
        <v>19.594999999999999</v>
      </c>
    </row>
    <row r="175" spans="1:7" x14ac:dyDescent="0.25">
      <c r="A175">
        <v>2001</v>
      </c>
      <c r="B175" t="s">
        <v>54</v>
      </c>
      <c r="C175" t="s">
        <v>198</v>
      </c>
      <c r="D175" t="s">
        <v>195</v>
      </c>
      <c r="E175" t="s">
        <v>1</v>
      </c>
      <c r="F175">
        <v>97.447999999999993</v>
      </c>
      <c r="G175" t="s">
        <v>199</v>
      </c>
    </row>
    <row r="176" spans="1:7" x14ac:dyDescent="0.25">
      <c r="A176">
        <v>2001</v>
      </c>
      <c r="B176" t="s">
        <v>64</v>
      </c>
      <c r="C176" t="s">
        <v>194</v>
      </c>
      <c r="D176" t="s">
        <v>195</v>
      </c>
      <c r="E176" t="s">
        <v>1</v>
      </c>
      <c r="F176" s="220">
        <v>518467.59499999997</v>
      </c>
    </row>
    <row r="177" spans="1:7" x14ac:dyDescent="0.25">
      <c r="A177">
        <v>2001</v>
      </c>
      <c r="B177" t="s">
        <v>64</v>
      </c>
      <c r="C177" t="s">
        <v>197</v>
      </c>
      <c r="D177" t="s">
        <v>195</v>
      </c>
      <c r="E177" t="s">
        <v>1</v>
      </c>
      <c r="F177">
        <v>13.555</v>
      </c>
    </row>
    <row r="178" spans="1:7" x14ac:dyDescent="0.25">
      <c r="A178">
        <v>2001</v>
      </c>
      <c r="B178" t="s">
        <v>64</v>
      </c>
      <c r="C178" t="s">
        <v>198</v>
      </c>
      <c r="D178" t="s">
        <v>195</v>
      </c>
      <c r="E178" t="s">
        <v>1</v>
      </c>
      <c r="F178">
        <v>96.15</v>
      </c>
    </row>
    <row r="179" spans="1:7" x14ac:dyDescent="0.25">
      <c r="A179">
        <v>2001</v>
      </c>
      <c r="B179" t="s">
        <v>55</v>
      </c>
      <c r="C179" t="s">
        <v>194</v>
      </c>
      <c r="D179" t="s">
        <v>195</v>
      </c>
      <c r="E179" t="s">
        <v>1</v>
      </c>
      <c r="F179" s="220">
        <v>211678.94200000001</v>
      </c>
    </row>
    <row r="180" spans="1:7" x14ac:dyDescent="0.25">
      <c r="A180">
        <v>2001</v>
      </c>
      <c r="B180" t="s">
        <v>55</v>
      </c>
      <c r="C180" t="s">
        <v>197</v>
      </c>
      <c r="D180" t="s">
        <v>195</v>
      </c>
      <c r="E180" t="s">
        <v>1</v>
      </c>
      <c r="F180">
        <v>20.427</v>
      </c>
    </row>
    <row r="181" spans="1:7" x14ac:dyDescent="0.25">
      <c r="A181">
        <v>2001</v>
      </c>
      <c r="B181" t="s">
        <v>55</v>
      </c>
      <c r="C181" t="s">
        <v>198</v>
      </c>
      <c r="D181" t="s">
        <v>195</v>
      </c>
      <c r="E181" t="s">
        <v>1</v>
      </c>
      <c r="F181">
        <v>104.767</v>
      </c>
    </row>
    <row r="182" spans="1:7" x14ac:dyDescent="0.25">
      <c r="A182">
        <v>2001</v>
      </c>
      <c r="B182" t="s">
        <v>56</v>
      </c>
      <c r="C182" t="s">
        <v>194</v>
      </c>
      <c r="D182" t="s">
        <v>195</v>
      </c>
      <c r="E182" t="s">
        <v>1</v>
      </c>
      <c r="F182" s="220">
        <v>274517.02299999999</v>
      </c>
    </row>
    <row r="183" spans="1:7" x14ac:dyDescent="0.25">
      <c r="A183">
        <v>2001</v>
      </c>
      <c r="B183" t="s">
        <v>56</v>
      </c>
      <c r="C183" t="s">
        <v>197</v>
      </c>
      <c r="D183" t="s">
        <v>195</v>
      </c>
      <c r="E183" t="s">
        <v>1</v>
      </c>
      <c r="F183">
        <v>12.404</v>
      </c>
    </row>
    <row r="184" spans="1:7" x14ac:dyDescent="0.25">
      <c r="A184">
        <v>2001</v>
      </c>
      <c r="B184" t="s">
        <v>56</v>
      </c>
      <c r="C184" t="s">
        <v>198</v>
      </c>
      <c r="D184" t="s">
        <v>195</v>
      </c>
      <c r="E184" t="s">
        <v>1</v>
      </c>
      <c r="F184">
        <v>158.84100000000001</v>
      </c>
    </row>
    <row r="185" spans="1:7" x14ac:dyDescent="0.25">
      <c r="A185">
        <v>2001</v>
      </c>
      <c r="B185" t="s">
        <v>57</v>
      </c>
      <c r="C185" t="s">
        <v>194</v>
      </c>
      <c r="D185" t="s">
        <v>195</v>
      </c>
      <c r="E185" t="s">
        <v>1</v>
      </c>
      <c r="F185" s="220">
        <v>33597.677000000003</v>
      </c>
    </row>
    <row r="186" spans="1:7" x14ac:dyDescent="0.25">
      <c r="A186">
        <v>2001</v>
      </c>
      <c r="B186" t="s">
        <v>57</v>
      </c>
      <c r="C186" t="s">
        <v>197</v>
      </c>
      <c r="D186" t="s">
        <v>195</v>
      </c>
      <c r="E186" t="s">
        <v>1</v>
      </c>
      <c r="F186">
        <v>16.866</v>
      </c>
    </row>
    <row r="187" spans="1:7" x14ac:dyDescent="0.25">
      <c r="A187">
        <v>2001</v>
      </c>
      <c r="B187" t="s">
        <v>57</v>
      </c>
      <c r="C187" t="s">
        <v>198</v>
      </c>
      <c r="D187" t="s">
        <v>195</v>
      </c>
      <c r="E187" t="s">
        <v>1</v>
      </c>
      <c r="F187">
        <v>98.298000000000002</v>
      </c>
    </row>
    <row r="188" spans="1:7" x14ac:dyDescent="0.25">
      <c r="A188">
        <v>2001</v>
      </c>
      <c r="B188" t="s">
        <v>65</v>
      </c>
      <c r="C188" t="s">
        <v>194</v>
      </c>
      <c r="D188" t="s">
        <v>195</v>
      </c>
      <c r="E188" t="s">
        <v>1</v>
      </c>
      <c r="F188" s="220">
        <v>57926.875999999997</v>
      </c>
    </row>
    <row r="189" spans="1:7" x14ac:dyDescent="0.25">
      <c r="A189">
        <v>2001</v>
      </c>
      <c r="B189" t="s">
        <v>65</v>
      </c>
      <c r="C189" t="s">
        <v>197</v>
      </c>
      <c r="D189" t="s">
        <v>195</v>
      </c>
      <c r="E189" t="s">
        <v>1</v>
      </c>
      <c r="F189">
        <v>10.769</v>
      </c>
    </row>
    <row r="190" spans="1:7" x14ac:dyDescent="0.25">
      <c r="A190">
        <v>2001</v>
      </c>
      <c r="B190" t="s">
        <v>65</v>
      </c>
      <c r="C190" t="s">
        <v>198</v>
      </c>
      <c r="D190" t="s">
        <v>195</v>
      </c>
      <c r="E190" t="s">
        <v>1</v>
      </c>
      <c r="F190">
        <v>106.733</v>
      </c>
    </row>
    <row r="191" spans="1:7" x14ac:dyDescent="0.25">
      <c r="A191">
        <v>2001</v>
      </c>
      <c r="B191" t="s">
        <v>58</v>
      </c>
      <c r="C191" t="s">
        <v>194</v>
      </c>
      <c r="D191" t="s">
        <v>195</v>
      </c>
      <c r="E191" t="s">
        <v>1</v>
      </c>
      <c r="F191" s="220">
        <v>178225.98300000001</v>
      </c>
      <c r="G191" t="s">
        <v>196</v>
      </c>
    </row>
    <row r="192" spans="1:7" x14ac:dyDescent="0.25">
      <c r="A192">
        <v>2001</v>
      </c>
      <c r="B192" t="s">
        <v>58</v>
      </c>
      <c r="C192" t="s">
        <v>197</v>
      </c>
      <c r="D192" t="s">
        <v>195</v>
      </c>
      <c r="E192" t="s">
        <v>1</v>
      </c>
      <c r="F192">
        <v>34.353000000000002</v>
      </c>
      <c r="G192" t="s">
        <v>196</v>
      </c>
    </row>
    <row r="193" spans="1:7" x14ac:dyDescent="0.25">
      <c r="A193">
        <v>2001</v>
      </c>
      <c r="B193" t="s">
        <v>58</v>
      </c>
      <c r="C193" t="s">
        <v>198</v>
      </c>
      <c r="D193" t="s">
        <v>195</v>
      </c>
      <c r="E193" t="s">
        <v>1</v>
      </c>
      <c r="F193">
        <v>102.081</v>
      </c>
      <c r="G193" t="s">
        <v>196</v>
      </c>
    </row>
    <row r="194" spans="1:7" x14ac:dyDescent="0.25">
      <c r="A194">
        <v>2001</v>
      </c>
      <c r="B194" t="s">
        <v>59</v>
      </c>
      <c r="C194" t="s">
        <v>194</v>
      </c>
      <c r="D194" t="s">
        <v>195</v>
      </c>
      <c r="E194" t="s">
        <v>1</v>
      </c>
      <c r="F194" s="220">
        <v>176898.785</v>
      </c>
    </row>
    <row r="195" spans="1:7" x14ac:dyDescent="0.25">
      <c r="A195">
        <v>2001</v>
      </c>
      <c r="B195" t="s">
        <v>59</v>
      </c>
      <c r="C195" t="s">
        <v>197</v>
      </c>
      <c r="D195" t="s">
        <v>195</v>
      </c>
      <c r="E195" t="s">
        <v>1</v>
      </c>
      <c r="F195">
        <v>19.885000000000002</v>
      </c>
    </row>
    <row r="196" spans="1:7" x14ac:dyDescent="0.25">
      <c r="A196">
        <v>2001</v>
      </c>
      <c r="B196" t="s">
        <v>59</v>
      </c>
      <c r="C196" t="s">
        <v>198</v>
      </c>
      <c r="D196" t="s">
        <v>195</v>
      </c>
      <c r="E196" t="s">
        <v>1</v>
      </c>
      <c r="F196">
        <v>98.382999999999996</v>
      </c>
    </row>
    <row r="197" spans="1:7" x14ac:dyDescent="0.25">
      <c r="A197">
        <v>2001</v>
      </c>
      <c r="B197" t="s">
        <v>156</v>
      </c>
      <c r="C197" t="s">
        <v>194</v>
      </c>
      <c r="D197" t="s">
        <v>195</v>
      </c>
      <c r="E197" t="s">
        <v>1</v>
      </c>
      <c r="F197" s="220">
        <v>7241.1350000000002</v>
      </c>
    </row>
    <row r="198" spans="1:7" x14ac:dyDescent="0.25">
      <c r="A198">
        <v>2001</v>
      </c>
      <c r="B198" t="s">
        <v>156</v>
      </c>
      <c r="C198" t="s">
        <v>197</v>
      </c>
      <c r="D198" t="s">
        <v>195</v>
      </c>
      <c r="E198" t="s">
        <v>1</v>
      </c>
      <c r="F198">
        <v>25.41</v>
      </c>
    </row>
    <row r="199" spans="1:7" x14ac:dyDescent="0.25">
      <c r="A199">
        <v>2001</v>
      </c>
      <c r="B199" t="s">
        <v>156</v>
      </c>
      <c r="C199" t="s">
        <v>198</v>
      </c>
      <c r="D199" t="s">
        <v>195</v>
      </c>
      <c r="E199" t="s">
        <v>1</v>
      </c>
      <c r="F199">
        <v>93.418000000000006</v>
      </c>
    </row>
    <row r="200" spans="1:7" x14ac:dyDescent="0.25">
      <c r="A200">
        <v>2001</v>
      </c>
      <c r="B200" t="s">
        <v>67</v>
      </c>
      <c r="C200" t="s">
        <v>194</v>
      </c>
      <c r="D200" t="s">
        <v>195</v>
      </c>
      <c r="E200" t="s">
        <v>1</v>
      </c>
      <c r="F200" t="s">
        <v>72</v>
      </c>
    </row>
    <row r="201" spans="1:7" x14ac:dyDescent="0.25">
      <c r="A201">
        <v>2001</v>
      </c>
      <c r="B201" t="s">
        <v>67</v>
      </c>
      <c r="C201" t="s">
        <v>197</v>
      </c>
      <c r="D201" t="s">
        <v>195</v>
      </c>
      <c r="E201" t="s">
        <v>1</v>
      </c>
      <c r="F201" t="s">
        <v>72</v>
      </c>
    </row>
    <row r="202" spans="1:7" x14ac:dyDescent="0.25">
      <c r="A202">
        <v>2001</v>
      </c>
      <c r="B202" t="s">
        <v>67</v>
      </c>
      <c r="C202" t="s">
        <v>198</v>
      </c>
      <c r="D202" t="s">
        <v>195</v>
      </c>
      <c r="E202" t="s">
        <v>1</v>
      </c>
      <c r="F202" t="s">
        <v>72</v>
      </c>
    </row>
    <row r="203" spans="1:7" x14ac:dyDescent="0.25">
      <c r="A203">
        <v>2001</v>
      </c>
      <c r="B203" t="s">
        <v>68</v>
      </c>
      <c r="C203" t="s">
        <v>194</v>
      </c>
      <c r="D203" t="s">
        <v>195</v>
      </c>
      <c r="E203" t="s">
        <v>1</v>
      </c>
      <c r="F203">
        <v>90788.875</v>
      </c>
    </row>
    <row r="204" spans="1:7" x14ac:dyDescent="0.25">
      <c r="A204">
        <v>2001</v>
      </c>
      <c r="B204" t="s">
        <v>68</v>
      </c>
      <c r="C204" t="s">
        <v>197</v>
      </c>
      <c r="D204" t="s">
        <v>195</v>
      </c>
      <c r="E204" t="s">
        <v>1</v>
      </c>
      <c r="F204">
        <v>12.557</v>
      </c>
    </row>
    <row r="205" spans="1:7" x14ac:dyDescent="0.25">
      <c r="A205">
        <v>2001</v>
      </c>
      <c r="B205" t="s">
        <v>68</v>
      </c>
      <c r="C205" t="s">
        <v>198</v>
      </c>
      <c r="D205" t="s">
        <v>195</v>
      </c>
      <c r="E205" t="s">
        <v>1</v>
      </c>
      <c r="F205">
        <v>100.063</v>
      </c>
    </row>
    <row r="206" spans="1:7" x14ac:dyDescent="0.25">
      <c r="A206">
        <v>2001</v>
      </c>
      <c r="B206" t="s">
        <v>60</v>
      </c>
      <c r="C206" t="s">
        <v>194</v>
      </c>
      <c r="D206" t="s">
        <v>195</v>
      </c>
      <c r="E206" t="s">
        <v>1</v>
      </c>
      <c r="F206" s="220">
        <v>743278.58799999999</v>
      </c>
    </row>
    <row r="207" spans="1:7" x14ac:dyDescent="0.25">
      <c r="A207">
        <v>2001</v>
      </c>
      <c r="B207" t="s">
        <v>60</v>
      </c>
      <c r="C207" t="s">
        <v>197</v>
      </c>
      <c r="D207" t="s">
        <v>195</v>
      </c>
      <c r="E207" t="s">
        <v>1</v>
      </c>
      <c r="F207">
        <v>12.571999999999999</v>
      </c>
    </row>
    <row r="208" spans="1:7" x14ac:dyDescent="0.25">
      <c r="A208">
        <v>2001</v>
      </c>
      <c r="B208" t="s">
        <v>60</v>
      </c>
      <c r="C208" t="s">
        <v>198</v>
      </c>
      <c r="D208" t="s">
        <v>195</v>
      </c>
      <c r="E208" t="s">
        <v>1</v>
      </c>
      <c r="F208">
        <v>100.598</v>
      </c>
    </row>
    <row r="209" spans="1:6" x14ac:dyDescent="0.25">
      <c r="A209">
        <v>2001</v>
      </c>
      <c r="B209" t="s">
        <v>69</v>
      </c>
      <c r="C209" t="s">
        <v>194</v>
      </c>
      <c r="D209" t="s">
        <v>195</v>
      </c>
      <c r="E209" t="s">
        <v>1</v>
      </c>
      <c r="F209" t="s">
        <v>72</v>
      </c>
    </row>
    <row r="210" spans="1:6" x14ac:dyDescent="0.25">
      <c r="A210">
        <v>2001</v>
      </c>
      <c r="B210" t="s">
        <v>69</v>
      </c>
      <c r="C210" t="s">
        <v>197</v>
      </c>
      <c r="D210" t="s">
        <v>195</v>
      </c>
      <c r="E210" t="s">
        <v>1</v>
      </c>
      <c r="F210" t="s">
        <v>72</v>
      </c>
    </row>
    <row r="211" spans="1:6" x14ac:dyDescent="0.25">
      <c r="A211">
        <v>2001</v>
      </c>
      <c r="B211" t="s">
        <v>69</v>
      </c>
      <c r="C211" t="s">
        <v>198</v>
      </c>
      <c r="D211" t="s">
        <v>195</v>
      </c>
      <c r="E211" t="s">
        <v>1</v>
      </c>
      <c r="F211" t="s">
        <v>72</v>
      </c>
    </row>
    <row r="212" spans="1:6" x14ac:dyDescent="0.25">
      <c r="A212">
        <v>2001</v>
      </c>
      <c r="B212" t="s">
        <v>84</v>
      </c>
      <c r="C212" t="s">
        <v>194</v>
      </c>
      <c r="D212" t="s">
        <v>195</v>
      </c>
      <c r="E212" t="s">
        <v>1</v>
      </c>
      <c r="F212" t="s">
        <v>72</v>
      </c>
    </row>
    <row r="213" spans="1:6" x14ac:dyDescent="0.25">
      <c r="A213">
        <v>2001</v>
      </c>
      <c r="B213" t="s">
        <v>84</v>
      </c>
      <c r="C213" t="s">
        <v>197</v>
      </c>
      <c r="D213" t="s">
        <v>195</v>
      </c>
      <c r="E213" t="s">
        <v>1</v>
      </c>
      <c r="F213" t="s">
        <v>72</v>
      </c>
    </row>
    <row r="214" spans="1:6" x14ac:dyDescent="0.25">
      <c r="A214">
        <v>2001</v>
      </c>
      <c r="B214" t="s">
        <v>84</v>
      </c>
      <c r="C214" t="s">
        <v>198</v>
      </c>
      <c r="D214" t="s">
        <v>195</v>
      </c>
      <c r="E214" t="s">
        <v>1</v>
      </c>
      <c r="F214" t="s">
        <v>72</v>
      </c>
    </row>
    <row r="215" spans="1:6" x14ac:dyDescent="0.25">
      <c r="A215">
        <v>2001</v>
      </c>
      <c r="B215" t="s">
        <v>70</v>
      </c>
      <c r="C215" t="s">
        <v>194</v>
      </c>
      <c r="D215" t="s">
        <v>195</v>
      </c>
      <c r="E215" t="s">
        <v>1</v>
      </c>
      <c r="F215" s="220">
        <v>97356.966</v>
      </c>
    </row>
    <row r="216" spans="1:6" x14ac:dyDescent="0.25">
      <c r="A216">
        <v>2001</v>
      </c>
      <c r="B216" t="s">
        <v>70</v>
      </c>
      <c r="C216" t="s">
        <v>197</v>
      </c>
      <c r="D216" t="s">
        <v>195</v>
      </c>
      <c r="E216" t="s">
        <v>1</v>
      </c>
      <c r="F216">
        <v>12.975</v>
      </c>
    </row>
    <row r="217" spans="1:6" x14ac:dyDescent="0.25">
      <c r="A217">
        <v>2001</v>
      </c>
      <c r="B217" t="s">
        <v>70</v>
      </c>
      <c r="C217" t="s">
        <v>198</v>
      </c>
      <c r="D217" t="s">
        <v>195</v>
      </c>
      <c r="E217" t="s">
        <v>1</v>
      </c>
      <c r="F217" t="s">
        <v>72</v>
      </c>
    </row>
    <row r="218" spans="1:6" x14ac:dyDescent="0.25">
      <c r="A218">
        <v>2001</v>
      </c>
      <c r="B218" t="s">
        <v>71</v>
      </c>
      <c r="C218" t="s">
        <v>194</v>
      </c>
      <c r="D218" t="s">
        <v>195</v>
      </c>
      <c r="E218" t="s">
        <v>1</v>
      </c>
      <c r="F218" s="220">
        <v>525698.67500000005</v>
      </c>
    </row>
    <row r="219" spans="1:6" x14ac:dyDescent="0.25">
      <c r="A219">
        <v>2001</v>
      </c>
      <c r="B219" t="s">
        <v>71</v>
      </c>
      <c r="C219" t="s">
        <v>197</v>
      </c>
      <c r="D219" t="s">
        <v>195</v>
      </c>
      <c r="E219" t="s">
        <v>1</v>
      </c>
      <c r="F219">
        <v>8.0670000000000002</v>
      </c>
    </row>
    <row r="220" spans="1:6" x14ac:dyDescent="0.25">
      <c r="A220">
        <v>2001</v>
      </c>
      <c r="B220" t="s">
        <v>71</v>
      </c>
      <c r="C220" t="s">
        <v>198</v>
      </c>
      <c r="D220" t="s">
        <v>195</v>
      </c>
      <c r="E220" t="s">
        <v>1</v>
      </c>
      <c r="F220">
        <v>83.427000000000007</v>
      </c>
    </row>
    <row r="221" spans="1:6" x14ac:dyDescent="0.25">
      <c r="A221">
        <v>2001</v>
      </c>
      <c r="B221" t="s">
        <v>82</v>
      </c>
      <c r="C221" t="s">
        <v>194</v>
      </c>
      <c r="D221" t="s">
        <v>195</v>
      </c>
      <c r="E221" t="s">
        <v>1</v>
      </c>
      <c r="F221" t="s">
        <v>72</v>
      </c>
    </row>
    <row r="222" spans="1:6" x14ac:dyDescent="0.25">
      <c r="A222">
        <v>2001</v>
      </c>
      <c r="B222" t="s">
        <v>82</v>
      </c>
      <c r="C222" t="s">
        <v>197</v>
      </c>
      <c r="D222" t="s">
        <v>195</v>
      </c>
      <c r="E222" t="s">
        <v>1</v>
      </c>
      <c r="F222" t="s">
        <v>72</v>
      </c>
    </row>
    <row r="223" spans="1:6" x14ac:dyDescent="0.25">
      <c r="A223">
        <v>2001</v>
      </c>
      <c r="B223" t="s">
        <v>82</v>
      </c>
      <c r="C223" t="s">
        <v>198</v>
      </c>
      <c r="D223" t="s">
        <v>195</v>
      </c>
      <c r="E223" t="s">
        <v>1</v>
      </c>
      <c r="F223" t="s">
        <v>72</v>
      </c>
    </row>
    <row r="224" spans="1:6" x14ac:dyDescent="0.25">
      <c r="A224">
        <v>2002</v>
      </c>
      <c r="B224" t="s">
        <v>154</v>
      </c>
      <c r="C224" t="s">
        <v>194</v>
      </c>
      <c r="D224" t="s">
        <v>195</v>
      </c>
      <c r="E224" t="s">
        <v>1</v>
      </c>
      <c r="F224" s="220">
        <v>6680664.2970000003</v>
      </c>
    </row>
    <row r="225" spans="1:7" x14ac:dyDescent="0.25">
      <c r="A225">
        <v>2002</v>
      </c>
      <c r="B225" t="s">
        <v>154</v>
      </c>
      <c r="C225" t="s">
        <v>197</v>
      </c>
      <c r="D225" t="s">
        <v>195</v>
      </c>
      <c r="E225" t="s">
        <v>1</v>
      </c>
      <c r="F225">
        <v>15.52</v>
      </c>
    </row>
    <row r="226" spans="1:7" x14ac:dyDescent="0.25">
      <c r="A226">
        <v>2002</v>
      </c>
      <c r="B226" t="s">
        <v>154</v>
      </c>
      <c r="C226" t="s">
        <v>198</v>
      </c>
      <c r="D226" t="s">
        <v>195</v>
      </c>
      <c r="E226" t="s">
        <v>1</v>
      </c>
      <c r="F226">
        <v>101.292</v>
      </c>
    </row>
    <row r="227" spans="1:7" x14ac:dyDescent="0.25">
      <c r="A227">
        <v>2002</v>
      </c>
      <c r="B227" t="s">
        <v>35</v>
      </c>
      <c r="C227" t="s">
        <v>194</v>
      </c>
      <c r="D227" t="s">
        <v>195</v>
      </c>
      <c r="E227" t="s">
        <v>1</v>
      </c>
      <c r="F227" s="220">
        <v>167872.80100000001</v>
      </c>
    </row>
    <row r="228" spans="1:7" x14ac:dyDescent="0.25">
      <c r="A228">
        <v>2002</v>
      </c>
      <c r="B228" t="s">
        <v>35</v>
      </c>
      <c r="C228" t="s">
        <v>197</v>
      </c>
      <c r="D228" t="s">
        <v>195</v>
      </c>
      <c r="E228" t="s">
        <v>1</v>
      </c>
      <c r="F228">
        <v>16.247</v>
      </c>
    </row>
    <row r="229" spans="1:7" x14ac:dyDescent="0.25">
      <c r="A229">
        <v>2002</v>
      </c>
      <c r="B229" t="s">
        <v>35</v>
      </c>
      <c r="C229" t="s">
        <v>198</v>
      </c>
      <c r="D229" t="s">
        <v>195</v>
      </c>
      <c r="E229" t="s">
        <v>1</v>
      </c>
      <c r="F229">
        <v>105.17700000000001</v>
      </c>
    </row>
    <row r="230" spans="1:7" x14ac:dyDescent="0.25">
      <c r="A230">
        <v>2002</v>
      </c>
      <c r="B230" t="s">
        <v>36</v>
      </c>
      <c r="C230" t="s">
        <v>194</v>
      </c>
      <c r="D230" t="s">
        <v>195</v>
      </c>
      <c r="E230" t="s">
        <v>1</v>
      </c>
      <c r="F230" s="220">
        <v>110045.27499999999</v>
      </c>
      <c r="G230" t="s">
        <v>201</v>
      </c>
    </row>
    <row r="231" spans="1:7" x14ac:dyDescent="0.25">
      <c r="A231">
        <v>2002</v>
      </c>
      <c r="B231" t="s">
        <v>36</v>
      </c>
      <c r="C231" t="s">
        <v>197</v>
      </c>
      <c r="D231" t="s">
        <v>195</v>
      </c>
      <c r="E231" t="s">
        <v>1</v>
      </c>
      <c r="F231">
        <v>14.041</v>
      </c>
      <c r="G231" t="s">
        <v>201</v>
      </c>
    </row>
    <row r="232" spans="1:7" x14ac:dyDescent="0.25">
      <c r="A232">
        <v>2002</v>
      </c>
      <c r="B232" t="s">
        <v>36</v>
      </c>
      <c r="C232" t="s">
        <v>198</v>
      </c>
      <c r="D232" t="s">
        <v>195</v>
      </c>
      <c r="E232" t="s">
        <v>1</v>
      </c>
      <c r="F232">
        <v>109.03400000000001</v>
      </c>
      <c r="G232" t="s">
        <v>201</v>
      </c>
    </row>
    <row r="233" spans="1:7" x14ac:dyDescent="0.25">
      <c r="A233">
        <v>2002</v>
      </c>
      <c r="B233" t="s">
        <v>37</v>
      </c>
      <c r="C233" t="s">
        <v>194</v>
      </c>
      <c r="D233" t="s">
        <v>195</v>
      </c>
      <c r="E233" t="s">
        <v>1</v>
      </c>
      <c r="F233" s="220">
        <v>173505.541</v>
      </c>
    </row>
    <row r="234" spans="1:7" x14ac:dyDescent="0.25">
      <c r="A234">
        <v>2002</v>
      </c>
      <c r="B234" t="s">
        <v>37</v>
      </c>
      <c r="C234" t="s">
        <v>197</v>
      </c>
      <c r="D234" t="s">
        <v>195</v>
      </c>
      <c r="E234" t="s">
        <v>1</v>
      </c>
      <c r="F234">
        <v>17.015000000000001</v>
      </c>
    </row>
    <row r="235" spans="1:7" x14ac:dyDescent="0.25">
      <c r="A235">
        <v>2002</v>
      </c>
      <c r="B235" t="s">
        <v>37</v>
      </c>
      <c r="C235" t="s">
        <v>198</v>
      </c>
      <c r="D235" t="s">
        <v>195</v>
      </c>
      <c r="E235" t="s">
        <v>1</v>
      </c>
      <c r="F235">
        <v>96.451999999999998</v>
      </c>
    </row>
    <row r="236" spans="1:7" x14ac:dyDescent="0.25">
      <c r="A236">
        <v>2002</v>
      </c>
      <c r="B236" t="s">
        <v>38</v>
      </c>
      <c r="C236" t="s">
        <v>194</v>
      </c>
      <c r="D236" t="s">
        <v>195</v>
      </c>
      <c r="E236" t="s">
        <v>1</v>
      </c>
      <c r="F236" s="220">
        <v>128732.466</v>
      </c>
    </row>
    <row r="237" spans="1:7" x14ac:dyDescent="0.25">
      <c r="A237">
        <v>2002</v>
      </c>
      <c r="B237" t="s">
        <v>38</v>
      </c>
      <c r="C237" t="s">
        <v>197</v>
      </c>
      <c r="D237" t="s">
        <v>195</v>
      </c>
      <c r="E237" t="s">
        <v>1</v>
      </c>
      <c r="F237">
        <v>23.946000000000002</v>
      </c>
    </row>
    <row r="238" spans="1:7" x14ac:dyDescent="0.25">
      <c r="A238">
        <v>2002</v>
      </c>
      <c r="B238" t="s">
        <v>38</v>
      </c>
      <c r="C238" t="s">
        <v>198</v>
      </c>
      <c r="D238" t="s">
        <v>195</v>
      </c>
      <c r="E238" t="s">
        <v>1</v>
      </c>
      <c r="F238">
        <v>93.988</v>
      </c>
    </row>
    <row r="239" spans="1:7" x14ac:dyDescent="0.25">
      <c r="A239">
        <v>2002</v>
      </c>
      <c r="B239" t="s">
        <v>39</v>
      </c>
      <c r="C239" t="s">
        <v>194</v>
      </c>
      <c r="D239" t="s">
        <v>195</v>
      </c>
      <c r="E239" t="s">
        <v>1</v>
      </c>
      <c r="F239" s="220">
        <v>1303904.7760000001</v>
      </c>
    </row>
    <row r="240" spans="1:7" x14ac:dyDescent="0.25">
      <c r="A240">
        <v>2002</v>
      </c>
      <c r="B240" t="s">
        <v>39</v>
      </c>
      <c r="C240" t="s">
        <v>197</v>
      </c>
      <c r="D240" t="s">
        <v>195</v>
      </c>
      <c r="E240" t="s">
        <v>1</v>
      </c>
      <c r="F240">
        <v>15.807</v>
      </c>
    </row>
    <row r="241" spans="1:7" x14ac:dyDescent="0.25">
      <c r="A241">
        <v>2002</v>
      </c>
      <c r="B241" t="s">
        <v>39</v>
      </c>
      <c r="C241" t="s">
        <v>198</v>
      </c>
      <c r="D241" t="s">
        <v>195</v>
      </c>
      <c r="E241" t="s">
        <v>1</v>
      </c>
      <c r="F241">
        <v>91.793000000000006</v>
      </c>
    </row>
    <row r="242" spans="1:7" x14ac:dyDescent="0.25">
      <c r="A242">
        <v>2002</v>
      </c>
      <c r="B242" t="s">
        <v>40</v>
      </c>
      <c r="C242" t="s">
        <v>194</v>
      </c>
      <c r="D242" t="s">
        <v>195</v>
      </c>
      <c r="E242" t="s">
        <v>1</v>
      </c>
      <c r="F242" s="220">
        <v>22812.94</v>
      </c>
    </row>
    <row r="243" spans="1:7" x14ac:dyDescent="0.25">
      <c r="A243">
        <v>2002</v>
      </c>
      <c r="B243" t="s">
        <v>40</v>
      </c>
      <c r="C243" t="s">
        <v>197</v>
      </c>
      <c r="D243" t="s">
        <v>195</v>
      </c>
      <c r="E243" t="s">
        <v>1</v>
      </c>
      <c r="F243">
        <v>16.539000000000001</v>
      </c>
    </row>
    <row r="244" spans="1:7" x14ac:dyDescent="0.25">
      <c r="A244">
        <v>2002</v>
      </c>
      <c r="B244" t="s">
        <v>40</v>
      </c>
      <c r="C244" t="s">
        <v>198</v>
      </c>
      <c r="D244" t="s">
        <v>195</v>
      </c>
      <c r="E244" t="s">
        <v>1</v>
      </c>
      <c r="F244">
        <v>116.31</v>
      </c>
    </row>
    <row r="245" spans="1:7" x14ac:dyDescent="0.25">
      <c r="A245">
        <v>2002</v>
      </c>
      <c r="B245" t="s">
        <v>41</v>
      </c>
      <c r="C245" t="s">
        <v>194</v>
      </c>
      <c r="D245" t="s">
        <v>195</v>
      </c>
      <c r="E245" t="s">
        <v>1</v>
      </c>
      <c r="F245" s="220">
        <v>130237.68</v>
      </c>
    </row>
    <row r="246" spans="1:7" x14ac:dyDescent="0.25">
      <c r="A246">
        <v>2002</v>
      </c>
      <c r="B246" t="s">
        <v>41</v>
      </c>
      <c r="C246" t="s">
        <v>197</v>
      </c>
      <c r="D246" t="s">
        <v>195</v>
      </c>
      <c r="E246" t="s">
        <v>1</v>
      </c>
      <c r="F246">
        <v>33.122999999999998</v>
      </c>
    </row>
    <row r="247" spans="1:7" x14ac:dyDescent="0.25">
      <c r="A247">
        <v>2002</v>
      </c>
      <c r="B247" t="s">
        <v>41</v>
      </c>
      <c r="C247" t="s">
        <v>198</v>
      </c>
      <c r="D247" t="s">
        <v>195</v>
      </c>
      <c r="E247" t="s">
        <v>1</v>
      </c>
      <c r="F247">
        <v>102.17700000000001</v>
      </c>
    </row>
    <row r="248" spans="1:7" x14ac:dyDescent="0.25">
      <c r="A248">
        <v>2002</v>
      </c>
      <c r="B248" t="s">
        <v>42</v>
      </c>
      <c r="C248" t="s">
        <v>194</v>
      </c>
      <c r="D248" t="s">
        <v>195</v>
      </c>
      <c r="E248" t="s">
        <v>1</v>
      </c>
      <c r="F248" s="220">
        <v>167176.913</v>
      </c>
      <c r="G248" t="s">
        <v>196</v>
      </c>
    </row>
    <row r="249" spans="1:7" x14ac:dyDescent="0.25">
      <c r="A249">
        <v>2002</v>
      </c>
      <c r="B249" t="s">
        <v>42</v>
      </c>
      <c r="C249" t="s">
        <v>197</v>
      </c>
      <c r="D249" t="s">
        <v>195</v>
      </c>
      <c r="E249" t="s">
        <v>1</v>
      </c>
      <c r="F249">
        <v>15.334</v>
      </c>
      <c r="G249" t="s">
        <v>196</v>
      </c>
    </row>
    <row r="250" spans="1:7" x14ac:dyDescent="0.25">
      <c r="A250">
        <v>2002</v>
      </c>
      <c r="B250" t="s">
        <v>42</v>
      </c>
      <c r="C250" t="s">
        <v>198</v>
      </c>
      <c r="D250" t="s">
        <v>195</v>
      </c>
      <c r="E250" t="s">
        <v>1</v>
      </c>
      <c r="F250">
        <v>109.038</v>
      </c>
      <c r="G250" t="s">
        <v>196</v>
      </c>
    </row>
    <row r="251" spans="1:7" x14ac:dyDescent="0.25">
      <c r="A251">
        <v>2002</v>
      </c>
      <c r="B251" t="s">
        <v>43</v>
      </c>
      <c r="C251" t="s">
        <v>194</v>
      </c>
      <c r="D251" t="s">
        <v>195</v>
      </c>
      <c r="E251" t="s">
        <v>1</v>
      </c>
      <c r="F251" s="220">
        <v>773992.9</v>
      </c>
      <c r="G251" t="s">
        <v>196</v>
      </c>
    </row>
    <row r="252" spans="1:7" x14ac:dyDescent="0.25">
      <c r="A252">
        <v>2002</v>
      </c>
      <c r="B252" t="s">
        <v>43</v>
      </c>
      <c r="C252" t="s">
        <v>197</v>
      </c>
      <c r="D252" t="s">
        <v>195</v>
      </c>
      <c r="E252" t="s">
        <v>1</v>
      </c>
      <c r="F252">
        <v>18.681000000000001</v>
      </c>
      <c r="G252" t="s">
        <v>196</v>
      </c>
    </row>
    <row r="253" spans="1:7" x14ac:dyDescent="0.25">
      <c r="A253">
        <v>2002</v>
      </c>
      <c r="B253" t="s">
        <v>43</v>
      </c>
      <c r="C253" t="s">
        <v>198</v>
      </c>
      <c r="D253" t="s">
        <v>195</v>
      </c>
      <c r="E253" t="s">
        <v>1</v>
      </c>
      <c r="F253">
        <v>112.184</v>
      </c>
      <c r="G253" t="s">
        <v>196</v>
      </c>
    </row>
    <row r="254" spans="1:7" x14ac:dyDescent="0.25">
      <c r="A254">
        <v>2002</v>
      </c>
      <c r="B254" t="s">
        <v>44</v>
      </c>
      <c r="C254" t="s">
        <v>194</v>
      </c>
      <c r="D254" t="s">
        <v>195</v>
      </c>
      <c r="E254" t="s">
        <v>1</v>
      </c>
      <c r="F254" s="220">
        <v>855346.05200000003</v>
      </c>
    </row>
    <row r="255" spans="1:7" x14ac:dyDescent="0.25">
      <c r="A255">
        <v>2002</v>
      </c>
      <c r="B255" t="s">
        <v>44</v>
      </c>
      <c r="C255" t="s">
        <v>197</v>
      </c>
      <c r="D255" t="s">
        <v>195</v>
      </c>
      <c r="E255" t="s">
        <v>1</v>
      </c>
      <c r="F255">
        <v>13.875999999999999</v>
      </c>
    </row>
    <row r="256" spans="1:7" x14ac:dyDescent="0.25">
      <c r="A256">
        <v>2002</v>
      </c>
      <c r="B256" t="s">
        <v>44</v>
      </c>
      <c r="C256" t="s">
        <v>198</v>
      </c>
      <c r="D256" t="s">
        <v>195</v>
      </c>
      <c r="E256" t="s">
        <v>1</v>
      </c>
      <c r="F256">
        <v>96.747</v>
      </c>
    </row>
    <row r="257" spans="1:7" x14ac:dyDescent="0.25">
      <c r="A257">
        <v>2002</v>
      </c>
      <c r="B257" t="s">
        <v>45</v>
      </c>
      <c r="C257" t="s">
        <v>194</v>
      </c>
      <c r="D257" t="s">
        <v>195</v>
      </c>
      <c r="E257" t="s">
        <v>1</v>
      </c>
      <c r="F257" s="220">
        <v>47307.171000000002</v>
      </c>
    </row>
    <row r="258" spans="1:7" x14ac:dyDescent="0.25">
      <c r="A258">
        <v>2002</v>
      </c>
      <c r="B258" t="s">
        <v>45</v>
      </c>
      <c r="C258" t="s">
        <v>197</v>
      </c>
      <c r="D258" t="s">
        <v>195</v>
      </c>
      <c r="E258" t="s">
        <v>1</v>
      </c>
      <c r="F258">
        <v>10.988</v>
      </c>
    </row>
    <row r="259" spans="1:7" x14ac:dyDescent="0.25">
      <c r="A259">
        <v>2002</v>
      </c>
      <c r="B259" t="s">
        <v>45</v>
      </c>
      <c r="C259" t="s">
        <v>198</v>
      </c>
      <c r="D259" t="s">
        <v>195</v>
      </c>
      <c r="E259" t="s">
        <v>1</v>
      </c>
      <c r="F259">
        <v>141.33199999999999</v>
      </c>
      <c r="G259" t="s">
        <v>196</v>
      </c>
    </row>
    <row r="260" spans="1:7" x14ac:dyDescent="0.25">
      <c r="A260">
        <v>2002</v>
      </c>
      <c r="B260" t="s">
        <v>46</v>
      </c>
      <c r="C260" t="s">
        <v>194</v>
      </c>
      <c r="D260" t="s">
        <v>195</v>
      </c>
      <c r="E260" t="s">
        <v>1</v>
      </c>
      <c r="F260" s="220">
        <v>806275.58900000004</v>
      </c>
    </row>
    <row r="261" spans="1:7" x14ac:dyDescent="0.25">
      <c r="A261">
        <v>2002</v>
      </c>
      <c r="B261" t="s">
        <v>46</v>
      </c>
      <c r="C261" t="s">
        <v>197</v>
      </c>
      <c r="D261" t="s">
        <v>195</v>
      </c>
      <c r="E261" t="s">
        <v>1</v>
      </c>
      <c r="F261">
        <v>14.131</v>
      </c>
    </row>
    <row r="262" spans="1:7" x14ac:dyDescent="0.25">
      <c r="A262">
        <v>2002</v>
      </c>
      <c r="B262" t="s">
        <v>46</v>
      </c>
      <c r="C262" t="s">
        <v>198</v>
      </c>
      <c r="D262" t="s">
        <v>195</v>
      </c>
      <c r="E262" t="s">
        <v>1</v>
      </c>
      <c r="F262">
        <v>106.968</v>
      </c>
    </row>
    <row r="263" spans="1:7" x14ac:dyDescent="0.25">
      <c r="A263">
        <v>2002</v>
      </c>
      <c r="B263" t="s">
        <v>47</v>
      </c>
      <c r="C263" t="s">
        <v>194</v>
      </c>
      <c r="D263" t="s">
        <v>195</v>
      </c>
      <c r="E263" t="s">
        <v>1</v>
      </c>
      <c r="F263" s="220">
        <v>18314.893</v>
      </c>
    </row>
    <row r="264" spans="1:7" x14ac:dyDescent="0.25">
      <c r="A264">
        <v>2002</v>
      </c>
      <c r="B264" t="s">
        <v>47</v>
      </c>
      <c r="C264" t="s">
        <v>197</v>
      </c>
      <c r="D264" t="s">
        <v>195</v>
      </c>
      <c r="E264" t="s">
        <v>1</v>
      </c>
      <c r="F264">
        <v>25.809000000000001</v>
      </c>
    </row>
    <row r="265" spans="1:7" x14ac:dyDescent="0.25">
      <c r="A265">
        <v>2002</v>
      </c>
      <c r="B265" t="s">
        <v>47</v>
      </c>
      <c r="C265" t="s">
        <v>198</v>
      </c>
      <c r="D265" t="s">
        <v>195</v>
      </c>
      <c r="E265" t="s">
        <v>1</v>
      </c>
      <c r="F265">
        <v>108.533</v>
      </c>
    </row>
    <row r="266" spans="1:7" x14ac:dyDescent="0.25">
      <c r="A266">
        <v>2002</v>
      </c>
      <c r="B266" t="s">
        <v>48</v>
      </c>
      <c r="C266" t="s">
        <v>194</v>
      </c>
      <c r="D266" t="s">
        <v>195</v>
      </c>
      <c r="E266" t="s">
        <v>1</v>
      </c>
      <c r="F266" s="220">
        <v>17648.319</v>
      </c>
    </row>
    <row r="267" spans="1:7" x14ac:dyDescent="0.25">
      <c r="A267">
        <v>2002</v>
      </c>
      <c r="B267" t="s">
        <v>48</v>
      </c>
      <c r="C267" t="s">
        <v>197</v>
      </c>
      <c r="D267" t="s">
        <v>195</v>
      </c>
      <c r="E267" t="s">
        <v>1</v>
      </c>
      <c r="F267">
        <v>7.6390000000000002</v>
      </c>
    </row>
    <row r="268" spans="1:7" x14ac:dyDescent="0.25">
      <c r="A268">
        <v>2002</v>
      </c>
      <c r="B268" t="s">
        <v>48</v>
      </c>
      <c r="C268" t="s">
        <v>198</v>
      </c>
      <c r="D268" t="s">
        <v>195</v>
      </c>
      <c r="E268" t="s">
        <v>1</v>
      </c>
      <c r="F268">
        <v>115.54600000000001</v>
      </c>
    </row>
    <row r="269" spans="1:7" x14ac:dyDescent="0.25">
      <c r="A269">
        <v>2002</v>
      </c>
      <c r="B269" t="s">
        <v>49</v>
      </c>
      <c r="C269" t="s">
        <v>194</v>
      </c>
      <c r="D269" t="s">
        <v>195</v>
      </c>
      <c r="E269" t="s">
        <v>1</v>
      </c>
      <c r="F269" s="220">
        <v>31552.531999999999</v>
      </c>
    </row>
    <row r="270" spans="1:7" x14ac:dyDescent="0.25">
      <c r="A270">
        <v>2002</v>
      </c>
      <c r="B270" t="s">
        <v>49</v>
      </c>
      <c r="C270" t="s">
        <v>197</v>
      </c>
      <c r="D270" t="s">
        <v>195</v>
      </c>
      <c r="E270" t="s">
        <v>1</v>
      </c>
      <c r="F270">
        <v>9.1639999999999997</v>
      </c>
    </row>
    <row r="271" spans="1:7" x14ac:dyDescent="0.25">
      <c r="A271">
        <v>2002</v>
      </c>
      <c r="B271" t="s">
        <v>49</v>
      </c>
      <c r="C271" t="s">
        <v>198</v>
      </c>
      <c r="D271" t="s">
        <v>195</v>
      </c>
      <c r="E271" t="s">
        <v>1</v>
      </c>
      <c r="F271">
        <v>108.155</v>
      </c>
    </row>
    <row r="272" spans="1:7" x14ac:dyDescent="0.25">
      <c r="A272">
        <v>2002</v>
      </c>
      <c r="B272" t="s">
        <v>50</v>
      </c>
      <c r="C272" t="s">
        <v>194</v>
      </c>
      <c r="D272" t="s">
        <v>195</v>
      </c>
      <c r="E272" t="s">
        <v>1</v>
      </c>
      <c r="F272" s="220">
        <v>11205.512000000001</v>
      </c>
    </row>
    <row r="273" spans="1:7" x14ac:dyDescent="0.25">
      <c r="A273">
        <v>2002</v>
      </c>
      <c r="B273" t="s">
        <v>50</v>
      </c>
      <c r="C273" t="s">
        <v>197</v>
      </c>
      <c r="D273" t="s">
        <v>195</v>
      </c>
      <c r="E273" t="s">
        <v>1</v>
      </c>
      <c r="F273">
        <v>25.114999999999998</v>
      </c>
    </row>
    <row r="274" spans="1:7" x14ac:dyDescent="0.25">
      <c r="A274">
        <v>2002</v>
      </c>
      <c r="B274" t="s">
        <v>50</v>
      </c>
      <c r="C274" t="s">
        <v>198</v>
      </c>
      <c r="D274" t="s">
        <v>195</v>
      </c>
      <c r="E274" t="s">
        <v>1</v>
      </c>
      <c r="F274">
        <v>100.404</v>
      </c>
    </row>
    <row r="275" spans="1:7" x14ac:dyDescent="0.25">
      <c r="A275">
        <v>2002</v>
      </c>
      <c r="B275" t="s">
        <v>51</v>
      </c>
      <c r="C275" t="s">
        <v>194</v>
      </c>
      <c r="D275" t="s">
        <v>195</v>
      </c>
      <c r="E275" t="s">
        <v>1</v>
      </c>
      <c r="F275" s="220">
        <v>130928.03200000001</v>
      </c>
    </row>
    <row r="276" spans="1:7" x14ac:dyDescent="0.25">
      <c r="A276">
        <v>2002</v>
      </c>
      <c r="B276" t="s">
        <v>51</v>
      </c>
      <c r="C276" t="s">
        <v>197</v>
      </c>
      <c r="D276" t="s">
        <v>195</v>
      </c>
      <c r="E276" t="s">
        <v>1</v>
      </c>
      <c r="F276">
        <v>12.888</v>
      </c>
    </row>
    <row r="277" spans="1:7" x14ac:dyDescent="0.25">
      <c r="A277">
        <v>2002</v>
      </c>
      <c r="B277" t="s">
        <v>51</v>
      </c>
      <c r="C277" t="s">
        <v>198</v>
      </c>
      <c r="D277" t="s">
        <v>195</v>
      </c>
      <c r="E277" t="s">
        <v>1</v>
      </c>
      <c r="F277">
        <v>109.45099999999999</v>
      </c>
    </row>
    <row r="278" spans="1:7" x14ac:dyDescent="0.25">
      <c r="A278">
        <v>2002</v>
      </c>
      <c r="B278" t="s">
        <v>52</v>
      </c>
      <c r="C278" t="s">
        <v>194</v>
      </c>
      <c r="D278" t="s">
        <v>195</v>
      </c>
      <c r="E278" t="s">
        <v>1</v>
      </c>
      <c r="F278" s="220">
        <v>3385.9549999999999</v>
      </c>
    </row>
    <row r="279" spans="1:7" x14ac:dyDescent="0.25">
      <c r="A279">
        <v>2002</v>
      </c>
      <c r="B279" t="s">
        <v>52</v>
      </c>
      <c r="C279" t="s">
        <v>197</v>
      </c>
      <c r="D279" t="s">
        <v>195</v>
      </c>
      <c r="E279" t="s">
        <v>1</v>
      </c>
      <c r="F279">
        <v>8.5510000000000002</v>
      </c>
    </row>
    <row r="280" spans="1:7" x14ac:dyDescent="0.25">
      <c r="A280">
        <v>2002</v>
      </c>
      <c r="B280" t="s">
        <v>52</v>
      </c>
      <c r="C280" t="s">
        <v>198</v>
      </c>
      <c r="D280" t="s">
        <v>195</v>
      </c>
      <c r="E280" t="s">
        <v>1</v>
      </c>
      <c r="F280">
        <v>92.753</v>
      </c>
    </row>
    <row r="281" spans="1:7" x14ac:dyDescent="0.25">
      <c r="A281">
        <v>2002</v>
      </c>
      <c r="B281" t="s">
        <v>53</v>
      </c>
      <c r="C281" t="s">
        <v>194</v>
      </c>
      <c r="D281" t="s">
        <v>195</v>
      </c>
      <c r="E281" t="s">
        <v>1</v>
      </c>
      <c r="F281" s="220">
        <v>177744.56200000001</v>
      </c>
    </row>
    <row r="282" spans="1:7" x14ac:dyDescent="0.25">
      <c r="A282">
        <v>2002</v>
      </c>
      <c r="B282" t="s">
        <v>53</v>
      </c>
      <c r="C282" t="s">
        <v>197</v>
      </c>
      <c r="D282" t="s">
        <v>195</v>
      </c>
      <c r="E282" t="s">
        <v>1</v>
      </c>
      <c r="F282">
        <v>11.007</v>
      </c>
    </row>
    <row r="283" spans="1:7" x14ac:dyDescent="0.25">
      <c r="A283">
        <v>2002</v>
      </c>
      <c r="B283" t="s">
        <v>53</v>
      </c>
      <c r="C283" t="s">
        <v>198</v>
      </c>
      <c r="D283" t="s">
        <v>195</v>
      </c>
      <c r="E283" t="s">
        <v>1</v>
      </c>
      <c r="F283">
        <v>89.103999999999999</v>
      </c>
    </row>
    <row r="284" spans="1:7" x14ac:dyDescent="0.25">
      <c r="A284">
        <v>2002</v>
      </c>
      <c r="B284" t="s">
        <v>54</v>
      </c>
      <c r="C284" t="s">
        <v>194</v>
      </c>
      <c r="D284" t="s">
        <v>195</v>
      </c>
      <c r="E284" t="s">
        <v>1</v>
      </c>
      <c r="F284" s="220">
        <v>169766.17300000001</v>
      </c>
    </row>
    <row r="285" spans="1:7" x14ac:dyDescent="0.25">
      <c r="A285">
        <v>2002</v>
      </c>
      <c r="B285" t="s">
        <v>54</v>
      </c>
      <c r="C285" t="s">
        <v>197</v>
      </c>
      <c r="D285" t="s">
        <v>195</v>
      </c>
      <c r="E285" t="s">
        <v>1</v>
      </c>
      <c r="F285">
        <v>21.006</v>
      </c>
    </row>
    <row r="286" spans="1:7" x14ac:dyDescent="0.25">
      <c r="A286">
        <v>2002</v>
      </c>
      <c r="B286" t="s">
        <v>54</v>
      </c>
      <c r="C286" t="s">
        <v>198</v>
      </c>
      <c r="D286" t="s">
        <v>195</v>
      </c>
      <c r="E286" t="s">
        <v>1</v>
      </c>
      <c r="F286">
        <v>104.98</v>
      </c>
      <c r="G286" t="s">
        <v>199</v>
      </c>
    </row>
    <row r="287" spans="1:7" x14ac:dyDescent="0.25">
      <c r="A287">
        <v>2002</v>
      </c>
      <c r="B287" t="s">
        <v>64</v>
      </c>
      <c r="C287" t="s">
        <v>194</v>
      </c>
      <c r="D287" t="s">
        <v>195</v>
      </c>
      <c r="E287" t="s">
        <v>1</v>
      </c>
      <c r="F287" s="220">
        <v>494776.60499999998</v>
      </c>
    </row>
    <row r="288" spans="1:7" x14ac:dyDescent="0.25">
      <c r="A288">
        <v>2002</v>
      </c>
      <c r="B288" t="s">
        <v>64</v>
      </c>
      <c r="C288" t="s">
        <v>197</v>
      </c>
      <c r="D288" t="s">
        <v>195</v>
      </c>
      <c r="E288" t="s">
        <v>1</v>
      </c>
      <c r="F288">
        <v>12.942</v>
      </c>
    </row>
    <row r="289" spans="1:7" x14ac:dyDescent="0.25">
      <c r="A289">
        <v>2002</v>
      </c>
      <c r="B289" t="s">
        <v>64</v>
      </c>
      <c r="C289" t="s">
        <v>198</v>
      </c>
      <c r="D289" t="s">
        <v>195</v>
      </c>
      <c r="E289" t="s">
        <v>1</v>
      </c>
      <c r="F289">
        <v>91.756</v>
      </c>
    </row>
    <row r="290" spans="1:7" x14ac:dyDescent="0.25">
      <c r="A290">
        <v>2002</v>
      </c>
      <c r="B290" t="s">
        <v>55</v>
      </c>
      <c r="C290" t="s">
        <v>194</v>
      </c>
      <c r="D290" t="s">
        <v>195</v>
      </c>
      <c r="E290" t="s">
        <v>1</v>
      </c>
      <c r="F290" s="220">
        <v>205308.65400000001</v>
      </c>
    </row>
    <row r="291" spans="1:7" x14ac:dyDescent="0.25">
      <c r="A291">
        <v>2002</v>
      </c>
      <c r="B291" t="s">
        <v>55</v>
      </c>
      <c r="C291" t="s">
        <v>197</v>
      </c>
      <c r="D291" t="s">
        <v>195</v>
      </c>
      <c r="E291" t="s">
        <v>1</v>
      </c>
      <c r="F291">
        <v>19.704000000000001</v>
      </c>
    </row>
    <row r="292" spans="1:7" x14ac:dyDescent="0.25">
      <c r="A292">
        <v>2002</v>
      </c>
      <c r="B292" t="s">
        <v>55</v>
      </c>
      <c r="C292" t="s">
        <v>198</v>
      </c>
      <c r="D292" t="s">
        <v>195</v>
      </c>
      <c r="E292" t="s">
        <v>1</v>
      </c>
      <c r="F292">
        <v>101.614</v>
      </c>
    </row>
    <row r="293" spans="1:7" x14ac:dyDescent="0.25">
      <c r="A293">
        <v>2002</v>
      </c>
      <c r="B293" t="s">
        <v>56</v>
      </c>
      <c r="C293" t="s">
        <v>194</v>
      </c>
      <c r="D293" t="s">
        <v>195</v>
      </c>
      <c r="E293" t="s">
        <v>1</v>
      </c>
      <c r="F293" s="220">
        <v>263103.91499999998</v>
      </c>
    </row>
    <row r="294" spans="1:7" x14ac:dyDescent="0.25">
      <c r="A294">
        <v>2002</v>
      </c>
      <c r="B294" t="s">
        <v>56</v>
      </c>
      <c r="C294" t="s">
        <v>197</v>
      </c>
      <c r="D294" t="s">
        <v>195</v>
      </c>
      <c r="E294" t="s">
        <v>1</v>
      </c>
      <c r="F294">
        <v>12.108000000000001</v>
      </c>
    </row>
    <row r="295" spans="1:7" x14ac:dyDescent="0.25">
      <c r="A295">
        <v>2002</v>
      </c>
      <c r="B295" t="s">
        <v>56</v>
      </c>
      <c r="C295" t="s">
        <v>198</v>
      </c>
      <c r="D295" t="s">
        <v>195</v>
      </c>
      <c r="E295" t="s">
        <v>1</v>
      </c>
      <c r="F295">
        <v>152.23699999999999</v>
      </c>
    </row>
    <row r="296" spans="1:7" x14ac:dyDescent="0.25">
      <c r="A296">
        <v>2002</v>
      </c>
      <c r="B296" t="s">
        <v>57</v>
      </c>
      <c r="C296" t="s">
        <v>194</v>
      </c>
      <c r="D296" t="s">
        <v>195</v>
      </c>
      <c r="E296" t="s">
        <v>1</v>
      </c>
      <c r="F296" s="220">
        <v>34859.855000000003</v>
      </c>
    </row>
    <row r="297" spans="1:7" x14ac:dyDescent="0.25">
      <c r="A297">
        <v>2002</v>
      </c>
      <c r="B297" t="s">
        <v>57</v>
      </c>
      <c r="C297" t="s">
        <v>197</v>
      </c>
      <c r="D297" t="s">
        <v>195</v>
      </c>
      <c r="E297" t="s">
        <v>1</v>
      </c>
      <c r="F297">
        <v>17.478000000000002</v>
      </c>
    </row>
    <row r="298" spans="1:7" x14ac:dyDescent="0.25">
      <c r="A298">
        <v>2002</v>
      </c>
      <c r="B298" t="s">
        <v>57</v>
      </c>
      <c r="C298" t="s">
        <v>198</v>
      </c>
      <c r="D298" t="s">
        <v>195</v>
      </c>
      <c r="E298" t="s">
        <v>1</v>
      </c>
      <c r="F298">
        <v>101.991</v>
      </c>
    </row>
    <row r="299" spans="1:7" x14ac:dyDescent="0.25">
      <c r="A299">
        <v>2002</v>
      </c>
      <c r="B299" t="s">
        <v>65</v>
      </c>
      <c r="C299" t="s">
        <v>194</v>
      </c>
      <c r="D299" t="s">
        <v>195</v>
      </c>
      <c r="E299" t="s">
        <v>1</v>
      </c>
      <c r="F299" s="220">
        <v>60456.27</v>
      </c>
    </row>
    <row r="300" spans="1:7" x14ac:dyDescent="0.25">
      <c r="A300">
        <v>2002</v>
      </c>
      <c r="B300" t="s">
        <v>65</v>
      </c>
      <c r="C300" t="s">
        <v>197</v>
      </c>
      <c r="D300" t="s">
        <v>195</v>
      </c>
      <c r="E300" t="s">
        <v>1</v>
      </c>
      <c r="F300">
        <v>11.244</v>
      </c>
    </row>
    <row r="301" spans="1:7" x14ac:dyDescent="0.25">
      <c r="A301">
        <v>2002</v>
      </c>
      <c r="B301" t="s">
        <v>65</v>
      </c>
      <c r="C301" t="s">
        <v>198</v>
      </c>
      <c r="D301" t="s">
        <v>195</v>
      </c>
      <c r="E301" t="s">
        <v>1</v>
      </c>
      <c r="F301">
        <v>111.393</v>
      </c>
    </row>
    <row r="302" spans="1:7" x14ac:dyDescent="0.25">
      <c r="A302">
        <v>2002</v>
      </c>
      <c r="B302" t="s">
        <v>58</v>
      </c>
      <c r="C302" t="s">
        <v>194</v>
      </c>
      <c r="D302" t="s">
        <v>195</v>
      </c>
      <c r="E302" t="s">
        <v>1</v>
      </c>
      <c r="F302" s="220">
        <v>178625.80499999999</v>
      </c>
      <c r="G302" t="s">
        <v>196</v>
      </c>
    </row>
    <row r="303" spans="1:7" x14ac:dyDescent="0.25">
      <c r="A303">
        <v>2002</v>
      </c>
      <c r="B303" t="s">
        <v>58</v>
      </c>
      <c r="C303" t="s">
        <v>197</v>
      </c>
      <c r="D303" t="s">
        <v>195</v>
      </c>
      <c r="E303" t="s">
        <v>1</v>
      </c>
      <c r="F303">
        <v>34.347000000000001</v>
      </c>
      <c r="G303" t="s">
        <v>196</v>
      </c>
    </row>
    <row r="304" spans="1:7" x14ac:dyDescent="0.25">
      <c r="A304">
        <v>2002</v>
      </c>
      <c r="B304" t="s">
        <v>58</v>
      </c>
      <c r="C304" t="s">
        <v>198</v>
      </c>
      <c r="D304" t="s">
        <v>195</v>
      </c>
      <c r="E304" t="s">
        <v>1</v>
      </c>
      <c r="F304">
        <v>102.31</v>
      </c>
      <c r="G304" t="s">
        <v>196</v>
      </c>
    </row>
    <row r="305" spans="1:7" x14ac:dyDescent="0.25">
      <c r="A305">
        <v>2002</v>
      </c>
      <c r="B305" t="s">
        <v>59</v>
      </c>
      <c r="C305" t="s">
        <v>194</v>
      </c>
      <c r="D305" t="s">
        <v>195</v>
      </c>
      <c r="E305" t="s">
        <v>1</v>
      </c>
      <c r="F305" s="220">
        <v>180179.14</v>
      </c>
    </row>
    <row r="306" spans="1:7" x14ac:dyDescent="0.25">
      <c r="A306">
        <v>2002</v>
      </c>
      <c r="B306" t="s">
        <v>59</v>
      </c>
      <c r="C306" t="s">
        <v>197</v>
      </c>
      <c r="D306" t="s">
        <v>195</v>
      </c>
      <c r="E306" t="s">
        <v>1</v>
      </c>
      <c r="F306">
        <v>20.187999999999999</v>
      </c>
    </row>
    <row r="307" spans="1:7" x14ac:dyDescent="0.25">
      <c r="A307">
        <v>2002</v>
      </c>
      <c r="B307" t="s">
        <v>59</v>
      </c>
      <c r="C307" t="s">
        <v>198</v>
      </c>
      <c r="D307" t="s">
        <v>195</v>
      </c>
      <c r="E307" t="s">
        <v>1</v>
      </c>
      <c r="F307">
        <v>100.20699999999999</v>
      </c>
    </row>
    <row r="308" spans="1:7" x14ac:dyDescent="0.25">
      <c r="A308">
        <v>2002</v>
      </c>
      <c r="B308" t="s">
        <v>156</v>
      </c>
      <c r="C308" t="s">
        <v>194</v>
      </c>
      <c r="D308" t="s">
        <v>195</v>
      </c>
      <c r="E308" t="s">
        <v>1</v>
      </c>
      <c r="F308" s="220">
        <v>6557.8789999999999</v>
      </c>
    </row>
    <row r="309" spans="1:7" x14ac:dyDescent="0.25">
      <c r="A309">
        <v>2002</v>
      </c>
      <c r="B309" t="s">
        <v>156</v>
      </c>
      <c r="C309" t="s">
        <v>197</v>
      </c>
      <c r="D309" t="s">
        <v>195</v>
      </c>
      <c r="E309" t="s">
        <v>1</v>
      </c>
      <c r="F309">
        <v>22.808</v>
      </c>
    </row>
    <row r="310" spans="1:7" x14ac:dyDescent="0.25">
      <c r="A310">
        <v>2002</v>
      </c>
      <c r="B310" t="s">
        <v>156</v>
      </c>
      <c r="C310" t="s">
        <v>198</v>
      </c>
      <c r="D310" t="s">
        <v>195</v>
      </c>
      <c r="E310" t="s">
        <v>1</v>
      </c>
      <c r="F310">
        <v>84.603999999999999</v>
      </c>
    </row>
    <row r="311" spans="1:7" x14ac:dyDescent="0.25">
      <c r="A311">
        <v>2002</v>
      </c>
      <c r="B311" t="s">
        <v>67</v>
      </c>
      <c r="C311" t="s">
        <v>194</v>
      </c>
      <c r="D311" t="s">
        <v>195</v>
      </c>
      <c r="E311" t="s">
        <v>1</v>
      </c>
      <c r="F311" t="s">
        <v>72</v>
      </c>
    </row>
    <row r="312" spans="1:7" x14ac:dyDescent="0.25">
      <c r="A312">
        <v>2002</v>
      </c>
      <c r="B312" t="s">
        <v>67</v>
      </c>
      <c r="C312" t="s">
        <v>197</v>
      </c>
      <c r="D312" t="s">
        <v>195</v>
      </c>
      <c r="E312" t="s">
        <v>1</v>
      </c>
      <c r="F312" t="s">
        <v>72</v>
      </c>
    </row>
    <row r="313" spans="1:7" x14ac:dyDescent="0.25">
      <c r="A313">
        <v>2002</v>
      </c>
      <c r="B313" t="s">
        <v>67</v>
      </c>
      <c r="C313" t="s">
        <v>198</v>
      </c>
      <c r="D313" t="s">
        <v>195</v>
      </c>
      <c r="E313" t="s">
        <v>1</v>
      </c>
      <c r="F313" t="s">
        <v>72</v>
      </c>
    </row>
    <row r="314" spans="1:7" x14ac:dyDescent="0.25">
      <c r="A314">
        <v>2002</v>
      </c>
      <c r="B314" t="s">
        <v>68</v>
      </c>
      <c r="C314" t="s">
        <v>194</v>
      </c>
      <c r="D314" t="s">
        <v>195</v>
      </c>
      <c r="E314" t="s">
        <v>1</v>
      </c>
      <c r="F314">
        <v>88959.653000000006</v>
      </c>
      <c r="G314" t="s">
        <v>199</v>
      </c>
    </row>
    <row r="315" spans="1:7" x14ac:dyDescent="0.25">
      <c r="A315">
        <v>2002</v>
      </c>
      <c r="B315" t="s">
        <v>68</v>
      </c>
      <c r="C315" t="s">
        <v>197</v>
      </c>
      <c r="D315" t="s">
        <v>195</v>
      </c>
      <c r="E315" t="s">
        <v>1</v>
      </c>
      <c r="F315">
        <v>12.212</v>
      </c>
      <c r="G315" t="s">
        <v>199</v>
      </c>
    </row>
    <row r="316" spans="1:7" x14ac:dyDescent="0.25">
      <c r="A316">
        <v>2002</v>
      </c>
      <c r="B316" t="s">
        <v>68</v>
      </c>
      <c r="C316" t="s">
        <v>198</v>
      </c>
      <c r="D316" t="s">
        <v>195</v>
      </c>
      <c r="E316" t="s">
        <v>1</v>
      </c>
      <c r="F316">
        <v>98.046999999999997</v>
      </c>
      <c r="G316" t="s">
        <v>199</v>
      </c>
    </row>
    <row r="317" spans="1:7" x14ac:dyDescent="0.25">
      <c r="A317">
        <v>2002</v>
      </c>
      <c r="B317" t="s">
        <v>60</v>
      </c>
      <c r="C317" t="s">
        <v>194</v>
      </c>
      <c r="D317" t="s">
        <v>195</v>
      </c>
      <c r="E317" t="s">
        <v>1</v>
      </c>
      <c r="F317" s="220">
        <v>721971.36600000004</v>
      </c>
    </row>
    <row r="318" spans="1:7" x14ac:dyDescent="0.25">
      <c r="A318">
        <v>2002</v>
      </c>
      <c r="B318" t="s">
        <v>60</v>
      </c>
      <c r="C318" t="s">
        <v>197</v>
      </c>
      <c r="D318" t="s">
        <v>195</v>
      </c>
      <c r="E318" t="s">
        <v>1</v>
      </c>
      <c r="F318">
        <v>12.16</v>
      </c>
    </row>
    <row r="319" spans="1:7" x14ac:dyDescent="0.25">
      <c r="A319">
        <v>2002</v>
      </c>
      <c r="B319" t="s">
        <v>60</v>
      </c>
      <c r="C319" t="s">
        <v>198</v>
      </c>
      <c r="D319" t="s">
        <v>195</v>
      </c>
      <c r="E319" t="s">
        <v>1</v>
      </c>
      <c r="F319">
        <v>97.713999999999999</v>
      </c>
    </row>
    <row r="320" spans="1:7" x14ac:dyDescent="0.25">
      <c r="A320">
        <v>2002</v>
      </c>
      <c r="B320" t="s">
        <v>69</v>
      </c>
      <c r="C320" t="s">
        <v>194</v>
      </c>
      <c r="D320" t="s">
        <v>195</v>
      </c>
      <c r="E320" t="s">
        <v>1</v>
      </c>
      <c r="F320" t="s">
        <v>72</v>
      </c>
    </row>
    <row r="321" spans="1:6" x14ac:dyDescent="0.25">
      <c r="A321">
        <v>2002</v>
      </c>
      <c r="B321" t="s">
        <v>69</v>
      </c>
      <c r="C321" t="s">
        <v>197</v>
      </c>
      <c r="D321" t="s">
        <v>195</v>
      </c>
      <c r="E321" t="s">
        <v>1</v>
      </c>
      <c r="F321" t="s">
        <v>72</v>
      </c>
    </row>
    <row r="322" spans="1:6" x14ac:dyDescent="0.25">
      <c r="A322">
        <v>2002</v>
      </c>
      <c r="B322" t="s">
        <v>69</v>
      </c>
      <c r="C322" t="s">
        <v>198</v>
      </c>
      <c r="D322" t="s">
        <v>195</v>
      </c>
      <c r="E322" t="s">
        <v>1</v>
      </c>
      <c r="F322" t="s">
        <v>72</v>
      </c>
    </row>
    <row r="323" spans="1:6" x14ac:dyDescent="0.25">
      <c r="A323">
        <v>2002</v>
      </c>
      <c r="B323" t="s">
        <v>84</v>
      </c>
      <c r="C323" t="s">
        <v>194</v>
      </c>
      <c r="D323" t="s">
        <v>195</v>
      </c>
      <c r="E323" t="s">
        <v>1</v>
      </c>
      <c r="F323" t="s">
        <v>72</v>
      </c>
    </row>
    <row r="324" spans="1:6" x14ac:dyDescent="0.25">
      <c r="A324">
        <v>2002</v>
      </c>
      <c r="B324" t="s">
        <v>84</v>
      </c>
      <c r="C324" t="s">
        <v>197</v>
      </c>
      <c r="D324" t="s">
        <v>195</v>
      </c>
      <c r="E324" t="s">
        <v>1</v>
      </c>
      <c r="F324" t="s">
        <v>72</v>
      </c>
    </row>
    <row r="325" spans="1:6" x14ac:dyDescent="0.25">
      <c r="A325">
        <v>2002</v>
      </c>
      <c r="B325" t="s">
        <v>84</v>
      </c>
      <c r="C325" t="s">
        <v>198</v>
      </c>
      <c r="D325" t="s">
        <v>195</v>
      </c>
      <c r="E325" t="s">
        <v>1</v>
      </c>
      <c r="F325" t="s">
        <v>72</v>
      </c>
    </row>
    <row r="326" spans="1:6" x14ac:dyDescent="0.25">
      <c r="A326">
        <v>2002</v>
      </c>
      <c r="B326" t="s">
        <v>70</v>
      </c>
      <c r="C326" t="s">
        <v>194</v>
      </c>
      <c r="D326" t="s">
        <v>195</v>
      </c>
      <c r="E326" t="s">
        <v>1</v>
      </c>
      <c r="F326" s="220">
        <v>103674.693</v>
      </c>
    </row>
    <row r="327" spans="1:6" x14ac:dyDescent="0.25">
      <c r="A327">
        <v>2002</v>
      </c>
      <c r="B327" t="s">
        <v>70</v>
      </c>
      <c r="C327" t="s">
        <v>197</v>
      </c>
      <c r="D327" t="s">
        <v>195</v>
      </c>
      <c r="E327" t="s">
        <v>1</v>
      </c>
      <c r="F327">
        <v>13.83</v>
      </c>
    </row>
    <row r="328" spans="1:6" x14ac:dyDescent="0.25">
      <c r="A328">
        <v>2002</v>
      </c>
      <c r="B328" t="s">
        <v>70</v>
      </c>
      <c r="C328" t="s">
        <v>198</v>
      </c>
      <c r="D328" t="s">
        <v>195</v>
      </c>
      <c r="E328" t="s">
        <v>1</v>
      </c>
      <c r="F328" t="s">
        <v>72</v>
      </c>
    </row>
    <row r="329" spans="1:6" x14ac:dyDescent="0.25">
      <c r="A329">
        <v>2002</v>
      </c>
      <c r="B329" t="s">
        <v>71</v>
      </c>
      <c r="C329" t="s">
        <v>194</v>
      </c>
      <c r="D329" t="s">
        <v>195</v>
      </c>
      <c r="E329" t="s">
        <v>1</v>
      </c>
      <c r="F329" s="220">
        <v>542340.30599999998</v>
      </c>
    </row>
    <row r="330" spans="1:6" x14ac:dyDescent="0.25">
      <c r="A330">
        <v>2002</v>
      </c>
      <c r="B330" t="s">
        <v>71</v>
      </c>
      <c r="C330" t="s">
        <v>197</v>
      </c>
      <c r="D330" t="s">
        <v>195</v>
      </c>
      <c r="E330" t="s">
        <v>1</v>
      </c>
      <c r="F330">
        <v>8.2170000000000005</v>
      </c>
    </row>
    <row r="331" spans="1:6" x14ac:dyDescent="0.25">
      <c r="A331">
        <v>2002</v>
      </c>
      <c r="B331" t="s">
        <v>71</v>
      </c>
      <c r="C331" t="s">
        <v>198</v>
      </c>
      <c r="D331" t="s">
        <v>195</v>
      </c>
      <c r="E331" t="s">
        <v>1</v>
      </c>
      <c r="F331">
        <v>86.067999999999998</v>
      </c>
    </row>
    <row r="332" spans="1:6" x14ac:dyDescent="0.25">
      <c r="A332">
        <v>2002</v>
      </c>
      <c r="B332" t="s">
        <v>82</v>
      </c>
      <c r="C332" t="s">
        <v>194</v>
      </c>
      <c r="D332" t="s">
        <v>195</v>
      </c>
      <c r="E332" t="s">
        <v>1</v>
      </c>
      <c r="F332" t="s">
        <v>72</v>
      </c>
    </row>
    <row r="333" spans="1:6" x14ac:dyDescent="0.25">
      <c r="A333">
        <v>2002</v>
      </c>
      <c r="B333" t="s">
        <v>82</v>
      </c>
      <c r="C333" t="s">
        <v>197</v>
      </c>
      <c r="D333" t="s">
        <v>195</v>
      </c>
      <c r="E333" t="s">
        <v>1</v>
      </c>
      <c r="F333" t="s">
        <v>72</v>
      </c>
    </row>
    <row r="334" spans="1:6" x14ac:dyDescent="0.25">
      <c r="A334">
        <v>2002</v>
      </c>
      <c r="B334" t="s">
        <v>82</v>
      </c>
      <c r="C334" t="s">
        <v>198</v>
      </c>
      <c r="D334" t="s">
        <v>195</v>
      </c>
      <c r="E334" t="s">
        <v>1</v>
      </c>
      <c r="F334" t="s">
        <v>72</v>
      </c>
    </row>
    <row r="335" spans="1:6" x14ac:dyDescent="0.25">
      <c r="A335">
        <v>2003</v>
      </c>
      <c r="B335" t="s">
        <v>154</v>
      </c>
      <c r="C335" t="s">
        <v>194</v>
      </c>
      <c r="D335" t="s">
        <v>195</v>
      </c>
      <c r="E335" t="s">
        <v>1</v>
      </c>
      <c r="F335" s="220">
        <v>6746353.0209999997</v>
      </c>
    </row>
    <row r="336" spans="1:6" x14ac:dyDescent="0.25">
      <c r="A336">
        <v>2003</v>
      </c>
      <c r="B336" t="s">
        <v>154</v>
      </c>
      <c r="C336" t="s">
        <v>197</v>
      </c>
      <c r="D336" t="s">
        <v>195</v>
      </c>
      <c r="E336" t="s">
        <v>1</v>
      </c>
      <c r="F336">
        <v>15.617000000000001</v>
      </c>
    </row>
    <row r="337" spans="1:7" x14ac:dyDescent="0.25">
      <c r="A337">
        <v>2003</v>
      </c>
      <c r="B337" t="s">
        <v>154</v>
      </c>
      <c r="C337" t="s">
        <v>198</v>
      </c>
      <c r="D337" t="s">
        <v>195</v>
      </c>
      <c r="E337" t="s">
        <v>1</v>
      </c>
      <c r="F337">
        <v>102.28700000000001</v>
      </c>
    </row>
    <row r="338" spans="1:7" x14ac:dyDescent="0.25">
      <c r="A338">
        <v>2003</v>
      </c>
      <c r="B338" t="s">
        <v>35</v>
      </c>
      <c r="C338" t="s">
        <v>194</v>
      </c>
      <c r="D338" t="s">
        <v>195</v>
      </c>
      <c r="E338" t="s">
        <v>1</v>
      </c>
      <c r="F338" s="220">
        <v>165333.9</v>
      </c>
    </row>
    <row r="339" spans="1:7" x14ac:dyDescent="0.25">
      <c r="A339">
        <v>2003</v>
      </c>
      <c r="B339" t="s">
        <v>35</v>
      </c>
      <c r="C339" t="s">
        <v>197</v>
      </c>
      <c r="D339" t="s">
        <v>195</v>
      </c>
      <c r="E339" t="s">
        <v>1</v>
      </c>
      <c r="F339">
        <v>15.933999999999999</v>
      </c>
    </row>
    <row r="340" spans="1:7" x14ac:dyDescent="0.25">
      <c r="A340">
        <v>2003</v>
      </c>
      <c r="B340" t="s">
        <v>35</v>
      </c>
      <c r="C340" t="s">
        <v>198</v>
      </c>
      <c r="D340" t="s">
        <v>195</v>
      </c>
      <c r="E340" t="s">
        <v>1</v>
      </c>
      <c r="F340">
        <v>103.586</v>
      </c>
    </row>
    <row r="341" spans="1:7" x14ac:dyDescent="0.25">
      <c r="A341">
        <v>2003</v>
      </c>
      <c r="B341" t="s">
        <v>36</v>
      </c>
      <c r="C341" t="s">
        <v>194</v>
      </c>
      <c r="D341" t="s">
        <v>195</v>
      </c>
      <c r="E341" t="s">
        <v>1</v>
      </c>
      <c r="F341" s="220">
        <v>111286.664</v>
      </c>
      <c r="G341" t="s">
        <v>201</v>
      </c>
    </row>
    <row r="342" spans="1:7" x14ac:dyDescent="0.25">
      <c r="A342">
        <v>2003</v>
      </c>
      <c r="B342" t="s">
        <v>36</v>
      </c>
      <c r="C342" t="s">
        <v>197</v>
      </c>
      <c r="D342" t="s">
        <v>195</v>
      </c>
      <c r="E342" t="s">
        <v>1</v>
      </c>
      <c r="F342">
        <v>14.313000000000001</v>
      </c>
      <c r="G342" t="s">
        <v>201</v>
      </c>
    </row>
    <row r="343" spans="1:7" x14ac:dyDescent="0.25">
      <c r="A343">
        <v>2003</v>
      </c>
      <c r="B343" t="s">
        <v>36</v>
      </c>
      <c r="C343" t="s">
        <v>198</v>
      </c>
      <c r="D343" t="s">
        <v>195</v>
      </c>
      <c r="E343" t="s">
        <v>1</v>
      </c>
      <c r="F343">
        <v>110.264</v>
      </c>
      <c r="G343" t="s">
        <v>201</v>
      </c>
    </row>
    <row r="344" spans="1:7" x14ac:dyDescent="0.25">
      <c r="A344">
        <v>2003</v>
      </c>
      <c r="B344" t="s">
        <v>37</v>
      </c>
      <c r="C344" t="s">
        <v>194</v>
      </c>
      <c r="D344" t="s">
        <v>195</v>
      </c>
      <c r="E344" t="s">
        <v>1</v>
      </c>
      <c r="F344" s="220">
        <v>178432.71100000001</v>
      </c>
    </row>
    <row r="345" spans="1:7" x14ac:dyDescent="0.25">
      <c r="A345">
        <v>2003</v>
      </c>
      <c r="B345" t="s">
        <v>37</v>
      </c>
      <c r="C345" t="s">
        <v>197</v>
      </c>
      <c r="D345" t="s">
        <v>195</v>
      </c>
      <c r="E345" t="s">
        <v>1</v>
      </c>
      <c r="F345">
        <v>17.504000000000001</v>
      </c>
    </row>
    <row r="346" spans="1:7" x14ac:dyDescent="0.25">
      <c r="A346">
        <v>2003</v>
      </c>
      <c r="B346" t="s">
        <v>37</v>
      </c>
      <c r="C346" t="s">
        <v>198</v>
      </c>
      <c r="D346" t="s">
        <v>195</v>
      </c>
      <c r="E346" t="s">
        <v>1</v>
      </c>
      <c r="F346">
        <v>99.191000000000003</v>
      </c>
    </row>
    <row r="347" spans="1:7" x14ac:dyDescent="0.25">
      <c r="A347">
        <v>2003</v>
      </c>
      <c r="B347" t="s">
        <v>38</v>
      </c>
      <c r="C347" t="s">
        <v>194</v>
      </c>
      <c r="D347" t="s">
        <v>195</v>
      </c>
      <c r="E347" t="s">
        <v>1</v>
      </c>
      <c r="F347" s="220">
        <v>132458.17000000001</v>
      </c>
    </row>
    <row r="348" spans="1:7" x14ac:dyDescent="0.25">
      <c r="A348">
        <v>2003</v>
      </c>
      <c r="B348" t="s">
        <v>38</v>
      </c>
      <c r="C348" t="s">
        <v>197</v>
      </c>
      <c r="D348" t="s">
        <v>195</v>
      </c>
      <c r="E348" t="s">
        <v>1</v>
      </c>
      <c r="F348">
        <v>24.571999999999999</v>
      </c>
    </row>
    <row r="349" spans="1:7" x14ac:dyDescent="0.25">
      <c r="A349">
        <v>2003</v>
      </c>
      <c r="B349" t="s">
        <v>38</v>
      </c>
      <c r="C349" t="s">
        <v>198</v>
      </c>
      <c r="D349" t="s">
        <v>195</v>
      </c>
      <c r="E349" t="s">
        <v>1</v>
      </c>
      <c r="F349">
        <v>96.707999999999998</v>
      </c>
    </row>
    <row r="350" spans="1:7" x14ac:dyDescent="0.25">
      <c r="A350">
        <v>2003</v>
      </c>
      <c r="B350" t="s">
        <v>39</v>
      </c>
      <c r="C350" t="s">
        <v>194</v>
      </c>
      <c r="D350" t="s">
        <v>195</v>
      </c>
      <c r="E350" t="s">
        <v>1</v>
      </c>
      <c r="F350" s="220">
        <v>1292849.166</v>
      </c>
    </row>
    <row r="351" spans="1:7" x14ac:dyDescent="0.25">
      <c r="A351">
        <v>2003</v>
      </c>
      <c r="B351" t="s">
        <v>39</v>
      </c>
      <c r="C351" t="s">
        <v>197</v>
      </c>
      <c r="D351" t="s">
        <v>195</v>
      </c>
      <c r="E351" t="s">
        <v>1</v>
      </c>
      <c r="F351">
        <v>15.664</v>
      </c>
    </row>
    <row r="352" spans="1:7" x14ac:dyDescent="0.25">
      <c r="A352">
        <v>2003</v>
      </c>
      <c r="B352" t="s">
        <v>39</v>
      </c>
      <c r="C352" t="s">
        <v>198</v>
      </c>
      <c r="D352" t="s">
        <v>195</v>
      </c>
      <c r="E352" t="s">
        <v>1</v>
      </c>
      <c r="F352">
        <v>91.015000000000001</v>
      </c>
    </row>
    <row r="353" spans="1:7" x14ac:dyDescent="0.25">
      <c r="A353">
        <v>2003</v>
      </c>
      <c r="B353" t="s">
        <v>40</v>
      </c>
      <c r="C353" t="s">
        <v>194</v>
      </c>
      <c r="D353" t="s">
        <v>195</v>
      </c>
      <c r="E353" t="s">
        <v>1</v>
      </c>
      <c r="F353" s="220">
        <v>30420.344000000001</v>
      </c>
    </row>
    <row r="354" spans="1:7" x14ac:dyDescent="0.25">
      <c r="A354">
        <v>2003</v>
      </c>
      <c r="B354" t="s">
        <v>40</v>
      </c>
      <c r="C354" t="s">
        <v>197</v>
      </c>
      <c r="D354" t="s">
        <v>195</v>
      </c>
      <c r="E354" t="s">
        <v>1</v>
      </c>
      <c r="F354">
        <v>22.193000000000001</v>
      </c>
    </row>
    <row r="355" spans="1:7" x14ac:dyDescent="0.25">
      <c r="A355">
        <v>2003</v>
      </c>
      <c r="B355" t="s">
        <v>40</v>
      </c>
      <c r="C355" t="s">
        <v>198</v>
      </c>
      <c r="D355" t="s">
        <v>195</v>
      </c>
      <c r="E355" t="s">
        <v>1</v>
      </c>
      <c r="F355">
        <v>155.095</v>
      </c>
    </row>
    <row r="356" spans="1:7" x14ac:dyDescent="0.25">
      <c r="A356">
        <v>2003</v>
      </c>
      <c r="B356" t="s">
        <v>41</v>
      </c>
      <c r="C356" t="s">
        <v>194</v>
      </c>
      <c r="D356" t="s">
        <v>195</v>
      </c>
      <c r="E356" t="s">
        <v>1</v>
      </c>
      <c r="F356" s="220">
        <v>147498.65700000001</v>
      </c>
    </row>
    <row r="357" spans="1:7" x14ac:dyDescent="0.25">
      <c r="A357">
        <v>2003</v>
      </c>
      <c r="B357" t="s">
        <v>41</v>
      </c>
      <c r="C357" t="s">
        <v>197</v>
      </c>
      <c r="D357" t="s">
        <v>195</v>
      </c>
      <c r="E357" t="s">
        <v>1</v>
      </c>
      <c r="F357">
        <v>36.906999999999996</v>
      </c>
    </row>
    <row r="358" spans="1:7" x14ac:dyDescent="0.25">
      <c r="A358">
        <v>2003</v>
      </c>
      <c r="B358" t="s">
        <v>41</v>
      </c>
      <c r="C358" t="s">
        <v>198</v>
      </c>
      <c r="D358" t="s">
        <v>195</v>
      </c>
      <c r="E358" t="s">
        <v>1</v>
      </c>
      <c r="F358">
        <v>115.71899999999999</v>
      </c>
    </row>
    <row r="359" spans="1:7" x14ac:dyDescent="0.25">
      <c r="A359">
        <v>2003</v>
      </c>
      <c r="B359" t="s">
        <v>42</v>
      </c>
      <c r="C359" t="s">
        <v>194</v>
      </c>
      <c r="D359" t="s">
        <v>195</v>
      </c>
      <c r="E359" t="s">
        <v>1</v>
      </c>
      <c r="F359" s="220">
        <v>183844.42600000001</v>
      </c>
      <c r="G359" t="s">
        <v>196</v>
      </c>
    </row>
    <row r="360" spans="1:7" x14ac:dyDescent="0.25">
      <c r="A360">
        <v>2003</v>
      </c>
      <c r="B360" t="s">
        <v>42</v>
      </c>
      <c r="C360" t="s">
        <v>197</v>
      </c>
      <c r="D360" t="s">
        <v>195</v>
      </c>
      <c r="E360" t="s">
        <v>1</v>
      </c>
      <c r="F360">
        <v>16.823</v>
      </c>
      <c r="G360" t="s">
        <v>196</v>
      </c>
    </row>
    <row r="361" spans="1:7" x14ac:dyDescent="0.25">
      <c r="A361">
        <v>2003</v>
      </c>
      <c r="B361" t="s">
        <v>42</v>
      </c>
      <c r="C361" t="s">
        <v>198</v>
      </c>
      <c r="D361" t="s">
        <v>195</v>
      </c>
      <c r="E361" t="s">
        <v>1</v>
      </c>
      <c r="F361">
        <v>119.90900000000001</v>
      </c>
      <c r="G361" t="s">
        <v>196</v>
      </c>
    </row>
    <row r="362" spans="1:7" x14ac:dyDescent="0.25">
      <c r="A362">
        <v>2003</v>
      </c>
      <c r="B362" t="s">
        <v>43</v>
      </c>
      <c r="C362" t="s">
        <v>194</v>
      </c>
      <c r="D362" t="s">
        <v>195</v>
      </c>
      <c r="E362" t="s">
        <v>1</v>
      </c>
      <c r="F362" s="220">
        <v>817206.01899999997</v>
      </c>
      <c r="G362" t="s">
        <v>196</v>
      </c>
    </row>
    <row r="363" spans="1:7" x14ac:dyDescent="0.25">
      <c r="A363">
        <v>2003</v>
      </c>
      <c r="B363" t="s">
        <v>43</v>
      </c>
      <c r="C363" t="s">
        <v>197</v>
      </c>
      <c r="D363" t="s">
        <v>195</v>
      </c>
      <c r="E363" t="s">
        <v>1</v>
      </c>
      <c r="F363">
        <v>19.370999999999999</v>
      </c>
      <c r="G363" t="s">
        <v>196</v>
      </c>
    </row>
    <row r="364" spans="1:7" x14ac:dyDescent="0.25">
      <c r="A364">
        <v>2003</v>
      </c>
      <c r="B364" t="s">
        <v>43</v>
      </c>
      <c r="C364" t="s">
        <v>198</v>
      </c>
      <c r="D364" t="s">
        <v>195</v>
      </c>
      <c r="E364" t="s">
        <v>1</v>
      </c>
      <c r="F364">
        <v>118.44799999999999</v>
      </c>
      <c r="G364" t="s">
        <v>196</v>
      </c>
    </row>
    <row r="365" spans="1:7" x14ac:dyDescent="0.25">
      <c r="A365">
        <v>2003</v>
      </c>
      <c r="B365" t="s">
        <v>44</v>
      </c>
      <c r="C365" t="s">
        <v>194</v>
      </c>
      <c r="D365" t="s">
        <v>195</v>
      </c>
      <c r="E365" t="s">
        <v>1</v>
      </c>
      <c r="F365" s="220">
        <v>803980.82499999995</v>
      </c>
    </row>
    <row r="366" spans="1:7" x14ac:dyDescent="0.25">
      <c r="A366">
        <v>2003</v>
      </c>
      <c r="B366" t="s">
        <v>44</v>
      </c>
      <c r="C366" t="s">
        <v>197</v>
      </c>
      <c r="D366" t="s">
        <v>195</v>
      </c>
      <c r="E366" t="s">
        <v>1</v>
      </c>
      <c r="F366">
        <v>12.951000000000001</v>
      </c>
    </row>
    <row r="367" spans="1:7" x14ac:dyDescent="0.25">
      <c r="A367">
        <v>2003</v>
      </c>
      <c r="B367" t="s">
        <v>44</v>
      </c>
      <c r="C367" t="s">
        <v>198</v>
      </c>
      <c r="D367" t="s">
        <v>195</v>
      </c>
      <c r="E367" t="s">
        <v>1</v>
      </c>
      <c r="F367">
        <v>90.936999999999998</v>
      </c>
    </row>
    <row r="368" spans="1:7" x14ac:dyDescent="0.25">
      <c r="A368">
        <v>2003</v>
      </c>
      <c r="B368" t="s">
        <v>45</v>
      </c>
      <c r="C368" t="s">
        <v>194</v>
      </c>
      <c r="D368" t="s">
        <v>195</v>
      </c>
      <c r="E368" t="s">
        <v>1</v>
      </c>
      <c r="F368" s="220">
        <v>50206.290999999997</v>
      </c>
    </row>
    <row r="369" spans="1:7" x14ac:dyDescent="0.25">
      <c r="A369">
        <v>2003</v>
      </c>
      <c r="B369" t="s">
        <v>45</v>
      </c>
      <c r="C369" t="s">
        <v>197</v>
      </c>
      <c r="D369" t="s">
        <v>195</v>
      </c>
      <c r="E369" t="s">
        <v>1</v>
      </c>
      <c r="F369">
        <v>11.661</v>
      </c>
    </row>
    <row r="370" spans="1:7" x14ac:dyDescent="0.25">
      <c r="A370">
        <v>2003</v>
      </c>
      <c r="B370" t="s">
        <v>45</v>
      </c>
      <c r="C370" t="s">
        <v>198</v>
      </c>
      <c r="D370" t="s">
        <v>195</v>
      </c>
      <c r="E370" t="s">
        <v>1</v>
      </c>
      <c r="F370">
        <v>149.99299999999999</v>
      </c>
      <c r="G370" t="s">
        <v>196</v>
      </c>
    </row>
    <row r="371" spans="1:7" x14ac:dyDescent="0.25">
      <c r="A371">
        <v>2003</v>
      </c>
      <c r="B371" t="s">
        <v>46</v>
      </c>
      <c r="C371" t="s">
        <v>194</v>
      </c>
      <c r="D371" t="s">
        <v>195</v>
      </c>
      <c r="E371" t="s">
        <v>1</v>
      </c>
      <c r="F371" s="220">
        <v>796287.53899999999</v>
      </c>
    </row>
    <row r="372" spans="1:7" x14ac:dyDescent="0.25">
      <c r="A372">
        <v>2003</v>
      </c>
      <c r="B372" t="s">
        <v>46</v>
      </c>
      <c r="C372" t="s">
        <v>197</v>
      </c>
      <c r="D372" t="s">
        <v>195</v>
      </c>
      <c r="E372" t="s">
        <v>1</v>
      </c>
      <c r="F372">
        <v>13.894</v>
      </c>
    </row>
    <row r="373" spans="1:7" x14ac:dyDescent="0.25">
      <c r="A373">
        <v>2003</v>
      </c>
      <c r="B373" t="s">
        <v>46</v>
      </c>
      <c r="C373" t="s">
        <v>198</v>
      </c>
      <c r="D373" t="s">
        <v>195</v>
      </c>
      <c r="E373" t="s">
        <v>1</v>
      </c>
      <c r="F373">
        <v>105.643</v>
      </c>
    </row>
    <row r="374" spans="1:7" x14ac:dyDescent="0.25">
      <c r="A374">
        <v>2003</v>
      </c>
      <c r="B374" t="s">
        <v>47</v>
      </c>
      <c r="C374" t="s">
        <v>194</v>
      </c>
      <c r="D374" t="s">
        <v>195</v>
      </c>
      <c r="E374" t="s">
        <v>1</v>
      </c>
      <c r="F374" s="220">
        <v>16115.736999999999</v>
      </c>
    </row>
    <row r="375" spans="1:7" x14ac:dyDescent="0.25">
      <c r="A375">
        <v>2003</v>
      </c>
      <c r="B375" t="s">
        <v>47</v>
      </c>
      <c r="C375" t="s">
        <v>197</v>
      </c>
      <c r="D375" t="s">
        <v>195</v>
      </c>
      <c r="E375" t="s">
        <v>1</v>
      </c>
      <c r="F375">
        <v>22.436</v>
      </c>
    </row>
    <row r="376" spans="1:7" x14ac:dyDescent="0.25">
      <c r="A376">
        <v>2003</v>
      </c>
      <c r="B376" t="s">
        <v>47</v>
      </c>
      <c r="C376" t="s">
        <v>198</v>
      </c>
      <c r="D376" t="s">
        <v>195</v>
      </c>
      <c r="E376" t="s">
        <v>1</v>
      </c>
      <c r="F376">
        <v>95.501000000000005</v>
      </c>
    </row>
    <row r="377" spans="1:7" x14ac:dyDescent="0.25">
      <c r="A377">
        <v>2003</v>
      </c>
      <c r="B377" t="s">
        <v>48</v>
      </c>
      <c r="C377" t="s">
        <v>194</v>
      </c>
      <c r="D377" t="s">
        <v>195</v>
      </c>
      <c r="E377" t="s">
        <v>1</v>
      </c>
      <c r="F377" s="220">
        <v>19253.404999999999</v>
      </c>
    </row>
    <row r="378" spans="1:7" x14ac:dyDescent="0.25">
      <c r="A378">
        <v>2003</v>
      </c>
      <c r="B378" t="s">
        <v>48</v>
      </c>
      <c r="C378" t="s">
        <v>197</v>
      </c>
      <c r="D378" t="s">
        <v>195</v>
      </c>
      <c r="E378" t="s">
        <v>1</v>
      </c>
      <c r="F378">
        <v>8.4149999999999991</v>
      </c>
    </row>
    <row r="379" spans="1:7" x14ac:dyDescent="0.25">
      <c r="A379">
        <v>2003</v>
      </c>
      <c r="B379" t="s">
        <v>48</v>
      </c>
      <c r="C379" t="s">
        <v>198</v>
      </c>
      <c r="D379" t="s">
        <v>195</v>
      </c>
      <c r="E379" t="s">
        <v>1</v>
      </c>
      <c r="F379">
        <v>126.054</v>
      </c>
    </row>
    <row r="380" spans="1:7" x14ac:dyDescent="0.25">
      <c r="A380">
        <v>2003</v>
      </c>
      <c r="B380" t="s">
        <v>49</v>
      </c>
      <c r="C380" t="s">
        <v>194</v>
      </c>
      <c r="D380" t="s">
        <v>195</v>
      </c>
      <c r="E380" t="s">
        <v>1</v>
      </c>
      <c r="F380" s="220">
        <v>36990.243000000002</v>
      </c>
    </row>
    <row r="381" spans="1:7" x14ac:dyDescent="0.25">
      <c r="A381">
        <v>2003</v>
      </c>
      <c r="B381" t="s">
        <v>49</v>
      </c>
      <c r="C381" t="s">
        <v>197</v>
      </c>
      <c r="D381" t="s">
        <v>195</v>
      </c>
      <c r="E381" t="s">
        <v>1</v>
      </c>
      <c r="F381">
        <v>10.831</v>
      </c>
    </row>
    <row r="382" spans="1:7" x14ac:dyDescent="0.25">
      <c r="A382">
        <v>2003</v>
      </c>
      <c r="B382" t="s">
        <v>49</v>
      </c>
      <c r="C382" t="s">
        <v>198</v>
      </c>
      <c r="D382" t="s">
        <v>195</v>
      </c>
      <c r="E382" t="s">
        <v>1</v>
      </c>
      <c r="F382">
        <v>126.795</v>
      </c>
    </row>
    <row r="383" spans="1:7" x14ac:dyDescent="0.25">
      <c r="A383">
        <v>2003</v>
      </c>
      <c r="B383" t="s">
        <v>50</v>
      </c>
      <c r="C383" t="s">
        <v>194</v>
      </c>
      <c r="D383" t="s">
        <v>195</v>
      </c>
      <c r="E383" t="s">
        <v>1</v>
      </c>
      <c r="F383" s="220">
        <v>11508.677</v>
      </c>
    </row>
    <row r="384" spans="1:7" x14ac:dyDescent="0.25">
      <c r="A384">
        <v>2003</v>
      </c>
      <c r="B384" t="s">
        <v>50</v>
      </c>
      <c r="C384" t="s">
        <v>197</v>
      </c>
      <c r="D384" t="s">
        <v>195</v>
      </c>
      <c r="E384" t="s">
        <v>1</v>
      </c>
      <c r="F384">
        <v>25.483000000000001</v>
      </c>
    </row>
    <row r="385" spans="1:7" x14ac:dyDescent="0.25">
      <c r="A385">
        <v>2003</v>
      </c>
      <c r="B385" t="s">
        <v>50</v>
      </c>
      <c r="C385" t="s">
        <v>198</v>
      </c>
      <c r="D385" t="s">
        <v>195</v>
      </c>
      <c r="E385" t="s">
        <v>1</v>
      </c>
      <c r="F385">
        <v>103.12</v>
      </c>
    </row>
    <row r="386" spans="1:7" x14ac:dyDescent="0.25">
      <c r="A386">
        <v>2003</v>
      </c>
      <c r="B386" t="s">
        <v>51</v>
      </c>
      <c r="C386" t="s">
        <v>194</v>
      </c>
      <c r="D386" t="s">
        <v>195</v>
      </c>
      <c r="E386" t="s">
        <v>1</v>
      </c>
      <c r="F386" s="220">
        <v>132733.94699999999</v>
      </c>
    </row>
    <row r="387" spans="1:7" x14ac:dyDescent="0.25">
      <c r="A387">
        <v>2003</v>
      </c>
      <c r="B387" t="s">
        <v>51</v>
      </c>
      <c r="C387" t="s">
        <v>197</v>
      </c>
      <c r="D387" t="s">
        <v>195</v>
      </c>
      <c r="E387" t="s">
        <v>1</v>
      </c>
      <c r="F387">
        <v>13.103999999999999</v>
      </c>
    </row>
    <row r="388" spans="1:7" x14ac:dyDescent="0.25">
      <c r="A388">
        <v>2003</v>
      </c>
      <c r="B388" t="s">
        <v>51</v>
      </c>
      <c r="C388" t="s">
        <v>198</v>
      </c>
      <c r="D388" t="s">
        <v>195</v>
      </c>
      <c r="E388" t="s">
        <v>1</v>
      </c>
      <c r="F388">
        <v>110.961</v>
      </c>
    </row>
    <row r="389" spans="1:7" x14ac:dyDescent="0.25">
      <c r="A389">
        <v>2003</v>
      </c>
      <c r="B389" t="s">
        <v>52</v>
      </c>
      <c r="C389" t="s">
        <v>194</v>
      </c>
      <c r="D389" t="s">
        <v>195</v>
      </c>
      <c r="E389" t="s">
        <v>1</v>
      </c>
      <c r="F389" s="220">
        <v>4038.3719999999998</v>
      </c>
    </row>
    <row r="390" spans="1:7" x14ac:dyDescent="0.25">
      <c r="A390">
        <v>2003</v>
      </c>
      <c r="B390" t="s">
        <v>52</v>
      </c>
      <c r="C390" t="s">
        <v>197</v>
      </c>
      <c r="D390" t="s">
        <v>195</v>
      </c>
      <c r="E390" t="s">
        <v>1</v>
      </c>
      <c r="F390">
        <v>10.132</v>
      </c>
    </row>
    <row r="391" spans="1:7" x14ac:dyDescent="0.25">
      <c r="A391">
        <v>2003</v>
      </c>
      <c r="B391" t="s">
        <v>52</v>
      </c>
      <c r="C391" t="s">
        <v>198</v>
      </c>
      <c r="D391" t="s">
        <v>195</v>
      </c>
      <c r="E391" t="s">
        <v>1</v>
      </c>
      <c r="F391">
        <v>110.625</v>
      </c>
    </row>
    <row r="392" spans="1:7" x14ac:dyDescent="0.25">
      <c r="A392">
        <v>2003</v>
      </c>
      <c r="B392" t="s">
        <v>53</v>
      </c>
      <c r="C392" t="s">
        <v>194</v>
      </c>
      <c r="D392" t="s">
        <v>195</v>
      </c>
      <c r="E392" t="s">
        <v>1</v>
      </c>
      <c r="F392" s="220">
        <v>174609.49299999999</v>
      </c>
    </row>
    <row r="393" spans="1:7" x14ac:dyDescent="0.25">
      <c r="A393">
        <v>2003</v>
      </c>
      <c r="B393" t="s">
        <v>53</v>
      </c>
      <c r="C393" t="s">
        <v>197</v>
      </c>
      <c r="D393" t="s">
        <v>195</v>
      </c>
      <c r="E393" t="s">
        <v>1</v>
      </c>
      <c r="F393">
        <v>10.762</v>
      </c>
    </row>
    <row r="394" spans="1:7" x14ac:dyDescent="0.25">
      <c r="A394">
        <v>2003</v>
      </c>
      <c r="B394" t="s">
        <v>53</v>
      </c>
      <c r="C394" t="s">
        <v>198</v>
      </c>
      <c r="D394" t="s">
        <v>195</v>
      </c>
      <c r="E394" t="s">
        <v>1</v>
      </c>
      <c r="F394">
        <v>87.531999999999996</v>
      </c>
    </row>
    <row r="395" spans="1:7" x14ac:dyDescent="0.25">
      <c r="A395">
        <v>2003</v>
      </c>
      <c r="B395" t="s">
        <v>54</v>
      </c>
      <c r="C395" t="s">
        <v>194</v>
      </c>
      <c r="D395" t="s">
        <v>195</v>
      </c>
      <c r="E395" t="s">
        <v>1</v>
      </c>
      <c r="F395" s="220">
        <v>160539.64199999999</v>
      </c>
    </row>
    <row r="396" spans="1:7" x14ac:dyDescent="0.25">
      <c r="A396">
        <v>2003</v>
      </c>
      <c r="B396" t="s">
        <v>54</v>
      </c>
      <c r="C396" t="s">
        <v>197</v>
      </c>
      <c r="D396" t="s">
        <v>195</v>
      </c>
      <c r="E396" t="s">
        <v>1</v>
      </c>
      <c r="F396">
        <v>19.766999999999999</v>
      </c>
    </row>
    <row r="397" spans="1:7" x14ac:dyDescent="0.25">
      <c r="A397">
        <v>2003</v>
      </c>
      <c r="B397" t="s">
        <v>54</v>
      </c>
      <c r="C397" t="s">
        <v>198</v>
      </c>
      <c r="D397" t="s">
        <v>195</v>
      </c>
      <c r="E397" t="s">
        <v>1</v>
      </c>
      <c r="F397">
        <v>99.275000000000006</v>
      </c>
      <c r="G397" t="s">
        <v>199</v>
      </c>
    </row>
    <row r="398" spans="1:7" x14ac:dyDescent="0.25">
      <c r="A398">
        <v>2003</v>
      </c>
      <c r="B398" t="s">
        <v>64</v>
      </c>
      <c r="C398" t="s">
        <v>194</v>
      </c>
      <c r="D398" t="s">
        <v>195</v>
      </c>
      <c r="E398" t="s">
        <v>1</v>
      </c>
      <c r="F398" s="220">
        <v>509765.98300000001</v>
      </c>
    </row>
    <row r="399" spans="1:7" x14ac:dyDescent="0.25">
      <c r="A399">
        <v>2003</v>
      </c>
      <c r="B399" t="s">
        <v>64</v>
      </c>
      <c r="C399" t="s">
        <v>197</v>
      </c>
      <c r="D399" t="s">
        <v>195</v>
      </c>
      <c r="E399" t="s">
        <v>1</v>
      </c>
      <c r="F399">
        <v>13.343</v>
      </c>
    </row>
    <row r="400" spans="1:7" x14ac:dyDescent="0.25">
      <c r="A400">
        <v>2003</v>
      </c>
      <c r="B400" t="s">
        <v>64</v>
      </c>
      <c r="C400" t="s">
        <v>198</v>
      </c>
      <c r="D400" t="s">
        <v>195</v>
      </c>
      <c r="E400" t="s">
        <v>1</v>
      </c>
      <c r="F400">
        <v>94.536000000000001</v>
      </c>
    </row>
    <row r="401" spans="1:7" x14ac:dyDescent="0.25">
      <c r="A401">
        <v>2003</v>
      </c>
      <c r="B401" t="s">
        <v>55</v>
      </c>
      <c r="C401" t="s">
        <v>194</v>
      </c>
      <c r="D401" t="s">
        <v>195</v>
      </c>
      <c r="E401" t="s">
        <v>1</v>
      </c>
      <c r="F401" s="220">
        <v>181096.258</v>
      </c>
    </row>
    <row r="402" spans="1:7" x14ac:dyDescent="0.25">
      <c r="A402">
        <v>2003</v>
      </c>
      <c r="B402" t="s">
        <v>55</v>
      </c>
      <c r="C402" t="s">
        <v>197</v>
      </c>
      <c r="D402" t="s">
        <v>195</v>
      </c>
      <c r="E402" t="s">
        <v>1</v>
      </c>
      <c r="F402">
        <v>17.315000000000001</v>
      </c>
    </row>
    <row r="403" spans="1:7" x14ac:dyDescent="0.25">
      <c r="A403">
        <v>2003</v>
      </c>
      <c r="B403" t="s">
        <v>55</v>
      </c>
      <c r="C403" t="s">
        <v>198</v>
      </c>
      <c r="D403" t="s">
        <v>195</v>
      </c>
      <c r="E403" t="s">
        <v>1</v>
      </c>
      <c r="F403">
        <v>89.631</v>
      </c>
    </row>
    <row r="404" spans="1:7" x14ac:dyDescent="0.25">
      <c r="A404">
        <v>2003</v>
      </c>
      <c r="B404" t="s">
        <v>56</v>
      </c>
      <c r="C404" t="s">
        <v>194</v>
      </c>
      <c r="D404" t="s">
        <v>195</v>
      </c>
      <c r="E404" t="s">
        <v>1</v>
      </c>
      <c r="F404" s="220">
        <v>286364.99699999997</v>
      </c>
    </row>
    <row r="405" spans="1:7" x14ac:dyDescent="0.25">
      <c r="A405">
        <v>2003</v>
      </c>
      <c r="B405" t="s">
        <v>56</v>
      </c>
      <c r="C405" t="s">
        <v>197</v>
      </c>
      <c r="D405" t="s">
        <v>195</v>
      </c>
      <c r="E405" t="s">
        <v>1</v>
      </c>
      <c r="F405">
        <v>13.273</v>
      </c>
    </row>
    <row r="406" spans="1:7" x14ac:dyDescent="0.25">
      <c r="A406">
        <v>2003</v>
      </c>
      <c r="B406" t="s">
        <v>56</v>
      </c>
      <c r="C406" t="s">
        <v>198</v>
      </c>
      <c r="D406" t="s">
        <v>195</v>
      </c>
      <c r="E406" t="s">
        <v>1</v>
      </c>
      <c r="F406">
        <v>165.696</v>
      </c>
    </row>
    <row r="407" spans="1:7" x14ac:dyDescent="0.25">
      <c r="A407">
        <v>2003</v>
      </c>
      <c r="B407" t="s">
        <v>57</v>
      </c>
      <c r="C407" t="s">
        <v>194</v>
      </c>
      <c r="D407" t="s">
        <v>195</v>
      </c>
      <c r="E407" t="s">
        <v>1</v>
      </c>
      <c r="F407" s="220">
        <v>37711.519</v>
      </c>
    </row>
    <row r="408" spans="1:7" x14ac:dyDescent="0.25">
      <c r="A408">
        <v>2003</v>
      </c>
      <c r="B408" t="s">
        <v>57</v>
      </c>
      <c r="C408" t="s">
        <v>197</v>
      </c>
      <c r="D408" t="s">
        <v>195</v>
      </c>
      <c r="E408" t="s">
        <v>1</v>
      </c>
      <c r="F408">
        <v>18.896000000000001</v>
      </c>
    </row>
    <row r="409" spans="1:7" x14ac:dyDescent="0.25">
      <c r="A409">
        <v>2003</v>
      </c>
      <c r="B409" t="s">
        <v>57</v>
      </c>
      <c r="C409" t="s">
        <v>198</v>
      </c>
      <c r="D409" t="s">
        <v>195</v>
      </c>
      <c r="E409" t="s">
        <v>1</v>
      </c>
      <c r="F409">
        <v>110.334</v>
      </c>
    </row>
    <row r="410" spans="1:7" x14ac:dyDescent="0.25">
      <c r="A410">
        <v>2003</v>
      </c>
      <c r="B410" t="s">
        <v>65</v>
      </c>
      <c r="C410" t="s">
        <v>194</v>
      </c>
      <c r="D410" t="s">
        <v>195</v>
      </c>
      <c r="E410" t="s">
        <v>1</v>
      </c>
      <c r="F410" s="220">
        <v>58978.921999999999</v>
      </c>
    </row>
    <row r="411" spans="1:7" x14ac:dyDescent="0.25">
      <c r="A411">
        <v>2003</v>
      </c>
      <c r="B411" t="s">
        <v>65</v>
      </c>
      <c r="C411" t="s">
        <v>197</v>
      </c>
      <c r="D411" t="s">
        <v>195</v>
      </c>
      <c r="E411" t="s">
        <v>1</v>
      </c>
      <c r="F411">
        <v>10.976000000000001</v>
      </c>
    </row>
    <row r="412" spans="1:7" x14ac:dyDescent="0.25">
      <c r="A412">
        <v>2003</v>
      </c>
      <c r="B412" t="s">
        <v>65</v>
      </c>
      <c r="C412" t="s">
        <v>198</v>
      </c>
      <c r="D412" t="s">
        <v>195</v>
      </c>
      <c r="E412" t="s">
        <v>1</v>
      </c>
      <c r="F412">
        <v>108.67100000000001</v>
      </c>
    </row>
    <row r="413" spans="1:7" x14ac:dyDescent="0.25">
      <c r="A413">
        <v>2003</v>
      </c>
      <c r="B413" t="s">
        <v>58</v>
      </c>
      <c r="C413" t="s">
        <v>194</v>
      </c>
      <c r="D413" t="s">
        <v>195</v>
      </c>
      <c r="E413" t="s">
        <v>1</v>
      </c>
      <c r="F413" s="220">
        <v>187018.90700000001</v>
      </c>
      <c r="G413" t="s">
        <v>196</v>
      </c>
    </row>
    <row r="414" spans="1:7" x14ac:dyDescent="0.25">
      <c r="A414">
        <v>2003</v>
      </c>
      <c r="B414" t="s">
        <v>58</v>
      </c>
      <c r="C414" t="s">
        <v>197</v>
      </c>
      <c r="D414" t="s">
        <v>195</v>
      </c>
      <c r="E414" t="s">
        <v>1</v>
      </c>
      <c r="F414">
        <v>35.875</v>
      </c>
      <c r="G414" t="s">
        <v>196</v>
      </c>
    </row>
    <row r="415" spans="1:7" x14ac:dyDescent="0.25">
      <c r="A415">
        <v>2003</v>
      </c>
      <c r="B415" t="s">
        <v>58</v>
      </c>
      <c r="C415" t="s">
        <v>198</v>
      </c>
      <c r="D415" t="s">
        <v>195</v>
      </c>
      <c r="E415" t="s">
        <v>1</v>
      </c>
      <c r="F415">
        <v>107.117</v>
      </c>
      <c r="G415" t="s">
        <v>196</v>
      </c>
    </row>
    <row r="416" spans="1:7" x14ac:dyDescent="0.25">
      <c r="A416">
        <v>2003</v>
      </c>
      <c r="B416" t="s">
        <v>59</v>
      </c>
      <c r="C416" t="s">
        <v>194</v>
      </c>
      <c r="D416" t="s">
        <v>195</v>
      </c>
      <c r="E416" t="s">
        <v>1</v>
      </c>
      <c r="F416" s="220">
        <v>181876.071</v>
      </c>
    </row>
    <row r="417" spans="1:6" x14ac:dyDescent="0.25">
      <c r="A417">
        <v>2003</v>
      </c>
      <c r="B417" t="s">
        <v>59</v>
      </c>
      <c r="C417" t="s">
        <v>197</v>
      </c>
      <c r="D417" t="s">
        <v>195</v>
      </c>
      <c r="E417" t="s">
        <v>1</v>
      </c>
      <c r="F417">
        <v>20.303000000000001</v>
      </c>
    </row>
    <row r="418" spans="1:6" x14ac:dyDescent="0.25">
      <c r="A418">
        <v>2003</v>
      </c>
      <c r="B418" t="s">
        <v>59</v>
      </c>
      <c r="C418" t="s">
        <v>198</v>
      </c>
      <c r="D418" t="s">
        <v>195</v>
      </c>
      <c r="E418" t="s">
        <v>1</v>
      </c>
      <c r="F418">
        <v>101.151</v>
      </c>
    </row>
    <row r="419" spans="1:6" x14ac:dyDescent="0.25">
      <c r="A419">
        <v>2003</v>
      </c>
      <c r="B419" t="s">
        <v>156</v>
      </c>
      <c r="C419" t="s">
        <v>194</v>
      </c>
      <c r="D419" t="s">
        <v>195</v>
      </c>
      <c r="E419" t="s">
        <v>1</v>
      </c>
      <c r="F419" s="220">
        <v>7268.02</v>
      </c>
    </row>
    <row r="420" spans="1:6" x14ac:dyDescent="0.25">
      <c r="A420">
        <v>2003</v>
      </c>
      <c r="B420" t="s">
        <v>156</v>
      </c>
      <c r="C420" t="s">
        <v>197</v>
      </c>
      <c r="D420" t="s">
        <v>195</v>
      </c>
      <c r="E420" t="s">
        <v>1</v>
      </c>
      <c r="F420">
        <v>25.103999999999999</v>
      </c>
    </row>
    <row r="421" spans="1:6" x14ac:dyDescent="0.25">
      <c r="A421">
        <v>2003</v>
      </c>
      <c r="B421" t="s">
        <v>156</v>
      </c>
      <c r="C421" t="s">
        <v>198</v>
      </c>
      <c r="D421" t="s">
        <v>195</v>
      </c>
      <c r="E421" t="s">
        <v>1</v>
      </c>
      <c r="F421">
        <v>93.765000000000001</v>
      </c>
    </row>
    <row r="422" spans="1:6" x14ac:dyDescent="0.25">
      <c r="A422">
        <v>2003</v>
      </c>
      <c r="B422" t="s">
        <v>67</v>
      </c>
      <c r="C422" t="s">
        <v>194</v>
      </c>
      <c r="D422" t="s">
        <v>195</v>
      </c>
      <c r="E422" t="s">
        <v>1</v>
      </c>
      <c r="F422" t="s">
        <v>72</v>
      </c>
    </row>
    <row r="423" spans="1:6" x14ac:dyDescent="0.25">
      <c r="A423">
        <v>2003</v>
      </c>
      <c r="B423" t="s">
        <v>67</v>
      </c>
      <c r="C423" t="s">
        <v>197</v>
      </c>
      <c r="D423" t="s">
        <v>195</v>
      </c>
      <c r="E423" t="s">
        <v>1</v>
      </c>
      <c r="F423" t="s">
        <v>72</v>
      </c>
    </row>
    <row r="424" spans="1:6" x14ac:dyDescent="0.25">
      <c r="A424">
        <v>2003</v>
      </c>
      <c r="B424" t="s">
        <v>67</v>
      </c>
      <c r="C424" t="s">
        <v>198</v>
      </c>
      <c r="D424" t="s">
        <v>195</v>
      </c>
      <c r="E424" t="s">
        <v>1</v>
      </c>
      <c r="F424" t="s">
        <v>72</v>
      </c>
    </row>
    <row r="425" spans="1:6" x14ac:dyDescent="0.25">
      <c r="A425">
        <v>2003</v>
      </c>
      <c r="B425" t="s">
        <v>68</v>
      </c>
      <c r="C425" t="s">
        <v>194</v>
      </c>
      <c r="D425" t="s">
        <v>195</v>
      </c>
      <c r="E425" t="s">
        <v>1</v>
      </c>
      <c r="F425">
        <v>86688.038</v>
      </c>
    </row>
    <row r="426" spans="1:6" x14ac:dyDescent="0.25">
      <c r="A426">
        <v>2003</v>
      </c>
      <c r="B426" t="s">
        <v>68</v>
      </c>
      <c r="C426" t="s">
        <v>197</v>
      </c>
      <c r="D426" t="s">
        <v>195</v>
      </c>
      <c r="E426" t="s">
        <v>1</v>
      </c>
      <c r="F426">
        <v>11.811999999999999</v>
      </c>
    </row>
    <row r="427" spans="1:6" x14ac:dyDescent="0.25">
      <c r="A427">
        <v>2003</v>
      </c>
      <c r="B427" t="s">
        <v>68</v>
      </c>
      <c r="C427" t="s">
        <v>198</v>
      </c>
      <c r="D427" t="s">
        <v>195</v>
      </c>
      <c r="E427" t="s">
        <v>1</v>
      </c>
      <c r="F427">
        <v>95.543999999999997</v>
      </c>
    </row>
    <row r="428" spans="1:6" x14ac:dyDescent="0.25">
      <c r="A428">
        <v>2003</v>
      </c>
      <c r="B428" t="s">
        <v>60</v>
      </c>
      <c r="C428" t="s">
        <v>194</v>
      </c>
      <c r="D428" t="s">
        <v>195</v>
      </c>
      <c r="E428" t="s">
        <v>1</v>
      </c>
      <c r="F428" s="220">
        <v>723024.15899999999</v>
      </c>
    </row>
    <row r="429" spans="1:6" x14ac:dyDescent="0.25">
      <c r="A429">
        <v>2003</v>
      </c>
      <c r="B429" t="s">
        <v>60</v>
      </c>
      <c r="C429" t="s">
        <v>197</v>
      </c>
      <c r="D429" t="s">
        <v>195</v>
      </c>
      <c r="E429" t="s">
        <v>1</v>
      </c>
      <c r="F429">
        <v>12.122</v>
      </c>
    </row>
    <row r="430" spans="1:6" x14ac:dyDescent="0.25">
      <c r="A430">
        <v>2003</v>
      </c>
      <c r="B430" t="s">
        <v>60</v>
      </c>
      <c r="C430" t="s">
        <v>198</v>
      </c>
      <c r="D430" t="s">
        <v>195</v>
      </c>
      <c r="E430" t="s">
        <v>1</v>
      </c>
      <c r="F430">
        <v>97.856999999999999</v>
      </c>
    </row>
    <row r="431" spans="1:6" x14ac:dyDescent="0.25">
      <c r="A431">
        <v>2003</v>
      </c>
      <c r="B431" t="s">
        <v>69</v>
      </c>
      <c r="C431" t="s">
        <v>194</v>
      </c>
      <c r="D431" t="s">
        <v>195</v>
      </c>
      <c r="E431" t="s">
        <v>1</v>
      </c>
      <c r="F431" t="s">
        <v>72</v>
      </c>
    </row>
    <row r="432" spans="1:6" x14ac:dyDescent="0.25">
      <c r="A432">
        <v>2003</v>
      </c>
      <c r="B432" t="s">
        <v>69</v>
      </c>
      <c r="C432" t="s">
        <v>197</v>
      </c>
      <c r="D432" t="s">
        <v>195</v>
      </c>
      <c r="E432" t="s">
        <v>1</v>
      </c>
      <c r="F432" t="s">
        <v>72</v>
      </c>
    </row>
    <row r="433" spans="1:6" x14ac:dyDescent="0.25">
      <c r="A433">
        <v>2003</v>
      </c>
      <c r="B433" t="s">
        <v>69</v>
      </c>
      <c r="C433" t="s">
        <v>198</v>
      </c>
      <c r="D433" t="s">
        <v>195</v>
      </c>
      <c r="E433" t="s">
        <v>1</v>
      </c>
      <c r="F433" t="s">
        <v>72</v>
      </c>
    </row>
    <row r="434" spans="1:6" x14ac:dyDescent="0.25">
      <c r="A434">
        <v>2003</v>
      </c>
      <c r="B434" t="s">
        <v>84</v>
      </c>
      <c r="C434" t="s">
        <v>194</v>
      </c>
      <c r="D434" t="s">
        <v>195</v>
      </c>
      <c r="E434" t="s">
        <v>1</v>
      </c>
      <c r="F434" t="s">
        <v>72</v>
      </c>
    </row>
    <row r="435" spans="1:6" x14ac:dyDescent="0.25">
      <c r="A435">
        <v>2003</v>
      </c>
      <c r="B435" t="s">
        <v>84</v>
      </c>
      <c r="C435" t="s">
        <v>197</v>
      </c>
      <c r="D435" t="s">
        <v>195</v>
      </c>
      <c r="E435" t="s">
        <v>1</v>
      </c>
      <c r="F435" t="s">
        <v>72</v>
      </c>
    </row>
    <row r="436" spans="1:6" x14ac:dyDescent="0.25">
      <c r="A436">
        <v>2003</v>
      </c>
      <c r="B436" t="s">
        <v>84</v>
      </c>
      <c r="C436" t="s">
        <v>198</v>
      </c>
      <c r="D436" t="s">
        <v>195</v>
      </c>
      <c r="E436" t="s">
        <v>1</v>
      </c>
      <c r="F436" t="s">
        <v>72</v>
      </c>
    </row>
    <row r="437" spans="1:6" x14ac:dyDescent="0.25">
      <c r="A437">
        <v>2003</v>
      </c>
      <c r="B437" t="s">
        <v>70</v>
      </c>
      <c r="C437" t="s">
        <v>194</v>
      </c>
      <c r="D437" t="s">
        <v>195</v>
      </c>
      <c r="E437" t="s">
        <v>1</v>
      </c>
      <c r="F437" s="220">
        <v>97035.337</v>
      </c>
    </row>
    <row r="438" spans="1:6" x14ac:dyDescent="0.25">
      <c r="A438">
        <v>2003</v>
      </c>
      <c r="B438" t="s">
        <v>70</v>
      </c>
      <c r="C438" t="s">
        <v>197</v>
      </c>
      <c r="D438" t="s">
        <v>195</v>
      </c>
      <c r="E438" t="s">
        <v>1</v>
      </c>
      <c r="F438">
        <v>12.972</v>
      </c>
    </row>
    <row r="439" spans="1:6" x14ac:dyDescent="0.25">
      <c r="A439">
        <v>2003</v>
      </c>
      <c r="B439" t="s">
        <v>70</v>
      </c>
      <c r="C439" t="s">
        <v>198</v>
      </c>
      <c r="D439" t="s">
        <v>195</v>
      </c>
      <c r="E439" t="s">
        <v>1</v>
      </c>
      <c r="F439" t="s">
        <v>72</v>
      </c>
    </row>
    <row r="440" spans="1:6" x14ac:dyDescent="0.25">
      <c r="A440">
        <v>2003</v>
      </c>
      <c r="B440" t="s">
        <v>71</v>
      </c>
      <c r="C440" t="s">
        <v>194</v>
      </c>
      <c r="D440" t="s">
        <v>195</v>
      </c>
      <c r="E440" t="s">
        <v>1</v>
      </c>
      <c r="F440" s="220">
        <v>563770.14300000004</v>
      </c>
    </row>
    <row r="441" spans="1:6" x14ac:dyDescent="0.25">
      <c r="A441">
        <v>2003</v>
      </c>
      <c r="B441" t="s">
        <v>71</v>
      </c>
      <c r="C441" t="s">
        <v>197</v>
      </c>
      <c r="D441" t="s">
        <v>195</v>
      </c>
      <c r="E441" t="s">
        <v>1</v>
      </c>
      <c r="F441">
        <v>8.44</v>
      </c>
    </row>
    <row r="442" spans="1:6" x14ac:dyDescent="0.25">
      <c r="A442">
        <v>2003</v>
      </c>
      <c r="B442" t="s">
        <v>71</v>
      </c>
      <c r="C442" t="s">
        <v>198</v>
      </c>
      <c r="D442" t="s">
        <v>195</v>
      </c>
      <c r="E442" t="s">
        <v>1</v>
      </c>
      <c r="F442">
        <v>89.468999999999994</v>
      </c>
    </row>
    <row r="443" spans="1:6" x14ac:dyDescent="0.25">
      <c r="A443">
        <v>2003</v>
      </c>
      <c r="B443" t="s">
        <v>82</v>
      </c>
      <c r="C443" t="s">
        <v>194</v>
      </c>
      <c r="D443" t="s">
        <v>195</v>
      </c>
      <c r="E443" t="s">
        <v>1</v>
      </c>
      <c r="F443" t="s">
        <v>72</v>
      </c>
    </row>
    <row r="444" spans="1:6" x14ac:dyDescent="0.25">
      <c r="A444">
        <v>2003</v>
      </c>
      <c r="B444" t="s">
        <v>82</v>
      </c>
      <c r="C444" t="s">
        <v>197</v>
      </c>
      <c r="D444" t="s">
        <v>195</v>
      </c>
      <c r="E444" t="s">
        <v>1</v>
      </c>
      <c r="F444" t="s">
        <v>72</v>
      </c>
    </row>
    <row r="445" spans="1:6" x14ac:dyDescent="0.25">
      <c r="A445">
        <v>2003</v>
      </c>
      <c r="B445" t="s">
        <v>82</v>
      </c>
      <c r="C445" t="s">
        <v>198</v>
      </c>
      <c r="D445" t="s">
        <v>195</v>
      </c>
      <c r="E445" t="s">
        <v>1</v>
      </c>
      <c r="F445" t="s">
        <v>72</v>
      </c>
    </row>
    <row r="446" spans="1:6" x14ac:dyDescent="0.25">
      <c r="A446">
        <v>2004</v>
      </c>
      <c r="B446" t="s">
        <v>154</v>
      </c>
      <c r="C446" t="s">
        <v>194</v>
      </c>
      <c r="D446" t="s">
        <v>195</v>
      </c>
      <c r="E446" t="s">
        <v>1</v>
      </c>
      <c r="F446" s="220">
        <v>7058697.1390000004</v>
      </c>
    </row>
    <row r="447" spans="1:6" x14ac:dyDescent="0.25">
      <c r="A447">
        <v>2004</v>
      </c>
      <c r="B447" t="s">
        <v>154</v>
      </c>
      <c r="C447" t="s">
        <v>197</v>
      </c>
      <c r="D447" t="s">
        <v>195</v>
      </c>
      <c r="E447" t="s">
        <v>1</v>
      </c>
      <c r="F447">
        <v>16.28</v>
      </c>
    </row>
    <row r="448" spans="1:6" x14ac:dyDescent="0.25">
      <c r="A448">
        <v>2004</v>
      </c>
      <c r="B448" t="s">
        <v>154</v>
      </c>
      <c r="C448" t="s">
        <v>198</v>
      </c>
      <c r="D448" t="s">
        <v>195</v>
      </c>
      <c r="E448" t="s">
        <v>1</v>
      </c>
      <c r="F448">
        <v>107.023</v>
      </c>
    </row>
    <row r="449" spans="1:7" x14ac:dyDescent="0.25">
      <c r="A449">
        <v>2004</v>
      </c>
      <c r="B449" t="s">
        <v>35</v>
      </c>
      <c r="C449" t="s">
        <v>194</v>
      </c>
      <c r="D449" t="s">
        <v>195</v>
      </c>
      <c r="E449" t="s">
        <v>1</v>
      </c>
      <c r="F449" s="220">
        <v>164062.56899999999</v>
      </c>
    </row>
    <row r="450" spans="1:7" x14ac:dyDescent="0.25">
      <c r="A450">
        <v>2004</v>
      </c>
      <c r="B450" t="s">
        <v>35</v>
      </c>
      <c r="C450" t="s">
        <v>197</v>
      </c>
      <c r="D450" t="s">
        <v>195</v>
      </c>
      <c r="E450" t="s">
        <v>1</v>
      </c>
      <c r="F450">
        <v>15.743</v>
      </c>
    </row>
    <row r="451" spans="1:7" x14ac:dyDescent="0.25">
      <c r="A451">
        <v>2004</v>
      </c>
      <c r="B451" t="s">
        <v>35</v>
      </c>
      <c r="C451" t="s">
        <v>198</v>
      </c>
      <c r="D451" t="s">
        <v>195</v>
      </c>
      <c r="E451" t="s">
        <v>1</v>
      </c>
      <c r="F451">
        <v>102.79</v>
      </c>
    </row>
    <row r="452" spans="1:7" x14ac:dyDescent="0.25">
      <c r="A452">
        <v>2004</v>
      </c>
      <c r="B452" t="s">
        <v>36</v>
      </c>
      <c r="C452" t="s">
        <v>194</v>
      </c>
      <c r="D452" t="s">
        <v>195</v>
      </c>
      <c r="E452" t="s">
        <v>1</v>
      </c>
      <c r="F452" s="220">
        <v>124981.90300000001</v>
      </c>
      <c r="G452" t="s">
        <v>201</v>
      </c>
    </row>
    <row r="453" spans="1:7" x14ac:dyDescent="0.25">
      <c r="A453">
        <v>2004</v>
      </c>
      <c r="B453" t="s">
        <v>36</v>
      </c>
      <c r="C453" t="s">
        <v>197</v>
      </c>
      <c r="D453" t="s">
        <v>195</v>
      </c>
      <c r="E453" t="s">
        <v>1</v>
      </c>
      <c r="F453">
        <v>16.196000000000002</v>
      </c>
      <c r="G453" t="s">
        <v>201</v>
      </c>
    </row>
    <row r="454" spans="1:7" x14ac:dyDescent="0.25">
      <c r="A454">
        <v>2004</v>
      </c>
      <c r="B454" t="s">
        <v>36</v>
      </c>
      <c r="C454" t="s">
        <v>198</v>
      </c>
      <c r="D454" t="s">
        <v>195</v>
      </c>
      <c r="E454" t="s">
        <v>1</v>
      </c>
      <c r="F454">
        <v>123.834</v>
      </c>
      <c r="G454" t="s">
        <v>201</v>
      </c>
    </row>
    <row r="455" spans="1:7" x14ac:dyDescent="0.25">
      <c r="A455">
        <v>2004</v>
      </c>
      <c r="B455" t="s">
        <v>37</v>
      </c>
      <c r="C455" t="s">
        <v>194</v>
      </c>
      <c r="D455" t="s">
        <v>195</v>
      </c>
      <c r="E455" t="s">
        <v>1</v>
      </c>
      <c r="F455" s="220">
        <v>189432.242</v>
      </c>
    </row>
    <row r="456" spans="1:7" x14ac:dyDescent="0.25">
      <c r="A456">
        <v>2004</v>
      </c>
      <c r="B456" t="s">
        <v>37</v>
      </c>
      <c r="C456" t="s">
        <v>197</v>
      </c>
      <c r="D456" t="s">
        <v>195</v>
      </c>
      <c r="E456" t="s">
        <v>1</v>
      </c>
      <c r="F456">
        <v>18.577000000000002</v>
      </c>
    </row>
    <row r="457" spans="1:7" x14ac:dyDescent="0.25">
      <c r="A457">
        <v>2004</v>
      </c>
      <c r="B457" t="s">
        <v>37</v>
      </c>
      <c r="C457" t="s">
        <v>198</v>
      </c>
      <c r="D457" t="s">
        <v>195</v>
      </c>
      <c r="E457" t="s">
        <v>1</v>
      </c>
      <c r="F457">
        <v>105.30500000000001</v>
      </c>
    </row>
    <row r="458" spans="1:7" x14ac:dyDescent="0.25">
      <c r="A458">
        <v>2004</v>
      </c>
      <c r="B458" t="s">
        <v>38</v>
      </c>
      <c r="C458" t="s">
        <v>194</v>
      </c>
      <c r="D458" t="s">
        <v>195</v>
      </c>
      <c r="E458" t="s">
        <v>1</v>
      </c>
      <c r="F458" s="220">
        <v>139368.42499999999</v>
      </c>
    </row>
    <row r="459" spans="1:7" x14ac:dyDescent="0.25">
      <c r="A459">
        <v>2004</v>
      </c>
      <c r="B459" t="s">
        <v>38</v>
      </c>
      <c r="C459" t="s">
        <v>197</v>
      </c>
      <c r="D459" t="s">
        <v>195</v>
      </c>
      <c r="E459" t="s">
        <v>1</v>
      </c>
      <c r="F459">
        <v>25.786999999999999</v>
      </c>
    </row>
    <row r="460" spans="1:7" x14ac:dyDescent="0.25">
      <c r="A460">
        <v>2004</v>
      </c>
      <c r="B460" t="s">
        <v>38</v>
      </c>
      <c r="C460" t="s">
        <v>198</v>
      </c>
      <c r="D460" t="s">
        <v>195</v>
      </c>
      <c r="E460" t="s">
        <v>1</v>
      </c>
      <c r="F460">
        <v>101.753</v>
      </c>
    </row>
    <row r="461" spans="1:7" x14ac:dyDescent="0.25">
      <c r="A461">
        <v>2004</v>
      </c>
      <c r="B461" t="s">
        <v>39</v>
      </c>
      <c r="C461" t="s">
        <v>194</v>
      </c>
      <c r="D461" t="s">
        <v>195</v>
      </c>
      <c r="E461" t="s">
        <v>1</v>
      </c>
      <c r="F461" s="220">
        <v>1305252.9920000001</v>
      </c>
    </row>
    <row r="462" spans="1:7" x14ac:dyDescent="0.25">
      <c r="A462">
        <v>2004</v>
      </c>
      <c r="B462" t="s">
        <v>39</v>
      </c>
      <c r="C462" t="s">
        <v>197</v>
      </c>
      <c r="D462" t="s">
        <v>195</v>
      </c>
      <c r="E462" t="s">
        <v>1</v>
      </c>
      <c r="F462">
        <v>15.818</v>
      </c>
    </row>
    <row r="463" spans="1:7" x14ac:dyDescent="0.25">
      <c r="A463">
        <v>2004</v>
      </c>
      <c r="B463" t="s">
        <v>39</v>
      </c>
      <c r="C463" t="s">
        <v>198</v>
      </c>
      <c r="D463" t="s">
        <v>195</v>
      </c>
      <c r="E463" t="s">
        <v>1</v>
      </c>
      <c r="F463">
        <v>91.888000000000005</v>
      </c>
    </row>
    <row r="464" spans="1:7" x14ac:dyDescent="0.25">
      <c r="A464">
        <v>2004</v>
      </c>
      <c r="B464" t="s">
        <v>40</v>
      </c>
      <c r="C464" t="s">
        <v>194</v>
      </c>
      <c r="D464" t="s">
        <v>195</v>
      </c>
      <c r="E464" t="s">
        <v>1</v>
      </c>
      <c r="F464" s="220">
        <v>29471.819</v>
      </c>
    </row>
    <row r="465" spans="1:7" x14ac:dyDescent="0.25">
      <c r="A465">
        <v>2004</v>
      </c>
      <c r="B465" t="s">
        <v>40</v>
      </c>
      <c r="C465" t="s">
        <v>197</v>
      </c>
      <c r="D465" t="s">
        <v>195</v>
      </c>
      <c r="E465" t="s">
        <v>1</v>
      </c>
      <c r="F465">
        <v>21.63</v>
      </c>
    </row>
    <row r="466" spans="1:7" x14ac:dyDescent="0.25">
      <c r="A466">
        <v>2004</v>
      </c>
      <c r="B466" t="s">
        <v>40</v>
      </c>
      <c r="C466" t="s">
        <v>198</v>
      </c>
      <c r="D466" t="s">
        <v>195</v>
      </c>
      <c r="E466" t="s">
        <v>1</v>
      </c>
      <c r="F466">
        <v>150.25899999999999</v>
      </c>
    </row>
    <row r="467" spans="1:7" x14ac:dyDescent="0.25">
      <c r="A467">
        <v>2004</v>
      </c>
      <c r="B467" t="s">
        <v>41</v>
      </c>
      <c r="C467" t="s">
        <v>194</v>
      </c>
      <c r="D467" t="s">
        <v>195</v>
      </c>
      <c r="E467" t="s">
        <v>1</v>
      </c>
      <c r="F467" s="220">
        <v>160573.00599999999</v>
      </c>
    </row>
    <row r="468" spans="1:7" x14ac:dyDescent="0.25">
      <c r="A468">
        <v>2004</v>
      </c>
      <c r="B468" t="s">
        <v>41</v>
      </c>
      <c r="C468" t="s">
        <v>197</v>
      </c>
      <c r="D468" t="s">
        <v>195</v>
      </c>
      <c r="E468" t="s">
        <v>1</v>
      </c>
      <c r="F468">
        <v>39.450000000000003</v>
      </c>
    </row>
    <row r="469" spans="1:7" x14ac:dyDescent="0.25">
      <c r="A469">
        <v>2004</v>
      </c>
      <c r="B469" t="s">
        <v>41</v>
      </c>
      <c r="C469" t="s">
        <v>198</v>
      </c>
      <c r="D469" t="s">
        <v>195</v>
      </c>
      <c r="E469" t="s">
        <v>1</v>
      </c>
      <c r="F469">
        <v>125.977</v>
      </c>
    </row>
    <row r="470" spans="1:7" x14ac:dyDescent="0.25">
      <c r="A470">
        <v>2004</v>
      </c>
      <c r="B470" t="s">
        <v>42</v>
      </c>
      <c r="C470" t="s">
        <v>194</v>
      </c>
      <c r="D470" t="s">
        <v>195</v>
      </c>
      <c r="E470" t="s">
        <v>1</v>
      </c>
      <c r="F470" s="220">
        <v>180533.00599999999</v>
      </c>
      <c r="G470" t="s">
        <v>196</v>
      </c>
    </row>
    <row r="471" spans="1:7" x14ac:dyDescent="0.25">
      <c r="A471">
        <v>2004</v>
      </c>
      <c r="B471" t="s">
        <v>42</v>
      </c>
      <c r="C471" t="s">
        <v>197</v>
      </c>
      <c r="D471" t="s">
        <v>195</v>
      </c>
      <c r="E471" t="s">
        <v>1</v>
      </c>
      <c r="F471">
        <v>16.478999999999999</v>
      </c>
      <c r="G471" t="s">
        <v>196</v>
      </c>
    </row>
    <row r="472" spans="1:7" x14ac:dyDescent="0.25">
      <c r="A472">
        <v>2004</v>
      </c>
      <c r="B472" t="s">
        <v>42</v>
      </c>
      <c r="C472" t="s">
        <v>198</v>
      </c>
      <c r="D472" t="s">
        <v>195</v>
      </c>
      <c r="E472" t="s">
        <v>1</v>
      </c>
      <c r="F472">
        <v>117.749</v>
      </c>
      <c r="G472" t="s">
        <v>196</v>
      </c>
    </row>
    <row r="473" spans="1:7" x14ac:dyDescent="0.25">
      <c r="A473">
        <v>2004</v>
      </c>
      <c r="B473" t="s">
        <v>43</v>
      </c>
      <c r="C473" t="s">
        <v>194</v>
      </c>
      <c r="D473" t="s">
        <v>195</v>
      </c>
      <c r="E473" t="s">
        <v>1</v>
      </c>
      <c r="F473" s="220">
        <v>841248.02599999995</v>
      </c>
      <c r="G473" t="s">
        <v>196</v>
      </c>
    </row>
    <row r="474" spans="1:7" x14ac:dyDescent="0.25">
      <c r="A474">
        <v>2004</v>
      </c>
      <c r="B474" t="s">
        <v>43</v>
      </c>
      <c r="C474" t="s">
        <v>197</v>
      </c>
      <c r="D474" t="s">
        <v>195</v>
      </c>
      <c r="E474" t="s">
        <v>1</v>
      </c>
      <c r="F474">
        <v>19.600000000000001</v>
      </c>
      <c r="G474" t="s">
        <v>196</v>
      </c>
    </row>
    <row r="475" spans="1:7" x14ac:dyDescent="0.25">
      <c r="A475">
        <v>2004</v>
      </c>
      <c r="B475" t="s">
        <v>43</v>
      </c>
      <c r="C475" t="s">
        <v>198</v>
      </c>
      <c r="D475" t="s">
        <v>195</v>
      </c>
      <c r="E475" t="s">
        <v>1</v>
      </c>
      <c r="F475">
        <v>121.932</v>
      </c>
      <c r="G475" t="s">
        <v>196</v>
      </c>
    </row>
    <row r="476" spans="1:7" x14ac:dyDescent="0.25">
      <c r="A476">
        <v>2004</v>
      </c>
      <c r="B476" t="s">
        <v>44</v>
      </c>
      <c r="C476" t="s">
        <v>194</v>
      </c>
      <c r="D476" t="s">
        <v>195</v>
      </c>
      <c r="E476" t="s">
        <v>1</v>
      </c>
      <c r="F476" s="220">
        <v>884634.20600000001</v>
      </c>
    </row>
    <row r="477" spans="1:7" x14ac:dyDescent="0.25">
      <c r="A477">
        <v>2004</v>
      </c>
      <c r="B477" t="s">
        <v>44</v>
      </c>
      <c r="C477" t="s">
        <v>197</v>
      </c>
      <c r="D477" t="s">
        <v>195</v>
      </c>
      <c r="E477" t="s">
        <v>1</v>
      </c>
      <c r="F477">
        <v>14.147</v>
      </c>
    </row>
    <row r="478" spans="1:7" x14ac:dyDescent="0.25">
      <c r="A478">
        <v>2004</v>
      </c>
      <c r="B478" t="s">
        <v>44</v>
      </c>
      <c r="C478" t="s">
        <v>198</v>
      </c>
      <c r="D478" t="s">
        <v>195</v>
      </c>
      <c r="E478" t="s">
        <v>1</v>
      </c>
      <c r="F478">
        <v>100.059</v>
      </c>
    </row>
    <row r="479" spans="1:7" x14ac:dyDescent="0.25">
      <c r="A479">
        <v>2004</v>
      </c>
      <c r="B479" t="s">
        <v>45</v>
      </c>
      <c r="C479" t="s">
        <v>194</v>
      </c>
      <c r="D479" t="s">
        <v>195</v>
      </c>
      <c r="E479" t="s">
        <v>1</v>
      </c>
      <c r="F479" s="220">
        <v>56836.966999999997</v>
      </c>
    </row>
    <row r="480" spans="1:7" x14ac:dyDescent="0.25">
      <c r="A480">
        <v>2004</v>
      </c>
      <c r="B480" t="s">
        <v>45</v>
      </c>
      <c r="C480" t="s">
        <v>197</v>
      </c>
      <c r="D480" t="s">
        <v>195</v>
      </c>
      <c r="E480" t="s">
        <v>1</v>
      </c>
      <c r="F480">
        <v>13.192</v>
      </c>
    </row>
    <row r="481" spans="1:7" x14ac:dyDescent="0.25">
      <c r="A481">
        <v>2004</v>
      </c>
      <c r="B481" t="s">
        <v>45</v>
      </c>
      <c r="C481" t="s">
        <v>198</v>
      </c>
      <c r="D481" t="s">
        <v>195</v>
      </c>
      <c r="E481" t="s">
        <v>1</v>
      </c>
      <c r="F481">
        <v>169.803</v>
      </c>
      <c r="G481" t="s">
        <v>196</v>
      </c>
    </row>
    <row r="482" spans="1:7" x14ac:dyDescent="0.25">
      <c r="A482">
        <v>2004</v>
      </c>
      <c r="B482" t="s">
        <v>46</v>
      </c>
      <c r="C482" t="s">
        <v>194</v>
      </c>
      <c r="D482" t="s">
        <v>195</v>
      </c>
      <c r="E482" t="s">
        <v>1</v>
      </c>
      <c r="F482" s="220">
        <v>825285.21499999997</v>
      </c>
    </row>
    <row r="483" spans="1:7" x14ac:dyDescent="0.25">
      <c r="A483">
        <v>2004</v>
      </c>
      <c r="B483" t="s">
        <v>46</v>
      </c>
      <c r="C483" t="s">
        <v>197</v>
      </c>
      <c r="D483" t="s">
        <v>195</v>
      </c>
      <c r="E483" t="s">
        <v>1</v>
      </c>
      <c r="F483">
        <v>14.307</v>
      </c>
    </row>
    <row r="484" spans="1:7" x14ac:dyDescent="0.25">
      <c r="A484">
        <v>2004</v>
      </c>
      <c r="B484" t="s">
        <v>46</v>
      </c>
      <c r="C484" t="s">
        <v>198</v>
      </c>
      <c r="D484" t="s">
        <v>195</v>
      </c>
      <c r="E484" t="s">
        <v>1</v>
      </c>
      <c r="F484">
        <v>109.49</v>
      </c>
    </row>
    <row r="485" spans="1:7" x14ac:dyDescent="0.25">
      <c r="A485">
        <v>2004</v>
      </c>
      <c r="B485" t="s">
        <v>47</v>
      </c>
      <c r="C485" t="s">
        <v>194</v>
      </c>
      <c r="D485" t="s">
        <v>195</v>
      </c>
      <c r="E485" t="s">
        <v>1</v>
      </c>
      <c r="F485" s="220">
        <v>18009.835999999999</v>
      </c>
    </row>
    <row r="486" spans="1:7" x14ac:dyDescent="0.25">
      <c r="A486">
        <v>2004</v>
      </c>
      <c r="B486" t="s">
        <v>47</v>
      </c>
      <c r="C486" t="s">
        <v>197</v>
      </c>
      <c r="D486" t="s">
        <v>195</v>
      </c>
      <c r="E486" t="s">
        <v>1</v>
      </c>
      <c r="F486">
        <v>24.739000000000001</v>
      </c>
    </row>
    <row r="487" spans="1:7" x14ac:dyDescent="0.25">
      <c r="A487">
        <v>2004</v>
      </c>
      <c r="B487" t="s">
        <v>47</v>
      </c>
      <c r="C487" t="s">
        <v>198</v>
      </c>
      <c r="D487" t="s">
        <v>195</v>
      </c>
      <c r="E487" t="s">
        <v>1</v>
      </c>
      <c r="F487">
        <v>106.72499999999999</v>
      </c>
    </row>
    <row r="488" spans="1:7" x14ac:dyDescent="0.25">
      <c r="A488">
        <v>2004</v>
      </c>
      <c r="B488" t="s">
        <v>48</v>
      </c>
      <c r="C488" t="s">
        <v>194</v>
      </c>
      <c r="D488" t="s">
        <v>195</v>
      </c>
      <c r="E488" t="s">
        <v>1</v>
      </c>
      <c r="F488" s="220">
        <v>21786.703000000001</v>
      </c>
    </row>
    <row r="489" spans="1:7" x14ac:dyDescent="0.25">
      <c r="A489">
        <v>2004</v>
      </c>
      <c r="B489" t="s">
        <v>48</v>
      </c>
      <c r="C489" t="s">
        <v>197</v>
      </c>
      <c r="D489" t="s">
        <v>195</v>
      </c>
      <c r="E489" t="s">
        <v>1</v>
      </c>
      <c r="F489">
        <v>9.6270000000000007</v>
      </c>
    </row>
    <row r="490" spans="1:7" x14ac:dyDescent="0.25">
      <c r="A490">
        <v>2004</v>
      </c>
      <c r="B490" t="s">
        <v>48</v>
      </c>
      <c r="C490" t="s">
        <v>198</v>
      </c>
      <c r="D490" t="s">
        <v>195</v>
      </c>
      <c r="E490" t="s">
        <v>1</v>
      </c>
      <c r="F490">
        <v>142.63999999999999</v>
      </c>
    </row>
    <row r="491" spans="1:7" x14ac:dyDescent="0.25">
      <c r="A491">
        <v>2004</v>
      </c>
      <c r="B491" t="s">
        <v>49</v>
      </c>
      <c r="C491" t="s">
        <v>194</v>
      </c>
      <c r="D491" t="s">
        <v>195</v>
      </c>
      <c r="E491" t="s">
        <v>1</v>
      </c>
      <c r="F491" s="220">
        <v>39520.375999999997</v>
      </c>
    </row>
    <row r="492" spans="1:7" x14ac:dyDescent="0.25">
      <c r="A492">
        <v>2004</v>
      </c>
      <c r="B492" t="s">
        <v>49</v>
      </c>
      <c r="C492" t="s">
        <v>197</v>
      </c>
      <c r="D492" t="s">
        <v>195</v>
      </c>
      <c r="E492" t="s">
        <v>1</v>
      </c>
      <c r="F492">
        <v>11.702999999999999</v>
      </c>
    </row>
    <row r="493" spans="1:7" x14ac:dyDescent="0.25">
      <c r="A493">
        <v>2004</v>
      </c>
      <c r="B493" t="s">
        <v>49</v>
      </c>
      <c r="C493" t="s">
        <v>198</v>
      </c>
      <c r="D493" t="s">
        <v>195</v>
      </c>
      <c r="E493" t="s">
        <v>1</v>
      </c>
      <c r="F493">
        <v>135.46700000000001</v>
      </c>
    </row>
    <row r="494" spans="1:7" x14ac:dyDescent="0.25">
      <c r="A494">
        <v>2004</v>
      </c>
      <c r="B494" t="s">
        <v>50</v>
      </c>
      <c r="C494" t="s">
        <v>194</v>
      </c>
      <c r="D494" t="s">
        <v>195</v>
      </c>
      <c r="E494" t="s">
        <v>1</v>
      </c>
      <c r="F494" s="220">
        <v>12101.28</v>
      </c>
    </row>
    <row r="495" spans="1:7" x14ac:dyDescent="0.25">
      <c r="A495">
        <v>2004</v>
      </c>
      <c r="B495" t="s">
        <v>50</v>
      </c>
      <c r="C495" t="s">
        <v>197</v>
      </c>
      <c r="D495" t="s">
        <v>195</v>
      </c>
      <c r="E495" t="s">
        <v>1</v>
      </c>
      <c r="F495">
        <v>26.417000000000002</v>
      </c>
    </row>
    <row r="496" spans="1:7" x14ac:dyDescent="0.25">
      <c r="A496">
        <v>2004</v>
      </c>
      <c r="B496" t="s">
        <v>50</v>
      </c>
      <c r="C496" t="s">
        <v>198</v>
      </c>
      <c r="D496" t="s">
        <v>195</v>
      </c>
      <c r="E496" t="s">
        <v>1</v>
      </c>
      <c r="F496">
        <v>108.43</v>
      </c>
    </row>
    <row r="497" spans="1:7" x14ac:dyDescent="0.25">
      <c r="A497">
        <v>2004</v>
      </c>
      <c r="B497" t="s">
        <v>51</v>
      </c>
      <c r="C497" t="s">
        <v>194</v>
      </c>
      <c r="D497" t="s">
        <v>195</v>
      </c>
      <c r="E497" t="s">
        <v>1</v>
      </c>
      <c r="F497" s="220">
        <v>156430.185</v>
      </c>
    </row>
    <row r="498" spans="1:7" x14ac:dyDescent="0.25">
      <c r="A498">
        <v>2004</v>
      </c>
      <c r="B498" t="s">
        <v>51</v>
      </c>
      <c r="C498" t="s">
        <v>197</v>
      </c>
      <c r="D498" t="s">
        <v>195</v>
      </c>
      <c r="E498" t="s">
        <v>1</v>
      </c>
      <c r="F498">
        <v>15.477</v>
      </c>
    </row>
    <row r="499" spans="1:7" x14ac:dyDescent="0.25">
      <c r="A499">
        <v>2004</v>
      </c>
      <c r="B499" t="s">
        <v>51</v>
      </c>
      <c r="C499" t="s">
        <v>198</v>
      </c>
      <c r="D499" t="s">
        <v>195</v>
      </c>
      <c r="E499" t="s">
        <v>1</v>
      </c>
      <c r="F499">
        <v>130.77000000000001</v>
      </c>
    </row>
    <row r="500" spans="1:7" x14ac:dyDescent="0.25">
      <c r="A500">
        <v>2004</v>
      </c>
      <c r="B500" t="s">
        <v>52</v>
      </c>
      <c r="C500" t="s">
        <v>194</v>
      </c>
      <c r="D500" t="s">
        <v>195</v>
      </c>
      <c r="E500" t="s">
        <v>1</v>
      </c>
      <c r="F500" s="220">
        <v>4094.7620000000002</v>
      </c>
    </row>
    <row r="501" spans="1:7" x14ac:dyDescent="0.25">
      <c r="A501">
        <v>2004</v>
      </c>
      <c r="B501" t="s">
        <v>52</v>
      </c>
      <c r="C501" t="s">
        <v>197</v>
      </c>
      <c r="D501" t="s">
        <v>195</v>
      </c>
      <c r="E501" t="s">
        <v>1</v>
      </c>
      <c r="F501">
        <v>10.205</v>
      </c>
    </row>
    <row r="502" spans="1:7" x14ac:dyDescent="0.25">
      <c r="A502">
        <v>2004</v>
      </c>
      <c r="B502" t="s">
        <v>52</v>
      </c>
      <c r="C502" t="s">
        <v>198</v>
      </c>
      <c r="D502" t="s">
        <v>195</v>
      </c>
      <c r="E502" t="s">
        <v>1</v>
      </c>
      <c r="F502">
        <v>112.17</v>
      </c>
    </row>
    <row r="503" spans="1:7" x14ac:dyDescent="0.25">
      <c r="A503">
        <v>2004</v>
      </c>
      <c r="B503" t="s">
        <v>53</v>
      </c>
      <c r="C503" t="s">
        <v>194</v>
      </c>
      <c r="D503" t="s">
        <v>195</v>
      </c>
      <c r="E503" t="s">
        <v>1</v>
      </c>
      <c r="F503" s="220">
        <v>184285.71900000001</v>
      </c>
    </row>
    <row r="504" spans="1:7" x14ac:dyDescent="0.25">
      <c r="A504">
        <v>2004</v>
      </c>
      <c r="B504" t="s">
        <v>53</v>
      </c>
      <c r="C504" t="s">
        <v>197</v>
      </c>
      <c r="D504" t="s">
        <v>195</v>
      </c>
      <c r="E504" t="s">
        <v>1</v>
      </c>
      <c r="F504">
        <v>11.319000000000001</v>
      </c>
    </row>
    <row r="505" spans="1:7" x14ac:dyDescent="0.25">
      <c r="A505">
        <v>2004</v>
      </c>
      <c r="B505" t="s">
        <v>53</v>
      </c>
      <c r="C505" t="s">
        <v>198</v>
      </c>
      <c r="D505" t="s">
        <v>195</v>
      </c>
      <c r="E505" t="s">
        <v>1</v>
      </c>
      <c r="F505">
        <v>92.382999999999996</v>
      </c>
    </row>
    <row r="506" spans="1:7" x14ac:dyDescent="0.25">
      <c r="A506">
        <v>2004</v>
      </c>
      <c r="B506" t="s">
        <v>54</v>
      </c>
      <c r="C506" t="s">
        <v>194</v>
      </c>
      <c r="D506" t="s">
        <v>195</v>
      </c>
      <c r="E506" t="s">
        <v>1</v>
      </c>
      <c r="F506" s="220">
        <v>168431.08100000001</v>
      </c>
    </row>
    <row r="507" spans="1:7" x14ac:dyDescent="0.25">
      <c r="A507">
        <v>2004</v>
      </c>
      <c r="B507" t="s">
        <v>54</v>
      </c>
      <c r="C507" t="s">
        <v>197</v>
      </c>
      <c r="D507" t="s">
        <v>195</v>
      </c>
      <c r="E507" t="s">
        <v>1</v>
      </c>
      <c r="F507">
        <v>20.611000000000001</v>
      </c>
    </row>
    <row r="508" spans="1:7" x14ac:dyDescent="0.25">
      <c r="A508">
        <v>2004</v>
      </c>
      <c r="B508" t="s">
        <v>54</v>
      </c>
      <c r="C508" t="s">
        <v>198</v>
      </c>
      <c r="D508" t="s">
        <v>195</v>
      </c>
      <c r="E508" t="s">
        <v>1</v>
      </c>
      <c r="F508">
        <v>104.155</v>
      </c>
      <c r="G508" t="s">
        <v>199</v>
      </c>
    </row>
    <row r="509" spans="1:7" x14ac:dyDescent="0.25">
      <c r="A509">
        <v>2004</v>
      </c>
      <c r="B509" t="s">
        <v>64</v>
      </c>
      <c r="C509" t="s">
        <v>194</v>
      </c>
      <c r="D509" t="s">
        <v>195</v>
      </c>
      <c r="E509" t="s">
        <v>1</v>
      </c>
      <c r="F509" s="220">
        <v>543130.67099999997</v>
      </c>
    </row>
    <row r="510" spans="1:7" x14ac:dyDescent="0.25">
      <c r="A510">
        <v>2004</v>
      </c>
      <c r="B510" t="s">
        <v>64</v>
      </c>
      <c r="C510" t="s">
        <v>197</v>
      </c>
      <c r="D510" t="s">
        <v>195</v>
      </c>
      <c r="E510" t="s">
        <v>1</v>
      </c>
      <c r="F510">
        <v>14.225</v>
      </c>
    </row>
    <row r="511" spans="1:7" x14ac:dyDescent="0.25">
      <c r="A511">
        <v>2004</v>
      </c>
      <c r="B511" t="s">
        <v>64</v>
      </c>
      <c r="C511" t="s">
        <v>198</v>
      </c>
      <c r="D511" t="s">
        <v>195</v>
      </c>
      <c r="E511" t="s">
        <v>1</v>
      </c>
      <c r="F511">
        <v>100.723</v>
      </c>
    </row>
    <row r="512" spans="1:7" x14ac:dyDescent="0.25">
      <c r="A512">
        <v>2004</v>
      </c>
      <c r="B512" t="s">
        <v>55</v>
      </c>
      <c r="C512" t="s">
        <v>194</v>
      </c>
      <c r="D512" t="s">
        <v>195</v>
      </c>
      <c r="E512" t="s">
        <v>1</v>
      </c>
      <c r="F512" s="220">
        <v>196557.59400000001</v>
      </c>
    </row>
    <row r="513" spans="1:7" x14ac:dyDescent="0.25">
      <c r="A513">
        <v>2004</v>
      </c>
      <c r="B513" t="s">
        <v>55</v>
      </c>
      <c r="C513" t="s">
        <v>197</v>
      </c>
      <c r="D513" t="s">
        <v>195</v>
      </c>
      <c r="E513" t="s">
        <v>1</v>
      </c>
      <c r="F513">
        <v>18.748999999999999</v>
      </c>
    </row>
    <row r="514" spans="1:7" x14ac:dyDescent="0.25">
      <c r="A514">
        <v>2004</v>
      </c>
      <c r="B514" t="s">
        <v>55</v>
      </c>
      <c r="C514" t="s">
        <v>198</v>
      </c>
      <c r="D514" t="s">
        <v>195</v>
      </c>
      <c r="E514" t="s">
        <v>1</v>
      </c>
      <c r="F514">
        <v>97.283000000000001</v>
      </c>
    </row>
    <row r="515" spans="1:7" x14ac:dyDescent="0.25">
      <c r="A515">
        <v>2004</v>
      </c>
      <c r="B515" t="s">
        <v>56</v>
      </c>
      <c r="C515" t="s">
        <v>194</v>
      </c>
      <c r="D515" t="s">
        <v>195</v>
      </c>
      <c r="E515" t="s">
        <v>1</v>
      </c>
      <c r="F515" s="220">
        <v>306073.36800000002</v>
      </c>
    </row>
    <row r="516" spans="1:7" x14ac:dyDescent="0.25">
      <c r="A516">
        <v>2004</v>
      </c>
      <c r="B516" t="s">
        <v>56</v>
      </c>
      <c r="C516" t="s">
        <v>197</v>
      </c>
      <c r="D516" t="s">
        <v>195</v>
      </c>
      <c r="E516" t="s">
        <v>1</v>
      </c>
      <c r="F516">
        <v>14.268000000000001</v>
      </c>
    </row>
    <row r="517" spans="1:7" x14ac:dyDescent="0.25">
      <c r="A517">
        <v>2004</v>
      </c>
      <c r="B517" t="s">
        <v>56</v>
      </c>
      <c r="C517" t="s">
        <v>198</v>
      </c>
      <c r="D517" t="s">
        <v>195</v>
      </c>
      <c r="E517" t="s">
        <v>1</v>
      </c>
      <c r="F517">
        <v>177.1</v>
      </c>
    </row>
    <row r="518" spans="1:7" x14ac:dyDescent="0.25">
      <c r="A518">
        <v>2004</v>
      </c>
      <c r="B518" t="s">
        <v>57</v>
      </c>
      <c r="C518" t="s">
        <v>194</v>
      </c>
      <c r="D518" t="s">
        <v>195</v>
      </c>
      <c r="E518" t="s">
        <v>1</v>
      </c>
      <c r="F518" s="220">
        <v>38117.714999999997</v>
      </c>
    </row>
    <row r="519" spans="1:7" x14ac:dyDescent="0.25">
      <c r="A519">
        <v>2004</v>
      </c>
      <c r="B519" t="s">
        <v>57</v>
      </c>
      <c r="C519" t="s">
        <v>197</v>
      </c>
      <c r="D519" t="s">
        <v>195</v>
      </c>
      <c r="E519" t="s">
        <v>1</v>
      </c>
      <c r="F519">
        <v>19.087</v>
      </c>
    </row>
    <row r="520" spans="1:7" x14ac:dyDescent="0.25">
      <c r="A520">
        <v>2004</v>
      </c>
      <c r="B520" t="s">
        <v>57</v>
      </c>
      <c r="C520" t="s">
        <v>198</v>
      </c>
      <c r="D520" t="s">
        <v>195</v>
      </c>
      <c r="E520" t="s">
        <v>1</v>
      </c>
      <c r="F520">
        <v>111.52200000000001</v>
      </c>
    </row>
    <row r="521" spans="1:7" x14ac:dyDescent="0.25">
      <c r="A521">
        <v>2004</v>
      </c>
      <c r="B521" t="s">
        <v>65</v>
      </c>
      <c r="C521" t="s">
        <v>194</v>
      </c>
      <c r="D521" t="s">
        <v>195</v>
      </c>
      <c r="E521" t="s">
        <v>1</v>
      </c>
      <c r="F521" s="220">
        <v>67862.862999999998</v>
      </c>
    </row>
    <row r="522" spans="1:7" x14ac:dyDescent="0.25">
      <c r="A522">
        <v>2004</v>
      </c>
      <c r="B522" t="s">
        <v>65</v>
      </c>
      <c r="C522" t="s">
        <v>197</v>
      </c>
      <c r="D522" t="s">
        <v>195</v>
      </c>
      <c r="E522" t="s">
        <v>1</v>
      </c>
      <c r="F522">
        <v>12.632</v>
      </c>
    </row>
    <row r="523" spans="1:7" x14ac:dyDescent="0.25">
      <c r="A523">
        <v>2004</v>
      </c>
      <c r="B523" t="s">
        <v>65</v>
      </c>
      <c r="C523" t="s">
        <v>198</v>
      </c>
      <c r="D523" t="s">
        <v>195</v>
      </c>
      <c r="E523" t="s">
        <v>1</v>
      </c>
      <c r="F523">
        <v>125.04</v>
      </c>
    </row>
    <row r="524" spans="1:7" x14ac:dyDescent="0.25">
      <c r="A524">
        <v>2004</v>
      </c>
      <c r="B524" t="s">
        <v>58</v>
      </c>
      <c r="C524" t="s">
        <v>194</v>
      </c>
      <c r="D524" t="s">
        <v>195</v>
      </c>
      <c r="E524" t="s">
        <v>1</v>
      </c>
      <c r="F524" s="220">
        <v>188958.375</v>
      </c>
      <c r="G524" t="s">
        <v>196</v>
      </c>
    </row>
    <row r="525" spans="1:7" x14ac:dyDescent="0.25">
      <c r="A525">
        <v>2004</v>
      </c>
      <c r="B525" t="s">
        <v>58</v>
      </c>
      <c r="C525" t="s">
        <v>197</v>
      </c>
      <c r="D525" t="s">
        <v>195</v>
      </c>
      <c r="E525" t="s">
        <v>1</v>
      </c>
      <c r="F525">
        <v>36.142000000000003</v>
      </c>
      <c r="G525" t="s">
        <v>196</v>
      </c>
    </row>
    <row r="526" spans="1:7" x14ac:dyDescent="0.25">
      <c r="A526">
        <v>2004</v>
      </c>
      <c r="B526" t="s">
        <v>58</v>
      </c>
      <c r="C526" t="s">
        <v>198</v>
      </c>
      <c r="D526" t="s">
        <v>195</v>
      </c>
      <c r="E526" t="s">
        <v>1</v>
      </c>
      <c r="F526">
        <v>108.22799999999999</v>
      </c>
      <c r="G526" t="s">
        <v>196</v>
      </c>
    </row>
    <row r="527" spans="1:7" x14ac:dyDescent="0.25">
      <c r="A527">
        <v>2004</v>
      </c>
      <c r="B527" t="s">
        <v>59</v>
      </c>
      <c r="C527" t="s">
        <v>194</v>
      </c>
      <c r="D527" t="s">
        <v>195</v>
      </c>
      <c r="E527" t="s">
        <v>1</v>
      </c>
      <c r="F527" s="220">
        <v>187710.24299999999</v>
      </c>
    </row>
    <row r="528" spans="1:7" x14ac:dyDescent="0.25">
      <c r="A528">
        <v>2004</v>
      </c>
      <c r="B528" t="s">
        <v>59</v>
      </c>
      <c r="C528" t="s">
        <v>197</v>
      </c>
      <c r="D528" t="s">
        <v>195</v>
      </c>
      <c r="E528" t="s">
        <v>1</v>
      </c>
      <c r="F528">
        <v>20.872</v>
      </c>
    </row>
    <row r="529" spans="1:6" x14ac:dyDescent="0.25">
      <c r="A529">
        <v>2004</v>
      </c>
      <c r="B529" t="s">
        <v>59</v>
      </c>
      <c r="C529" t="s">
        <v>198</v>
      </c>
      <c r="D529" t="s">
        <v>195</v>
      </c>
      <c r="E529" t="s">
        <v>1</v>
      </c>
      <c r="F529">
        <v>104.396</v>
      </c>
    </row>
    <row r="530" spans="1:6" x14ac:dyDescent="0.25">
      <c r="A530">
        <v>2004</v>
      </c>
      <c r="B530" t="s">
        <v>156</v>
      </c>
      <c r="C530" t="s">
        <v>194</v>
      </c>
      <c r="D530" t="s">
        <v>195</v>
      </c>
      <c r="E530" t="s">
        <v>1</v>
      </c>
      <c r="F530" s="220">
        <v>17408.68</v>
      </c>
    </row>
    <row r="531" spans="1:6" x14ac:dyDescent="0.25">
      <c r="A531">
        <v>2004</v>
      </c>
      <c r="B531" t="s">
        <v>156</v>
      </c>
      <c r="C531" t="s">
        <v>197</v>
      </c>
      <c r="D531" t="s">
        <v>195</v>
      </c>
      <c r="E531" t="s">
        <v>1</v>
      </c>
      <c r="F531">
        <v>59.603999999999999</v>
      </c>
    </row>
    <row r="532" spans="1:6" x14ac:dyDescent="0.25">
      <c r="A532">
        <v>2004</v>
      </c>
      <c r="B532" t="s">
        <v>156</v>
      </c>
      <c r="C532" t="s">
        <v>198</v>
      </c>
      <c r="D532" t="s">
        <v>195</v>
      </c>
      <c r="E532" t="s">
        <v>1</v>
      </c>
      <c r="F532">
        <v>224.59100000000001</v>
      </c>
    </row>
    <row r="533" spans="1:6" x14ac:dyDescent="0.25">
      <c r="A533">
        <v>2004</v>
      </c>
      <c r="B533" t="s">
        <v>67</v>
      </c>
      <c r="C533" t="s">
        <v>194</v>
      </c>
      <c r="D533" t="s">
        <v>195</v>
      </c>
      <c r="E533" t="s">
        <v>1</v>
      </c>
      <c r="F533" t="s">
        <v>72</v>
      </c>
    </row>
    <row r="534" spans="1:6" x14ac:dyDescent="0.25">
      <c r="A534">
        <v>2004</v>
      </c>
      <c r="B534" t="s">
        <v>67</v>
      </c>
      <c r="C534" t="s">
        <v>197</v>
      </c>
      <c r="D534" t="s">
        <v>195</v>
      </c>
      <c r="E534" t="s">
        <v>1</v>
      </c>
      <c r="F534" t="s">
        <v>72</v>
      </c>
    </row>
    <row r="535" spans="1:6" x14ac:dyDescent="0.25">
      <c r="A535">
        <v>2004</v>
      </c>
      <c r="B535" t="s">
        <v>67</v>
      </c>
      <c r="C535" t="s">
        <v>198</v>
      </c>
      <c r="D535" t="s">
        <v>195</v>
      </c>
      <c r="E535" t="s">
        <v>1</v>
      </c>
      <c r="F535" t="s">
        <v>72</v>
      </c>
    </row>
    <row r="536" spans="1:6" x14ac:dyDescent="0.25">
      <c r="A536">
        <v>2004</v>
      </c>
      <c r="B536" t="s">
        <v>68</v>
      </c>
      <c r="C536" t="s">
        <v>194</v>
      </c>
      <c r="D536" t="s">
        <v>195</v>
      </c>
      <c r="E536" t="s">
        <v>1</v>
      </c>
      <c r="F536">
        <v>91647.298999999999</v>
      </c>
    </row>
    <row r="537" spans="1:6" x14ac:dyDescent="0.25">
      <c r="A537">
        <v>2004</v>
      </c>
      <c r="B537" t="s">
        <v>68</v>
      </c>
      <c r="C537" t="s">
        <v>197</v>
      </c>
      <c r="D537" t="s">
        <v>195</v>
      </c>
      <c r="E537" t="s">
        <v>1</v>
      </c>
      <c r="F537">
        <v>12.401999999999999</v>
      </c>
    </row>
    <row r="538" spans="1:6" x14ac:dyDescent="0.25">
      <c r="A538">
        <v>2004</v>
      </c>
      <c r="B538" t="s">
        <v>68</v>
      </c>
      <c r="C538" t="s">
        <v>198</v>
      </c>
      <c r="D538" t="s">
        <v>195</v>
      </c>
      <c r="E538" t="s">
        <v>1</v>
      </c>
      <c r="F538">
        <v>101.009</v>
      </c>
    </row>
    <row r="539" spans="1:6" x14ac:dyDescent="0.25">
      <c r="A539">
        <v>2004</v>
      </c>
      <c r="B539" t="s">
        <v>60</v>
      </c>
      <c r="C539" t="s">
        <v>194</v>
      </c>
      <c r="D539" t="s">
        <v>195</v>
      </c>
      <c r="E539" t="s">
        <v>1</v>
      </c>
      <c r="F539" s="220">
        <v>751962.4</v>
      </c>
    </row>
    <row r="540" spans="1:6" x14ac:dyDescent="0.25">
      <c r="A540">
        <v>2004</v>
      </c>
      <c r="B540" t="s">
        <v>60</v>
      </c>
      <c r="C540" t="s">
        <v>197</v>
      </c>
      <c r="D540" t="s">
        <v>195</v>
      </c>
      <c r="E540" t="s">
        <v>1</v>
      </c>
      <c r="F540">
        <v>12.535</v>
      </c>
    </row>
    <row r="541" spans="1:6" x14ac:dyDescent="0.25">
      <c r="A541">
        <v>2004</v>
      </c>
      <c r="B541" t="s">
        <v>60</v>
      </c>
      <c r="C541" t="s">
        <v>198</v>
      </c>
      <c r="D541" t="s">
        <v>195</v>
      </c>
      <c r="E541" t="s">
        <v>1</v>
      </c>
      <c r="F541">
        <v>101.773</v>
      </c>
    </row>
    <row r="542" spans="1:6" x14ac:dyDescent="0.25">
      <c r="A542">
        <v>2004</v>
      </c>
      <c r="B542" t="s">
        <v>69</v>
      </c>
      <c r="C542" t="s">
        <v>194</v>
      </c>
      <c r="D542" t="s">
        <v>195</v>
      </c>
      <c r="E542" t="s">
        <v>1</v>
      </c>
      <c r="F542" t="s">
        <v>72</v>
      </c>
    </row>
    <row r="543" spans="1:6" x14ac:dyDescent="0.25">
      <c r="A543">
        <v>2004</v>
      </c>
      <c r="B543" t="s">
        <v>69</v>
      </c>
      <c r="C543" t="s">
        <v>197</v>
      </c>
      <c r="D543" t="s">
        <v>195</v>
      </c>
      <c r="E543" t="s">
        <v>1</v>
      </c>
      <c r="F543" t="s">
        <v>72</v>
      </c>
    </row>
    <row r="544" spans="1:6" x14ac:dyDescent="0.25">
      <c r="A544">
        <v>2004</v>
      </c>
      <c r="B544" t="s">
        <v>69</v>
      </c>
      <c r="C544" t="s">
        <v>198</v>
      </c>
      <c r="D544" t="s">
        <v>195</v>
      </c>
      <c r="E544" t="s">
        <v>1</v>
      </c>
      <c r="F544" t="s">
        <v>72</v>
      </c>
    </row>
    <row r="545" spans="1:6" x14ac:dyDescent="0.25">
      <c r="A545">
        <v>2004</v>
      </c>
      <c r="B545" t="s">
        <v>84</v>
      </c>
      <c r="C545" t="s">
        <v>194</v>
      </c>
      <c r="D545" t="s">
        <v>195</v>
      </c>
      <c r="E545" t="s">
        <v>1</v>
      </c>
      <c r="F545" t="s">
        <v>72</v>
      </c>
    </row>
    <row r="546" spans="1:6" x14ac:dyDescent="0.25">
      <c r="A546">
        <v>2004</v>
      </c>
      <c r="B546" t="s">
        <v>84</v>
      </c>
      <c r="C546" t="s">
        <v>197</v>
      </c>
      <c r="D546" t="s">
        <v>195</v>
      </c>
      <c r="E546" t="s">
        <v>1</v>
      </c>
      <c r="F546" t="s">
        <v>72</v>
      </c>
    </row>
    <row r="547" spans="1:6" x14ac:dyDescent="0.25">
      <c r="A547">
        <v>2004</v>
      </c>
      <c r="B547" t="s">
        <v>84</v>
      </c>
      <c r="C547" t="s">
        <v>198</v>
      </c>
      <c r="D547" t="s">
        <v>195</v>
      </c>
      <c r="E547" t="s">
        <v>1</v>
      </c>
      <c r="F547" t="s">
        <v>72</v>
      </c>
    </row>
    <row r="548" spans="1:6" x14ac:dyDescent="0.25">
      <c r="A548">
        <v>2004</v>
      </c>
      <c r="B548" t="s">
        <v>70</v>
      </c>
      <c r="C548" t="s">
        <v>194</v>
      </c>
      <c r="D548" t="s">
        <v>195</v>
      </c>
      <c r="E548" t="s">
        <v>1</v>
      </c>
      <c r="F548" s="220">
        <v>108831.71</v>
      </c>
    </row>
    <row r="549" spans="1:6" x14ac:dyDescent="0.25">
      <c r="A549">
        <v>2004</v>
      </c>
      <c r="B549" t="s">
        <v>70</v>
      </c>
      <c r="C549" t="s">
        <v>197</v>
      </c>
      <c r="D549" t="s">
        <v>195</v>
      </c>
      <c r="E549" t="s">
        <v>1</v>
      </c>
      <c r="F549">
        <v>14.583</v>
      </c>
    </row>
    <row r="550" spans="1:6" x14ac:dyDescent="0.25">
      <c r="A550">
        <v>2004</v>
      </c>
      <c r="B550" t="s">
        <v>70</v>
      </c>
      <c r="C550" t="s">
        <v>198</v>
      </c>
      <c r="D550" t="s">
        <v>195</v>
      </c>
      <c r="E550" t="s">
        <v>1</v>
      </c>
      <c r="F550" t="s">
        <v>72</v>
      </c>
    </row>
    <row r="551" spans="1:6" x14ac:dyDescent="0.25">
      <c r="A551">
        <v>2004</v>
      </c>
      <c r="B551" t="s">
        <v>71</v>
      </c>
      <c r="C551" t="s">
        <v>194</v>
      </c>
      <c r="D551" t="s">
        <v>195</v>
      </c>
      <c r="E551" t="s">
        <v>1</v>
      </c>
      <c r="F551" s="220">
        <v>590151.28599999996</v>
      </c>
    </row>
    <row r="552" spans="1:6" x14ac:dyDescent="0.25">
      <c r="A552">
        <v>2004</v>
      </c>
      <c r="B552" t="s">
        <v>71</v>
      </c>
      <c r="C552" t="s">
        <v>197</v>
      </c>
      <c r="D552" t="s">
        <v>195</v>
      </c>
      <c r="E552" t="s">
        <v>1</v>
      </c>
      <c r="F552">
        <v>8.73</v>
      </c>
    </row>
    <row r="553" spans="1:6" x14ac:dyDescent="0.25">
      <c r="A553">
        <v>2004</v>
      </c>
      <c r="B553" t="s">
        <v>71</v>
      </c>
      <c r="C553" t="s">
        <v>198</v>
      </c>
      <c r="D553" t="s">
        <v>195</v>
      </c>
      <c r="E553" t="s">
        <v>1</v>
      </c>
      <c r="F553">
        <v>93.656000000000006</v>
      </c>
    </row>
    <row r="554" spans="1:6" x14ac:dyDescent="0.25">
      <c r="A554">
        <v>2004</v>
      </c>
      <c r="B554" t="s">
        <v>82</v>
      </c>
      <c r="C554" t="s">
        <v>194</v>
      </c>
      <c r="D554" t="s">
        <v>195</v>
      </c>
      <c r="E554" t="s">
        <v>1</v>
      </c>
      <c r="F554" t="s">
        <v>72</v>
      </c>
    </row>
    <row r="555" spans="1:6" x14ac:dyDescent="0.25">
      <c r="A555">
        <v>2004</v>
      </c>
      <c r="B555" t="s">
        <v>82</v>
      </c>
      <c r="C555" t="s">
        <v>197</v>
      </c>
      <c r="D555" t="s">
        <v>195</v>
      </c>
      <c r="E555" t="s">
        <v>1</v>
      </c>
      <c r="F555" t="s">
        <v>72</v>
      </c>
    </row>
    <row r="556" spans="1:6" x14ac:dyDescent="0.25">
      <c r="A556">
        <v>2004</v>
      </c>
      <c r="B556" t="s">
        <v>82</v>
      </c>
      <c r="C556" t="s">
        <v>198</v>
      </c>
      <c r="D556" t="s">
        <v>195</v>
      </c>
      <c r="E556" t="s">
        <v>1</v>
      </c>
      <c r="F556" t="s">
        <v>72</v>
      </c>
    </row>
    <row r="557" spans="1:6" x14ac:dyDescent="0.25">
      <c r="A557">
        <v>2005</v>
      </c>
      <c r="B557" t="s">
        <v>154</v>
      </c>
      <c r="C557" t="s">
        <v>194</v>
      </c>
      <c r="D557" t="s">
        <v>195</v>
      </c>
      <c r="E557" t="s">
        <v>1</v>
      </c>
      <c r="F557" s="220">
        <v>7117134.2929999996</v>
      </c>
    </row>
    <row r="558" spans="1:6" x14ac:dyDescent="0.25">
      <c r="A558">
        <v>2005</v>
      </c>
      <c r="B558" t="s">
        <v>154</v>
      </c>
      <c r="C558" t="s">
        <v>197</v>
      </c>
      <c r="D558" t="s">
        <v>195</v>
      </c>
      <c r="E558" t="s">
        <v>1</v>
      </c>
      <c r="F558">
        <v>16.356999999999999</v>
      </c>
    </row>
    <row r="559" spans="1:6" x14ac:dyDescent="0.25">
      <c r="A559">
        <v>2005</v>
      </c>
      <c r="B559" t="s">
        <v>154</v>
      </c>
      <c r="C559" t="s">
        <v>198</v>
      </c>
      <c r="D559" t="s">
        <v>195</v>
      </c>
      <c r="E559" t="s">
        <v>1</v>
      </c>
      <c r="F559">
        <v>107.90900000000001</v>
      </c>
    </row>
    <row r="560" spans="1:6" x14ac:dyDescent="0.25">
      <c r="A560">
        <v>2005</v>
      </c>
      <c r="B560" t="s">
        <v>35</v>
      </c>
      <c r="C560" t="s">
        <v>194</v>
      </c>
      <c r="D560" t="s">
        <v>195</v>
      </c>
      <c r="E560" t="s">
        <v>1</v>
      </c>
      <c r="F560" s="220">
        <v>156921.70499999999</v>
      </c>
    </row>
    <row r="561" spans="1:7" x14ac:dyDescent="0.25">
      <c r="A561">
        <v>2005</v>
      </c>
      <c r="B561" t="s">
        <v>35</v>
      </c>
      <c r="C561" t="s">
        <v>197</v>
      </c>
      <c r="D561" t="s">
        <v>195</v>
      </c>
      <c r="E561" t="s">
        <v>1</v>
      </c>
      <c r="F561">
        <v>14.975</v>
      </c>
    </row>
    <row r="562" spans="1:7" x14ac:dyDescent="0.25">
      <c r="A562">
        <v>2005</v>
      </c>
      <c r="B562" t="s">
        <v>35</v>
      </c>
      <c r="C562" t="s">
        <v>198</v>
      </c>
      <c r="D562" t="s">
        <v>195</v>
      </c>
      <c r="E562" t="s">
        <v>1</v>
      </c>
      <c r="F562">
        <v>98.316000000000003</v>
      </c>
    </row>
    <row r="563" spans="1:7" x14ac:dyDescent="0.25">
      <c r="A563">
        <v>2005</v>
      </c>
      <c r="B563" t="s">
        <v>36</v>
      </c>
      <c r="C563" t="s">
        <v>194</v>
      </c>
      <c r="D563" t="s">
        <v>195</v>
      </c>
      <c r="E563" t="s">
        <v>1</v>
      </c>
      <c r="F563" s="220">
        <v>126668.077</v>
      </c>
      <c r="G563" t="s">
        <v>201</v>
      </c>
    </row>
    <row r="564" spans="1:7" x14ac:dyDescent="0.25">
      <c r="A564">
        <v>2005</v>
      </c>
      <c r="B564" t="s">
        <v>36</v>
      </c>
      <c r="C564" t="s">
        <v>197</v>
      </c>
      <c r="D564" t="s">
        <v>195</v>
      </c>
      <c r="E564" t="s">
        <v>1</v>
      </c>
      <c r="F564">
        <v>16.539000000000001</v>
      </c>
      <c r="G564" t="s">
        <v>201</v>
      </c>
    </row>
    <row r="565" spans="1:7" x14ac:dyDescent="0.25">
      <c r="A565">
        <v>2005</v>
      </c>
      <c r="B565" t="s">
        <v>36</v>
      </c>
      <c r="C565" t="s">
        <v>198</v>
      </c>
      <c r="D565" t="s">
        <v>195</v>
      </c>
      <c r="E565" t="s">
        <v>1</v>
      </c>
      <c r="F565">
        <v>125.504</v>
      </c>
      <c r="G565" t="s">
        <v>201</v>
      </c>
    </row>
    <row r="566" spans="1:7" x14ac:dyDescent="0.25">
      <c r="A566">
        <v>2005</v>
      </c>
      <c r="B566" t="s">
        <v>37</v>
      </c>
      <c r="C566" t="s">
        <v>194</v>
      </c>
      <c r="D566" t="s">
        <v>195</v>
      </c>
      <c r="E566" t="s">
        <v>1</v>
      </c>
      <c r="F566" s="220">
        <v>187909.253</v>
      </c>
    </row>
    <row r="567" spans="1:7" x14ac:dyDescent="0.25">
      <c r="A567">
        <v>2005</v>
      </c>
      <c r="B567" t="s">
        <v>37</v>
      </c>
      <c r="C567" t="s">
        <v>197</v>
      </c>
      <c r="D567" t="s">
        <v>195</v>
      </c>
      <c r="E567" t="s">
        <v>1</v>
      </c>
      <c r="F567">
        <v>18.402000000000001</v>
      </c>
    </row>
    <row r="568" spans="1:7" x14ac:dyDescent="0.25">
      <c r="A568">
        <v>2005</v>
      </c>
      <c r="B568" t="s">
        <v>37</v>
      </c>
      <c r="C568" t="s">
        <v>198</v>
      </c>
      <c r="D568" t="s">
        <v>195</v>
      </c>
      <c r="E568" t="s">
        <v>1</v>
      </c>
      <c r="F568">
        <v>104.459</v>
      </c>
    </row>
    <row r="569" spans="1:7" x14ac:dyDescent="0.25">
      <c r="A569">
        <v>2005</v>
      </c>
      <c r="B569" t="s">
        <v>38</v>
      </c>
      <c r="C569" t="s">
        <v>194</v>
      </c>
      <c r="D569" t="s">
        <v>195</v>
      </c>
      <c r="E569" t="s">
        <v>1</v>
      </c>
      <c r="F569" s="220">
        <v>151100.476</v>
      </c>
    </row>
    <row r="570" spans="1:7" x14ac:dyDescent="0.25">
      <c r="A570">
        <v>2005</v>
      </c>
      <c r="B570" t="s">
        <v>38</v>
      </c>
      <c r="C570" t="s">
        <v>197</v>
      </c>
      <c r="D570" t="s">
        <v>195</v>
      </c>
      <c r="E570" t="s">
        <v>1</v>
      </c>
      <c r="F570">
        <v>27.881</v>
      </c>
    </row>
    <row r="571" spans="1:7" x14ac:dyDescent="0.25">
      <c r="A571">
        <v>2005</v>
      </c>
      <c r="B571" t="s">
        <v>38</v>
      </c>
      <c r="C571" t="s">
        <v>198</v>
      </c>
      <c r="D571" t="s">
        <v>195</v>
      </c>
      <c r="E571" t="s">
        <v>1</v>
      </c>
      <c r="F571">
        <v>110.319</v>
      </c>
    </row>
    <row r="572" spans="1:7" x14ac:dyDescent="0.25">
      <c r="A572">
        <v>2005</v>
      </c>
      <c r="B572" t="s">
        <v>39</v>
      </c>
      <c r="C572" t="s">
        <v>194</v>
      </c>
      <c r="D572" t="s">
        <v>195</v>
      </c>
      <c r="E572" t="s">
        <v>1</v>
      </c>
      <c r="F572" s="220">
        <v>1261261.23</v>
      </c>
    </row>
    <row r="573" spans="1:7" x14ac:dyDescent="0.25">
      <c r="A573">
        <v>2005</v>
      </c>
      <c r="B573" t="s">
        <v>39</v>
      </c>
      <c r="C573" t="s">
        <v>197</v>
      </c>
      <c r="D573" t="s">
        <v>195</v>
      </c>
      <c r="E573" t="s">
        <v>1</v>
      </c>
      <c r="F573">
        <v>15.294</v>
      </c>
    </row>
    <row r="574" spans="1:7" x14ac:dyDescent="0.25">
      <c r="A574">
        <v>2005</v>
      </c>
      <c r="B574" t="s">
        <v>39</v>
      </c>
      <c r="C574" t="s">
        <v>198</v>
      </c>
      <c r="D574" t="s">
        <v>195</v>
      </c>
      <c r="E574" t="s">
        <v>1</v>
      </c>
      <c r="F574">
        <v>88.790999999999997</v>
      </c>
    </row>
    <row r="575" spans="1:7" x14ac:dyDescent="0.25">
      <c r="A575">
        <v>2005</v>
      </c>
      <c r="B575" t="s">
        <v>40</v>
      </c>
      <c r="C575" t="s">
        <v>194</v>
      </c>
      <c r="D575" t="s">
        <v>195</v>
      </c>
      <c r="E575" t="s">
        <v>1</v>
      </c>
      <c r="F575" s="220">
        <v>28841.883000000002</v>
      </c>
    </row>
    <row r="576" spans="1:7" x14ac:dyDescent="0.25">
      <c r="A576">
        <v>2005</v>
      </c>
      <c r="B576" t="s">
        <v>40</v>
      </c>
      <c r="C576" t="s">
        <v>197</v>
      </c>
      <c r="D576" t="s">
        <v>195</v>
      </c>
      <c r="E576" t="s">
        <v>1</v>
      </c>
      <c r="F576">
        <v>21.289000000000001</v>
      </c>
    </row>
    <row r="577" spans="1:7" x14ac:dyDescent="0.25">
      <c r="A577">
        <v>2005</v>
      </c>
      <c r="B577" t="s">
        <v>40</v>
      </c>
      <c r="C577" t="s">
        <v>198</v>
      </c>
      <c r="D577" t="s">
        <v>195</v>
      </c>
      <c r="E577" t="s">
        <v>1</v>
      </c>
      <c r="F577">
        <v>147.048</v>
      </c>
    </row>
    <row r="578" spans="1:7" x14ac:dyDescent="0.25">
      <c r="A578">
        <v>2005</v>
      </c>
      <c r="B578" t="s">
        <v>41</v>
      </c>
      <c r="C578" t="s">
        <v>194</v>
      </c>
      <c r="D578" t="s">
        <v>195</v>
      </c>
      <c r="E578" t="s">
        <v>1</v>
      </c>
      <c r="F578" s="220">
        <v>162325.5</v>
      </c>
    </row>
    <row r="579" spans="1:7" x14ac:dyDescent="0.25">
      <c r="A579">
        <v>2005</v>
      </c>
      <c r="B579" t="s">
        <v>41</v>
      </c>
      <c r="C579" t="s">
        <v>197</v>
      </c>
      <c r="D579" t="s">
        <v>195</v>
      </c>
      <c r="E579" t="s">
        <v>1</v>
      </c>
      <c r="F579">
        <v>39.021000000000001</v>
      </c>
    </row>
    <row r="580" spans="1:7" x14ac:dyDescent="0.25">
      <c r="A580">
        <v>2005</v>
      </c>
      <c r="B580" t="s">
        <v>41</v>
      </c>
      <c r="C580" t="s">
        <v>198</v>
      </c>
      <c r="D580" t="s">
        <v>195</v>
      </c>
      <c r="E580" t="s">
        <v>1</v>
      </c>
      <c r="F580">
        <v>127.351</v>
      </c>
    </row>
    <row r="581" spans="1:7" x14ac:dyDescent="0.25">
      <c r="A581">
        <v>2005</v>
      </c>
      <c r="B581" t="s">
        <v>42</v>
      </c>
      <c r="C581" t="s">
        <v>194</v>
      </c>
      <c r="D581" t="s">
        <v>195</v>
      </c>
      <c r="E581" t="s">
        <v>1</v>
      </c>
      <c r="F581" s="220">
        <v>180840.67300000001</v>
      </c>
      <c r="G581" t="s">
        <v>196</v>
      </c>
    </row>
    <row r="582" spans="1:7" x14ac:dyDescent="0.25">
      <c r="A582">
        <v>2005</v>
      </c>
      <c r="B582" t="s">
        <v>42</v>
      </c>
      <c r="C582" t="s">
        <v>197</v>
      </c>
      <c r="D582" t="s">
        <v>195</v>
      </c>
      <c r="E582" t="s">
        <v>1</v>
      </c>
      <c r="F582">
        <v>16.459</v>
      </c>
      <c r="G582" t="s">
        <v>196</v>
      </c>
    </row>
    <row r="583" spans="1:7" x14ac:dyDescent="0.25">
      <c r="A583">
        <v>2005</v>
      </c>
      <c r="B583" t="s">
        <v>42</v>
      </c>
      <c r="C583" t="s">
        <v>198</v>
      </c>
      <c r="D583" t="s">
        <v>195</v>
      </c>
      <c r="E583" t="s">
        <v>1</v>
      </c>
      <c r="F583">
        <v>117.949</v>
      </c>
      <c r="G583" t="s">
        <v>196</v>
      </c>
    </row>
    <row r="584" spans="1:7" x14ac:dyDescent="0.25">
      <c r="A584">
        <v>2005</v>
      </c>
      <c r="B584" t="s">
        <v>43</v>
      </c>
      <c r="C584" t="s">
        <v>194</v>
      </c>
      <c r="D584" t="s">
        <v>195</v>
      </c>
      <c r="E584" t="s">
        <v>1</v>
      </c>
      <c r="F584" s="220">
        <v>868206.18599999999</v>
      </c>
      <c r="G584" t="s">
        <v>196</v>
      </c>
    </row>
    <row r="585" spans="1:7" x14ac:dyDescent="0.25">
      <c r="A585">
        <v>2005</v>
      </c>
      <c r="B585" t="s">
        <v>43</v>
      </c>
      <c r="C585" t="s">
        <v>197</v>
      </c>
      <c r="D585" t="s">
        <v>195</v>
      </c>
      <c r="E585" t="s">
        <v>1</v>
      </c>
      <c r="F585">
        <v>19.888999999999999</v>
      </c>
      <c r="G585" t="s">
        <v>196</v>
      </c>
    </row>
    <row r="586" spans="1:7" x14ac:dyDescent="0.25">
      <c r="A586">
        <v>2005</v>
      </c>
      <c r="B586" t="s">
        <v>43</v>
      </c>
      <c r="C586" t="s">
        <v>198</v>
      </c>
      <c r="D586" t="s">
        <v>195</v>
      </c>
      <c r="E586" t="s">
        <v>1</v>
      </c>
      <c r="F586">
        <v>125.84</v>
      </c>
      <c r="G586" t="s">
        <v>196</v>
      </c>
    </row>
    <row r="587" spans="1:7" x14ac:dyDescent="0.25">
      <c r="A587">
        <v>2005</v>
      </c>
      <c r="B587" t="s">
        <v>44</v>
      </c>
      <c r="C587" t="s">
        <v>194</v>
      </c>
      <c r="D587" t="s">
        <v>195</v>
      </c>
      <c r="E587" t="s">
        <v>1</v>
      </c>
      <c r="F587" s="220">
        <v>857002.73499999999</v>
      </c>
    </row>
    <row r="588" spans="1:7" x14ac:dyDescent="0.25">
      <c r="A588">
        <v>2005</v>
      </c>
      <c r="B588" t="s">
        <v>44</v>
      </c>
      <c r="C588" t="s">
        <v>197</v>
      </c>
      <c r="D588" t="s">
        <v>195</v>
      </c>
      <c r="E588" t="s">
        <v>1</v>
      </c>
      <c r="F588">
        <v>13.603</v>
      </c>
    </row>
    <row r="589" spans="1:7" x14ac:dyDescent="0.25">
      <c r="A589">
        <v>2005</v>
      </c>
      <c r="B589" t="s">
        <v>44</v>
      </c>
      <c r="C589" t="s">
        <v>198</v>
      </c>
      <c r="D589" t="s">
        <v>195</v>
      </c>
      <c r="E589" t="s">
        <v>1</v>
      </c>
      <c r="F589">
        <v>96.933999999999997</v>
      </c>
    </row>
    <row r="590" spans="1:7" x14ac:dyDescent="0.25">
      <c r="A590">
        <v>2005</v>
      </c>
      <c r="B590" t="s">
        <v>45</v>
      </c>
      <c r="C590" t="s">
        <v>194</v>
      </c>
      <c r="D590" t="s">
        <v>195</v>
      </c>
      <c r="E590" t="s">
        <v>1</v>
      </c>
      <c r="F590" s="220">
        <v>54865.26</v>
      </c>
    </row>
    <row r="591" spans="1:7" x14ac:dyDescent="0.25">
      <c r="A591">
        <v>2005</v>
      </c>
      <c r="B591" t="s">
        <v>45</v>
      </c>
      <c r="C591" t="s">
        <v>197</v>
      </c>
      <c r="D591" t="s">
        <v>195</v>
      </c>
      <c r="E591" t="s">
        <v>1</v>
      </c>
      <c r="F591">
        <v>12.725</v>
      </c>
    </row>
    <row r="592" spans="1:7" x14ac:dyDescent="0.25">
      <c r="A592">
        <v>2005</v>
      </c>
      <c r="B592" t="s">
        <v>45</v>
      </c>
      <c r="C592" t="s">
        <v>198</v>
      </c>
      <c r="D592" t="s">
        <v>195</v>
      </c>
      <c r="E592" t="s">
        <v>1</v>
      </c>
      <c r="F592">
        <v>163.91200000000001</v>
      </c>
      <c r="G592" t="s">
        <v>196</v>
      </c>
    </row>
    <row r="593" spans="1:6" x14ac:dyDescent="0.25">
      <c r="A593">
        <v>2005</v>
      </c>
      <c r="B593" t="s">
        <v>46</v>
      </c>
      <c r="C593" t="s">
        <v>194</v>
      </c>
      <c r="D593" t="s">
        <v>195</v>
      </c>
      <c r="E593" t="s">
        <v>1</v>
      </c>
      <c r="F593" s="220">
        <v>831644.28300000005</v>
      </c>
    </row>
    <row r="594" spans="1:6" x14ac:dyDescent="0.25">
      <c r="A594">
        <v>2005</v>
      </c>
      <c r="B594" t="s">
        <v>46</v>
      </c>
      <c r="C594" t="s">
        <v>197</v>
      </c>
      <c r="D594" t="s">
        <v>195</v>
      </c>
      <c r="E594" t="s">
        <v>1</v>
      </c>
      <c r="F594">
        <v>14.346</v>
      </c>
    </row>
    <row r="595" spans="1:6" x14ac:dyDescent="0.25">
      <c r="A595">
        <v>2005</v>
      </c>
      <c r="B595" t="s">
        <v>46</v>
      </c>
      <c r="C595" t="s">
        <v>198</v>
      </c>
      <c r="D595" t="s">
        <v>195</v>
      </c>
      <c r="E595" t="s">
        <v>1</v>
      </c>
      <c r="F595">
        <v>110.334</v>
      </c>
    </row>
    <row r="596" spans="1:6" x14ac:dyDescent="0.25">
      <c r="A596">
        <v>2005</v>
      </c>
      <c r="B596" t="s">
        <v>47</v>
      </c>
      <c r="C596" t="s">
        <v>194</v>
      </c>
      <c r="D596" t="s">
        <v>195</v>
      </c>
      <c r="E596" t="s">
        <v>1</v>
      </c>
      <c r="F596" s="220">
        <v>18394.502</v>
      </c>
    </row>
    <row r="597" spans="1:6" x14ac:dyDescent="0.25">
      <c r="A597">
        <v>2005</v>
      </c>
      <c r="B597" t="s">
        <v>47</v>
      </c>
      <c r="C597" t="s">
        <v>197</v>
      </c>
      <c r="D597" t="s">
        <v>195</v>
      </c>
      <c r="E597" t="s">
        <v>1</v>
      </c>
      <c r="F597">
        <v>24.907</v>
      </c>
    </row>
    <row r="598" spans="1:6" x14ac:dyDescent="0.25">
      <c r="A598">
        <v>2005</v>
      </c>
      <c r="B598" t="s">
        <v>47</v>
      </c>
      <c r="C598" t="s">
        <v>198</v>
      </c>
      <c r="D598" t="s">
        <v>195</v>
      </c>
      <c r="E598" t="s">
        <v>1</v>
      </c>
      <c r="F598">
        <v>109.005</v>
      </c>
    </row>
    <row r="599" spans="1:6" x14ac:dyDescent="0.25">
      <c r="A599">
        <v>2005</v>
      </c>
      <c r="B599" t="s">
        <v>48</v>
      </c>
      <c r="C599" t="s">
        <v>194</v>
      </c>
      <c r="D599" t="s">
        <v>195</v>
      </c>
      <c r="E599" t="s">
        <v>1</v>
      </c>
      <c r="F599" s="220">
        <v>25058.978999999999</v>
      </c>
    </row>
    <row r="600" spans="1:6" x14ac:dyDescent="0.25">
      <c r="A600">
        <v>2005</v>
      </c>
      <c r="B600" t="s">
        <v>48</v>
      </c>
      <c r="C600" t="s">
        <v>197</v>
      </c>
      <c r="D600" t="s">
        <v>195</v>
      </c>
      <c r="E600" t="s">
        <v>1</v>
      </c>
      <c r="F600">
        <v>11.193</v>
      </c>
    </row>
    <row r="601" spans="1:6" x14ac:dyDescent="0.25">
      <c r="A601">
        <v>2005</v>
      </c>
      <c r="B601" t="s">
        <v>48</v>
      </c>
      <c r="C601" t="s">
        <v>198</v>
      </c>
      <c r="D601" t="s">
        <v>195</v>
      </c>
      <c r="E601" t="s">
        <v>1</v>
      </c>
      <c r="F601">
        <v>164.06399999999999</v>
      </c>
    </row>
    <row r="602" spans="1:6" x14ac:dyDescent="0.25">
      <c r="A602">
        <v>2005</v>
      </c>
      <c r="B602" t="s">
        <v>49</v>
      </c>
      <c r="C602" t="s">
        <v>194</v>
      </c>
      <c r="D602" t="s">
        <v>195</v>
      </c>
      <c r="E602" t="s">
        <v>1</v>
      </c>
      <c r="F602" s="220">
        <v>40898.601000000002</v>
      </c>
    </row>
    <row r="603" spans="1:6" x14ac:dyDescent="0.25">
      <c r="A603">
        <v>2005</v>
      </c>
      <c r="B603" t="s">
        <v>49</v>
      </c>
      <c r="C603" t="s">
        <v>197</v>
      </c>
      <c r="D603" t="s">
        <v>195</v>
      </c>
      <c r="E603" t="s">
        <v>1</v>
      </c>
      <c r="F603">
        <v>12.308999999999999</v>
      </c>
    </row>
    <row r="604" spans="1:6" x14ac:dyDescent="0.25">
      <c r="A604">
        <v>2005</v>
      </c>
      <c r="B604" t="s">
        <v>49</v>
      </c>
      <c r="C604" t="s">
        <v>198</v>
      </c>
      <c r="D604" t="s">
        <v>195</v>
      </c>
      <c r="E604" t="s">
        <v>1</v>
      </c>
      <c r="F604">
        <v>140.19200000000001</v>
      </c>
    </row>
    <row r="605" spans="1:6" x14ac:dyDescent="0.25">
      <c r="A605">
        <v>2005</v>
      </c>
      <c r="B605" t="s">
        <v>50</v>
      </c>
      <c r="C605" t="s">
        <v>194</v>
      </c>
      <c r="D605" t="s">
        <v>195</v>
      </c>
      <c r="E605" t="s">
        <v>1</v>
      </c>
      <c r="F605" s="220">
        <v>11978.003000000001</v>
      </c>
    </row>
    <row r="606" spans="1:6" x14ac:dyDescent="0.25">
      <c r="A606">
        <v>2005</v>
      </c>
      <c r="B606" t="s">
        <v>50</v>
      </c>
      <c r="C606" t="s">
        <v>197</v>
      </c>
      <c r="D606" t="s">
        <v>195</v>
      </c>
      <c r="E606" t="s">
        <v>1</v>
      </c>
      <c r="F606">
        <v>25.75</v>
      </c>
    </row>
    <row r="607" spans="1:6" x14ac:dyDescent="0.25">
      <c r="A607">
        <v>2005</v>
      </c>
      <c r="B607" t="s">
        <v>50</v>
      </c>
      <c r="C607" t="s">
        <v>198</v>
      </c>
      <c r="D607" t="s">
        <v>195</v>
      </c>
      <c r="E607" t="s">
        <v>1</v>
      </c>
      <c r="F607">
        <v>107.325</v>
      </c>
    </row>
    <row r="608" spans="1:6" x14ac:dyDescent="0.25">
      <c r="A608">
        <v>2005</v>
      </c>
      <c r="B608" t="s">
        <v>51</v>
      </c>
      <c r="C608" t="s">
        <v>194</v>
      </c>
      <c r="D608" t="s">
        <v>195</v>
      </c>
      <c r="E608" t="s">
        <v>1</v>
      </c>
      <c r="F608" s="220">
        <v>178580.00700000001</v>
      </c>
    </row>
    <row r="609" spans="1:7" x14ac:dyDescent="0.25">
      <c r="A609">
        <v>2005</v>
      </c>
      <c r="B609" t="s">
        <v>51</v>
      </c>
      <c r="C609" t="s">
        <v>197</v>
      </c>
      <c r="D609" t="s">
        <v>195</v>
      </c>
      <c r="E609" t="s">
        <v>1</v>
      </c>
      <c r="F609">
        <v>17.704000000000001</v>
      </c>
    </row>
    <row r="610" spans="1:7" x14ac:dyDescent="0.25">
      <c r="A610">
        <v>2005</v>
      </c>
      <c r="B610" t="s">
        <v>51</v>
      </c>
      <c r="C610" t="s">
        <v>198</v>
      </c>
      <c r="D610" t="s">
        <v>195</v>
      </c>
      <c r="E610" t="s">
        <v>1</v>
      </c>
      <c r="F610">
        <v>149.286</v>
      </c>
    </row>
    <row r="611" spans="1:7" x14ac:dyDescent="0.25">
      <c r="A611">
        <v>2005</v>
      </c>
      <c r="B611" t="s">
        <v>52</v>
      </c>
      <c r="C611" t="s">
        <v>194</v>
      </c>
      <c r="D611" t="s">
        <v>195</v>
      </c>
      <c r="E611" t="s">
        <v>1</v>
      </c>
      <c r="F611" s="220">
        <v>3579.1869999999999</v>
      </c>
    </row>
    <row r="612" spans="1:7" x14ac:dyDescent="0.25">
      <c r="A612">
        <v>2005</v>
      </c>
      <c r="B612" t="s">
        <v>52</v>
      </c>
      <c r="C612" t="s">
        <v>197</v>
      </c>
      <c r="D612" t="s">
        <v>195</v>
      </c>
      <c r="E612" t="s">
        <v>1</v>
      </c>
      <c r="F612">
        <v>8.8629999999999995</v>
      </c>
    </row>
    <row r="613" spans="1:7" x14ac:dyDescent="0.25">
      <c r="A613">
        <v>2005</v>
      </c>
      <c r="B613" t="s">
        <v>52</v>
      </c>
      <c r="C613" t="s">
        <v>198</v>
      </c>
      <c r="D613" t="s">
        <v>195</v>
      </c>
      <c r="E613" t="s">
        <v>1</v>
      </c>
      <c r="F613">
        <v>98.046000000000006</v>
      </c>
    </row>
    <row r="614" spans="1:7" x14ac:dyDescent="0.25">
      <c r="A614">
        <v>2005</v>
      </c>
      <c r="B614" t="s">
        <v>53</v>
      </c>
      <c r="C614" t="s">
        <v>194</v>
      </c>
      <c r="D614" t="s">
        <v>195</v>
      </c>
      <c r="E614" t="s">
        <v>1</v>
      </c>
      <c r="F614" s="220">
        <v>180743.80900000001</v>
      </c>
    </row>
    <row r="615" spans="1:7" x14ac:dyDescent="0.25">
      <c r="A615">
        <v>2005</v>
      </c>
      <c r="B615" t="s">
        <v>53</v>
      </c>
      <c r="C615" t="s">
        <v>197</v>
      </c>
      <c r="D615" t="s">
        <v>195</v>
      </c>
      <c r="E615" t="s">
        <v>1</v>
      </c>
      <c r="F615">
        <v>11.074999999999999</v>
      </c>
    </row>
    <row r="616" spans="1:7" x14ac:dyDescent="0.25">
      <c r="A616">
        <v>2005</v>
      </c>
      <c r="B616" t="s">
        <v>53</v>
      </c>
      <c r="C616" t="s">
        <v>198</v>
      </c>
      <c r="D616" t="s">
        <v>195</v>
      </c>
      <c r="E616" t="s">
        <v>1</v>
      </c>
      <c r="F616">
        <v>90.606999999999999</v>
      </c>
    </row>
    <row r="617" spans="1:7" x14ac:dyDescent="0.25">
      <c r="A617">
        <v>2005</v>
      </c>
      <c r="B617" t="s">
        <v>54</v>
      </c>
      <c r="C617" t="s">
        <v>194</v>
      </c>
      <c r="D617" t="s">
        <v>195</v>
      </c>
      <c r="E617" t="s">
        <v>1</v>
      </c>
      <c r="F617" s="220">
        <v>172609.196</v>
      </c>
    </row>
    <row r="618" spans="1:7" x14ac:dyDescent="0.25">
      <c r="A618">
        <v>2005</v>
      </c>
      <c r="B618" t="s">
        <v>54</v>
      </c>
      <c r="C618" t="s">
        <v>197</v>
      </c>
      <c r="D618" t="s">
        <v>195</v>
      </c>
      <c r="E618" t="s">
        <v>1</v>
      </c>
      <c r="F618">
        <v>20.978999999999999</v>
      </c>
    </row>
    <row r="619" spans="1:7" x14ac:dyDescent="0.25">
      <c r="A619">
        <v>2005</v>
      </c>
      <c r="B619" t="s">
        <v>54</v>
      </c>
      <c r="C619" t="s">
        <v>198</v>
      </c>
      <c r="D619" t="s">
        <v>195</v>
      </c>
      <c r="E619" t="s">
        <v>1</v>
      </c>
      <c r="F619">
        <v>106.738</v>
      </c>
      <c r="G619" t="s">
        <v>199</v>
      </c>
    </row>
    <row r="620" spans="1:7" x14ac:dyDescent="0.25">
      <c r="A620">
        <v>2005</v>
      </c>
      <c r="B620" t="s">
        <v>64</v>
      </c>
      <c r="C620" t="s">
        <v>194</v>
      </c>
      <c r="D620" t="s">
        <v>195</v>
      </c>
      <c r="E620" t="s">
        <v>1</v>
      </c>
      <c r="F620" s="220">
        <v>551532.58200000005</v>
      </c>
    </row>
    <row r="621" spans="1:7" x14ac:dyDescent="0.25">
      <c r="A621">
        <v>2005</v>
      </c>
      <c r="B621" t="s">
        <v>64</v>
      </c>
      <c r="C621" t="s">
        <v>197</v>
      </c>
      <c r="D621" t="s">
        <v>195</v>
      </c>
      <c r="E621" t="s">
        <v>1</v>
      </c>
      <c r="F621">
        <v>14.451000000000001</v>
      </c>
    </row>
    <row r="622" spans="1:7" x14ac:dyDescent="0.25">
      <c r="A622">
        <v>2005</v>
      </c>
      <c r="B622" t="s">
        <v>64</v>
      </c>
      <c r="C622" t="s">
        <v>198</v>
      </c>
      <c r="D622" t="s">
        <v>195</v>
      </c>
      <c r="E622" t="s">
        <v>1</v>
      </c>
      <c r="F622">
        <v>102.282</v>
      </c>
    </row>
    <row r="623" spans="1:7" x14ac:dyDescent="0.25">
      <c r="A623">
        <v>2005</v>
      </c>
      <c r="B623" t="s">
        <v>55</v>
      </c>
      <c r="C623" t="s">
        <v>194</v>
      </c>
      <c r="D623" t="s">
        <v>195</v>
      </c>
      <c r="E623" t="s">
        <v>1</v>
      </c>
      <c r="F623" s="220">
        <v>195599.86499999999</v>
      </c>
    </row>
    <row r="624" spans="1:7" x14ac:dyDescent="0.25">
      <c r="A624">
        <v>2005</v>
      </c>
      <c r="B624" t="s">
        <v>55</v>
      </c>
      <c r="C624" t="s">
        <v>197</v>
      </c>
      <c r="D624" t="s">
        <v>195</v>
      </c>
      <c r="E624" t="s">
        <v>1</v>
      </c>
      <c r="F624">
        <v>18.623000000000001</v>
      </c>
    </row>
    <row r="625" spans="1:7" x14ac:dyDescent="0.25">
      <c r="A625">
        <v>2005</v>
      </c>
      <c r="B625" t="s">
        <v>55</v>
      </c>
      <c r="C625" t="s">
        <v>198</v>
      </c>
      <c r="D625" t="s">
        <v>195</v>
      </c>
      <c r="E625" t="s">
        <v>1</v>
      </c>
      <c r="F625">
        <v>96.808999999999997</v>
      </c>
    </row>
    <row r="626" spans="1:7" x14ac:dyDescent="0.25">
      <c r="A626">
        <v>2005</v>
      </c>
      <c r="B626" t="s">
        <v>56</v>
      </c>
      <c r="C626" t="s">
        <v>194</v>
      </c>
      <c r="D626" t="s">
        <v>195</v>
      </c>
      <c r="E626" t="s">
        <v>1</v>
      </c>
      <c r="F626" s="220">
        <v>334999.27799999999</v>
      </c>
    </row>
    <row r="627" spans="1:7" x14ac:dyDescent="0.25">
      <c r="A627">
        <v>2005</v>
      </c>
      <c r="B627" t="s">
        <v>56</v>
      </c>
      <c r="C627" t="s">
        <v>197</v>
      </c>
      <c r="D627" t="s">
        <v>195</v>
      </c>
      <c r="E627" t="s">
        <v>1</v>
      </c>
      <c r="F627">
        <v>15.712999999999999</v>
      </c>
    </row>
    <row r="628" spans="1:7" x14ac:dyDescent="0.25">
      <c r="A628">
        <v>2005</v>
      </c>
      <c r="B628" t="s">
        <v>56</v>
      </c>
      <c r="C628" t="s">
        <v>198</v>
      </c>
      <c r="D628" t="s">
        <v>195</v>
      </c>
      <c r="E628" t="s">
        <v>1</v>
      </c>
      <c r="F628">
        <v>193.83699999999999</v>
      </c>
    </row>
    <row r="629" spans="1:7" x14ac:dyDescent="0.25">
      <c r="A629">
        <v>2005</v>
      </c>
      <c r="B629" t="s">
        <v>57</v>
      </c>
      <c r="C629" t="s">
        <v>194</v>
      </c>
      <c r="D629" t="s">
        <v>195</v>
      </c>
      <c r="E629" t="s">
        <v>1</v>
      </c>
      <c r="F629" s="220">
        <v>36955.082000000002</v>
      </c>
    </row>
    <row r="630" spans="1:7" x14ac:dyDescent="0.25">
      <c r="A630">
        <v>2005</v>
      </c>
      <c r="B630" t="s">
        <v>57</v>
      </c>
      <c r="C630" t="s">
        <v>197</v>
      </c>
      <c r="D630" t="s">
        <v>195</v>
      </c>
      <c r="E630" t="s">
        <v>1</v>
      </c>
      <c r="F630">
        <v>18.472999999999999</v>
      </c>
    </row>
    <row r="631" spans="1:7" x14ac:dyDescent="0.25">
      <c r="A631">
        <v>2005</v>
      </c>
      <c r="B631" t="s">
        <v>57</v>
      </c>
      <c r="C631" t="s">
        <v>198</v>
      </c>
      <c r="D631" t="s">
        <v>195</v>
      </c>
      <c r="E631" t="s">
        <v>1</v>
      </c>
      <c r="F631">
        <v>108.121</v>
      </c>
    </row>
    <row r="632" spans="1:7" x14ac:dyDescent="0.25">
      <c r="A632">
        <v>2005</v>
      </c>
      <c r="B632" t="s">
        <v>65</v>
      </c>
      <c r="C632" t="s">
        <v>194</v>
      </c>
      <c r="D632" t="s">
        <v>195</v>
      </c>
      <c r="E632" t="s">
        <v>1</v>
      </c>
      <c r="F632" s="220">
        <v>74982.463000000003</v>
      </c>
    </row>
    <row r="633" spans="1:7" x14ac:dyDescent="0.25">
      <c r="A633">
        <v>2005</v>
      </c>
      <c r="B633" t="s">
        <v>65</v>
      </c>
      <c r="C633" t="s">
        <v>197</v>
      </c>
      <c r="D633" t="s">
        <v>195</v>
      </c>
      <c r="E633" t="s">
        <v>1</v>
      </c>
      <c r="F633">
        <v>13.956</v>
      </c>
    </row>
    <row r="634" spans="1:7" x14ac:dyDescent="0.25">
      <c r="A634">
        <v>2005</v>
      </c>
      <c r="B634" t="s">
        <v>65</v>
      </c>
      <c r="C634" t="s">
        <v>198</v>
      </c>
      <c r="D634" t="s">
        <v>195</v>
      </c>
      <c r="E634" t="s">
        <v>1</v>
      </c>
      <c r="F634">
        <v>138.15799999999999</v>
      </c>
    </row>
    <row r="635" spans="1:7" x14ac:dyDescent="0.25">
      <c r="A635">
        <v>2005</v>
      </c>
      <c r="B635" t="s">
        <v>58</v>
      </c>
      <c r="C635" t="s">
        <v>194</v>
      </c>
      <c r="D635" t="s">
        <v>195</v>
      </c>
      <c r="E635" t="s">
        <v>1</v>
      </c>
      <c r="F635" s="220">
        <v>192347.28599999999</v>
      </c>
      <c r="G635" t="s">
        <v>196</v>
      </c>
    </row>
    <row r="636" spans="1:7" x14ac:dyDescent="0.25">
      <c r="A636">
        <v>2005</v>
      </c>
      <c r="B636" t="s">
        <v>58</v>
      </c>
      <c r="C636" t="s">
        <v>197</v>
      </c>
      <c r="D636" t="s">
        <v>195</v>
      </c>
      <c r="E636" t="s">
        <v>1</v>
      </c>
      <c r="F636">
        <v>36.664999999999999</v>
      </c>
      <c r="G636" t="s">
        <v>196</v>
      </c>
    </row>
    <row r="637" spans="1:7" x14ac:dyDescent="0.25">
      <c r="A637">
        <v>2005</v>
      </c>
      <c r="B637" t="s">
        <v>58</v>
      </c>
      <c r="C637" t="s">
        <v>198</v>
      </c>
      <c r="D637" t="s">
        <v>195</v>
      </c>
      <c r="E637" t="s">
        <v>1</v>
      </c>
      <c r="F637">
        <v>110.169</v>
      </c>
      <c r="G637" t="s">
        <v>196</v>
      </c>
    </row>
    <row r="638" spans="1:7" x14ac:dyDescent="0.25">
      <c r="A638">
        <v>2005</v>
      </c>
      <c r="B638" t="s">
        <v>59</v>
      </c>
      <c r="C638" t="s">
        <v>194</v>
      </c>
      <c r="D638" t="s">
        <v>195</v>
      </c>
      <c r="E638" t="s">
        <v>1</v>
      </c>
      <c r="F638" s="220">
        <v>203634.73199999999</v>
      </c>
    </row>
    <row r="639" spans="1:7" x14ac:dyDescent="0.25">
      <c r="A639">
        <v>2005</v>
      </c>
      <c r="B639" t="s">
        <v>59</v>
      </c>
      <c r="C639" t="s">
        <v>197</v>
      </c>
      <c r="D639" t="s">
        <v>195</v>
      </c>
      <c r="E639" t="s">
        <v>1</v>
      </c>
      <c r="F639">
        <v>22.552</v>
      </c>
    </row>
    <row r="640" spans="1:7" x14ac:dyDescent="0.25">
      <c r="A640">
        <v>2005</v>
      </c>
      <c r="B640" t="s">
        <v>59</v>
      </c>
      <c r="C640" t="s">
        <v>198</v>
      </c>
      <c r="D640" t="s">
        <v>195</v>
      </c>
      <c r="E640" t="s">
        <v>1</v>
      </c>
      <c r="F640">
        <v>113.252</v>
      </c>
    </row>
    <row r="641" spans="1:6" x14ac:dyDescent="0.25">
      <c r="A641">
        <v>2005</v>
      </c>
      <c r="B641" t="s">
        <v>156</v>
      </c>
      <c r="C641" t="s">
        <v>194</v>
      </c>
      <c r="D641" t="s">
        <v>195</v>
      </c>
      <c r="E641" t="s">
        <v>1</v>
      </c>
      <c r="F641" s="220">
        <v>13140.825000000001</v>
      </c>
    </row>
    <row r="642" spans="1:6" x14ac:dyDescent="0.25">
      <c r="A642">
        <v>2005</v>
      </c>
      <c r="B642" t="s">
        <v>156</v>
      </c>
      <c r="C642" t="s">
        <v>197</v>
      </c>
      <c r="D642" t="s">
        <v>195</v>
      </c>
      <c r="E642" t="s">
        <v>1</v>
      </c>
      <c r="F642">
        <v>44.284999999999997</v>
      </c>
    </row>
    <row r="643" spans="1:6" x14ac:dyDescent="0.25">
      <c r="A643">
        <v>2005</v>
      </c>
      <c r="B643" t="s">
        <v>156</v>
      </c>
      <c r="C643" t="s">
        <v>198</v>
      </c>
      <c r="D643" t="s">
        <v>195</v>
      </c>
      <c r="E643" t="s">
        <v>1</v>
      </c>
      <c r="F643">
        <v>169.53100000000001</v>
      </c>
    </row>
    <row r="644" spans="1:6" x14ac:dyDescent="0.25">
      <c r="A644">
        <v>2005</v>
      </c>
      <c r="B644" t="s">
        <v>67</v>
      </c>
      <c r="C644" t="s">
        <v>194</v>
      </c>
      <c r="D644" t="s">
        <v>195</v>
      </c>
      <c r="E644" t="s">
        <v>1</v>
      </c>
      <c r="F644" t="s">
        <v>72</v>
      </c>
    </row>
    <row r="645" spans="1:6" x14ac:dyDescent="0.25">
      <c r="A645">
        <v>2005</v>
      </c>
      <c r="B645" t="s">
        <v>67</v>
      </c>
      <c r="C645" t="s">
        <v>197</v>
      </c>
      <c r="D645" t="s">
        <v>195</v>
      </c>
      <c r="E645" t="s">
        <v>1</v>
      </c>
      <c r="F645" t="s">
        <v>72</v>
      </c>
    </row>
    <row r="646" spans="1:6" x14ac:dyDescent="0.25">
      <c r="A646">
        <v>2005</v>
      </c>
      <c r="B646" t="s">
        <v>67</v>
      </c>
      <c r="C646" t="s">
        <v>198</v>
      </c>
      <c r="D646" t="s">
        <v>195</v>
      </c>
      <c r="E646" t="s">
        <v>1</v>
      </c>
      <c r="F646" t="s">
        <v>72</v>
      </c>
    </row>
    <row r="647" spans="1:6" x14ac:dyDescent="0.25">
      <c r="A647">
        <v>2005</v>
      </c>
      <c r="B647" t="s">
        <v>68</v>
      </c>
      <c r="C647" t="s">
        <v>194</v>
      </c>
      <c r="D647" t="s">
        <v>195</v>
      </c>
      <c r="E647" t="s">
        <v>1</v>
      </c>
      <c r="F647">
        <v>92876.489000000001</v>
      </c>
    </row>
    <row r="648" spans="1:6" x14ac:dyDescent="0.25">
      <c r="A648">
        <v>2005</v>
      </c>
      <c r="B648" t="s">
        <v>68</v>
      </c>
      <c r="C648" t="s">
        <v>197</v>
      </c>
      <c r="D648" t="s">
        <v>195</v>
      </c>
      <c r="E648" t="s">
        <v>1</v>
      </c>
      <c r="F648">
        <v>12.488</v>
      </c>
    </row>
    <row r="649" spans="1:6" x14ac:dyDescent="0.25">
      <c r="A649">
        <v>2005</v>
      </c>
      <c r="B649" t="s">
        <v>68</v>
      </c>
      <c r="C649" t="s">
        <v>198</v>
      </c>
      <c r="D649" t="s">
        <v>195</v>
      </c>
      <c r="E649" t="s">
        <v>1</v>
      </c>
      <c r="F649">
        <v>102.364</v>
      </c>
    </row>
    <row r="650" spans="1:6" x14ac:dyDescent="0.25">
      <c r="A650">
        <v>2005</v>
      </c>
      <c r="B650" t="s">
        <v>60</v>
      </c>
      <c r="C650" t="s">
        <v>194</v>
      </c>
      <c r="D650" t="s">
        <v>195</v>
      </c>
      <c r="E650" t="s">
        <v>1</v>
      </c>
      <c r="F650" s="220">
        <v>732664.31599999999</v>
      </c>
    </row>
    <row r="651" spans="1:6" x14ac:dyDescent="0.25">
      <c r="A651">
        <v>2005</v>
      </c>
      <c r="B651" t="s">
        <v>60</v>
      </c>
      <c r="C651" t="s">
        <v>197</v>
      </c>
      <c r="D651" t="s">
        <v>195</v>
      </c>
      <c r="E651" t="s">
        <v>1</v>
      </c>
      <c r="F651">
        <v>12.13</v>
      </c>
    </row>
    <row r="652" spans="1:6" x14ac:dyDescent="0.25">
      <c r="A652">
        <v>2005</v>
      </c>
      <c r="B652" t="s">
        <v>60</v>
      </c>
      <c r="C652" t="s">
        <v>198</v>
      </c>
      <c r="D652" t="s">
        <v>195</v>
      </c>
      <c r="E652" t="s">
        <v>1</v>
      </c>
      <c r="F652">
        <v>99.162000000000006</v>
      </c>
    </row>
    <row r="653" spans="1:6" x14ac:dyDescent="0.25">
      <c r="A653">
        <v>2005</v>
      </c>
      <c r="B653" t="s">
        <v>69</v>
      </c>
      <c r="C653" t="s">
        <v>194</v>
      </c>
      <c r="D653" t="s">
        <v>195</v>
      </c>
      <c r="E653" t="s">
        <v>1</v>
      </c>
      <c r="F653" t="s">
        <v>72</v>
      </c>
    </row>
    <row r="654" spans="1:6" x14ac:dyDescent="0.25">
      <c r="A654">
        <v>2005</v>
      </c>
      <c r="B654" t="s">
        <v>69</v>
      </c>
      <c r="C654" t="s">
        <v>197</v>
      </c>
      <c r="D654" t="s">
        <v>195</v>
      </c>
      <c r="E654" t="s">
        <v>1</v>
      </c>
      <c r="F654" t="s">
        <v>72</v>
      </c>
    </row>
    <row r="655" spans="1:6" x14ac:dyDescent="0.25">
      <c r="A655">
        <v>2005</v>
      </c>
      <c r="B655" t="s">
        <v>69</v>
      </c>
      <c r="C655" t="s">
        <v>198</v>
      </c>
      <c r="D655" t="s">
        <v>195</v>
      </c>
      <c r="E655" t="s">
        <v>1</v>
      </c>
      <c r="F655" t="s">
        <v>72</v>
      </c>
    </row>
    <row r="656" spans="1:6" x14ac:dyDescent="0.25">
      <c r="A656">
        <v>2005</v>
      </c>
      <c r="B656" t="s">
        <v>84</v>
      </c>
      <c r="C656" t="s">
        <v>194</v>
      </c>
      <c r="D656" t="s">
        <v>195</v>
      </c>
      <c r="E656" t="s">
        <v>1</v>
      </c>
      <c r="F656" t="s">
        <v>72</v>
      </c>
    </row>
    <row r="657" spans="1:6" x14ac:dyDescent="0.25">
      <c r="A657">
        <v>2005</v>
      </c>
      <c r="B657" t="s">
        <v>84</v>
      </c>
      <c r="C657" t="s">
        <v>197</v>
      </c>
      <c r="D657" t="s">
        <v>195</v>
      </c>
      <c r="E657" t="s">
        <v>1</v>
      </c>
      <c r="F657" t="s">
        <v>72</v>
      </c>
    </row>
    <row r="658" spans="1:6" x14ac:dyDescent="0.25">
      <c r="A658">
        <v>2005</v>
      </c>
      <c r="B658" t="s">
        <v>84</v>
      </c>
      <c r="C658" t="s">
        <v>198</v>
      </c>
      <c r="D658" t="s">
        <v>195</v>
      </c>
      <c r="E658" t="s">
        <v>1</v>
      </c>
      <c r="F658" t="s">
        <v>72</v>
      </c>
    </row>
    <row r="659" spans="1:6" x14ac:dyDescent="0.25">
      <c r="A659">
        <v>2005</v>
      </c>
      <c r="B659" t="s">
        <v>70</v>
      </c>
      <c r="C659" t="s">
        <v>194</v>
      </c>
      <c r="D659" t="s">
        <v>195</v>
      </c>
      <c r="E659" t="s">
        <v>1</v>
      </c>
      <c r="F659" s="220">
        <v>110033.908</v>
      </c>
    </row>
    <row r="660" spans="1:6" x14ac:dyDescent="0.25">
      <c r="A660">
        <v>2005</v>
      </c>
      <c r="B660" t="s">
        <v>70</v>
      </c>
      <c r="C660" t="s">
        <v>197</v>
      </c>
      <c r="D660" t="s">
        <v>195</v>
      </c>
      <c r="E660" t="s">
        <v>1</v>
      </c>
      <c r="F660">
        <v>14.788</v>
      </c>
    </row>
    <row r="661" spans="1:6" x14ac:dyDescent="0.25">
      <c r="A661">
        <v>2005</v>
      </c>
      <c r="B661" t="s">
        <v>70</v>
      </c>
      <c r="C661" t="s">
        <v>198</v>
      </c>
      <c r="D661" t="s">
        <v>195</v>
      </c>
      <c r="E661" t="s">
        <v>1</v>
      </c>
      <c r="F661" t="s">
        <v>72</v>
      </c>
    </row>
    <row r="662" spans="1:6" x14ac:dyDescent="0.25">
      <c r="A662">
        <v>2005</v>
      </c>
      <c r="B662" t="s">
        <v>71</v>
      </c>
      <c r="C662" t="s">
        <v>194</v>
      </c>
      <c r="D662" t="s">
        <v>195</v>
      </c>
      <c r="E662" t="s">
        <v>1</v>
      </c>
      <c r="F662" s="220">
        <v>696866.20799999998</v>
      </c>
    </row>
    <row r="663" spans="1:6" x14ac:dyDescent="0.25">
      <c r="A663">
        <v>2005</v>
      </c>
      <c r="B663" t="s">
        <v>71</v>
      </c>
      <c r="C663" t="s">
        <v>197</v>
      </c>
      <c r="D663" t="s">
        <v>195</v>
      </c>
      <c r="E663" t="s">
        <v>1</v>
      </c>
      <c r="F663">
        <v>10.183</v>
      </c>
    </row>
    <row r="664" spans="1:6" x14ac:dyDescent="0.25">
      <c r="A664">
        <v>2005</v>
      </c>
      <c r="B664" t="s">
        <v>71</v>
      </c>
      <c r="C664" t="s">
        <v>198</v>
      </c>
      <c r="D664" t="s">
        <v>195</v>
      </c>
      <c r="E664" t="s">
        <v>1</v>
      </c>
      <c r="F664">
        <v>110.59099999999999</v>
      </c>
    </row>
    <row r="665" spans="1:6" x14ac:dyDescent="0.25">
      <c r="A665">
        <v>2005</v>
      </c>
      <c r="B665" t="s">
        <v>82</v>
      </c>
      <c r="C665" t="s">
        <v>194</v>
      </c>
      <c r="D665" t="s">
        <v>195</v>
      </c>
      <c r="E665" t="s">
        <v>1</v>
      </c>
      <c r="F665" t="s">
        <v>72</v>
      </c>
    </row>
    <row r="666" spans="1:6" x14ac:dyDescent="0.25">
      <c r="A666">
        <v>2005</v>
      </c>
      <c r="B666" t="s">
        <v>82</v>
      </c>
      <c r="C666" t="s">
        <v>197</v>
      </c>
      <c r="D666" t="s">
        <v>195</v>
      </c>
      <c r="E666" t="s">
        <v>1</v>
      </c>
      <c r="F666" t="s">
        <v>72</v>
      </c>
    </row>
    <row r="667" spans="1:6" x14ac:dyDescent="0.25">
      <c r="A667">
        <v>2005</v>
      </c>
      <c r="B667" t="s">
        <v>82</v>
      </c>
      <c r="C667" t="s">
        <v>198</v>
      </c>
      <c r="D667" t="s">
        <v>195</v>
      </c>
      <c r="E667" t="s">
        <v>1</v>
      </c>
      <c r="F667" t="s">
        <v>72</v>
      </c>
    </row>
    <row r="668" spans="1:6" x14ac:dyDescent="0.25">
      <c r="A668">
        <v>2006</v>
      </c>
      <c r="B668" t="s">
        <v>154</v>
      </c>
      <c r="C668" t="s">
        <v>194</v>
      </c>
      <c r="D668" t="s">
        <v>195</v>
      </c>
      <c r="E668" t="s">
        <v>1</v>
      </c>
      <c r="F668" s="220">
        <v>7291236.1540000001</v>
      </c>
    </row>
    <row r="669" spans="1:6" x14ac:dyDescent="0.25">
      <c r="A669">
        <v>2006</v>
      </c>
      <c r="B669" t="s">
        <v>154</v>
      </c>
      <c r="C669" t="s">
        <v>197</v>
      </c>
      <c r="D669" t="s">
        <v>195</v>
      </c>
      <c r="E669" t="s">
        <v>1</v>
      </c>
      <c r="F669">
        <v>16.702999999999999</v>
      </c>
    </row>
    <row r="670" spans="1:6" x14ac:dyDescent="0.25">
      <c r="A670">
        <v>2006</v>
      </c>
      <c r="B670" t="s">
        <v>154</v>
      </c>
      <c r="C670" t="s">
        <v>198</v>
      </c>
      <c r="D670" t="s">
        <v>195</v>
      </c>
      <c r="E670" t="s">
        <v>1</v>
      </c>
      <c r="F670">
        <v>110.54900000000001</v>
      </c>
    </row>
    <row r="671" spans="1:6" x14ac:dyDescent="0.25">
      <c r="A671">
        <v>2006</v>
      </c>
      <c r="B671" t="s">
        <v>35</v>
      </c>
      <c r="C671" t="s">
        <v>194</v>
      </c>
      <c r="D671" t="s">
        <v>195</v>
      </c>
      <c r="E671" t="s">
        <v>1</v>
      </c>
      <c r="F671" s="220">
        <v>163680.91899999999</v>
      </c>
    </row>
    <row r="672" spans="1:6" x14ac:dyDescent="0.25">
      <c r="A672">
        <v>2006</v>
      </c>
      <c r="B672" t="s">
        <v>35</v>
      </c>
      <c r="C672" t="s">
        <v>197</v>
      </c>
      <c r="D672" t="s">
        <v>195</v>
      </c>
      <c r="E672" t="s">
        <v>1</v>
      </c>
      <c r="F672">
        <v>15.518000000000001</v>
      </c>
    </row>
    <row r="673" spans="1:7" x14ac:dyDescent="0.25">
      <c r="A673">
        <v>2006</v>
      </c>
      <c r="B673" t="s">
        <v>35</v>
      </c>
      <c r="C673" t="s">
        <v>198</v>
      </c>
      <c r="D673" t="s">
        <v>195</v>
      </c>
      <c r="E673" t="s">
        <v>1</v>
      </c>
      <c r="F673">
        <v>102.551</v>
      </c>
    </row>
    <row r="674" spans="1:7" x14ac:dyDescent="0.25">
      <c r="A674">
        <v>2006</v>
      </c>
      <c r="B674" t="s">
        <v>36</v>
      </c>
      <c r="C674" t="s">
        <v>194</v>
      </c>
      <c r="D674" t="s">
        <v>195</v>
      </c>
      <c r="E674" t="s">
        <v>1</v>
      </c>
      <c r="F674" s="220">
        <v>137622.66</v>
      </c>
      <c r="G674" t="s">
        <v>201</v>
      </c>
    </row>
    <row r="675" spans="1:7" x14ac:dyDescent="0.25">
      <c r="A675">
        <v>2006</v>
      </c>
      <c r="B675" t="s">
        <v>36</v>
      </c>
      <c r="C675" t="s">
        <v>197</v>
      </c>
      <c r="D675" t="s">
        <v>195</v>
      </c>
      <c r="E675" t="s">
        <v>1</v>
      </c>
      <c r="F675">
        <v>18.106000000000002</v>
      </c>
      <c r="G675" t="s">
        <v>201</v>
      </c>
    </row>
    <row r="676" spans="1:7" x14ac:dyDescent="0.25">
      <c r="A676">
        <v>2006</v>
      </c>
      <c r="B676" t="s">
        <v>36</v>
      </c>
      <c r="C676" t="s">
        <v>198</v>
      </c>
      <c r="D676" t="s">
        <v>195</v>
      </c>
      <c r="E676" t="s">
        <v>1</v>
      </c>
      <c r="F676">
        <v>136.358</v>
      </c>
      <c r="G676" t="s">
        <v>201</v>
      </c>
    </row>
    <row r="677" spans="1:7" x14ac:dyDescent="0.25">
      <c r="A677">
        <v>2006</v>
      </c>
      <c r="B677" t="s">
        <v>37</v>
      </c>
      <c r="C677" t="s">
        <v>194</v>
      </c>
      <c r="D677" t="s">
        <v>195</v>
      </c>
      <c r="E677" t="s">
        <v>1</v>
      </c>
      <c r="F677" s="220">
        <v>193820.87299999999</v>
      </c>
    </row>
    <row r="678" spans="1:7" x14ac:dyDescent="0.25">
      <c r="A678">
        <v>2006</v>
      </c>
      <c r="B678" t="s">
        <v>37</v>
      </c>
      <c r="C678" t="s">
        <v>197</v>
      </c>
      <c r="D678" t="s">
        <v>195</v>
      </c>
      <c r="E678" t="s">
        <v>1</v>
      </c>
      <c r="F678">
        <v>18.93</v>
      </c>
    </row>
    <row r="679" spans="1:7" x14ac:dyDescent="0.25">
      <c r="A679">
        <v>2006</v>
      </c>
      <c r="B679" t="s">
        <v>37</v>
      </c>
      <c r="C679" t="s">
        <v>198</v>
      </c>
      <c r="D679" t="s">
        <v>195</v>
      </c>
      <c r="E679" t="s">
        <v>1</v>
      </c>
      <c r="F679">
        <v>107.745</v>
      </c>
    </row>
    <row r="680" spans="1:7" x14ac:dyDescent="0.25">
      <c r="A680">
        <v>2006</v>
      </c>
      <c r="B680" t="s">
        <v>38</v>
      </c>
      <c r="C680" t="s">
        <v>194</v>
      </c>
      <c r="D680" t="s">
        <v>195</v>
      </c>
      <c r="E680" t="s">
        <v>1</v>
      </c>
      <c r="F680" s="220">
        <v>160729.717</v>
      </c>
    </row>
    <row r="681" spans="1:7" x14ac:dyDescent="0.25">
      <c r="A681">
        <v>2006</v>
      </c>
      <c r="B681" t="s">
        <v>38</v>
      </c>
      <c r="C681" t="s">
        <v>197</v>
      </c>
      <c r="D681" t="s">
        <v>195</v>
      </c>
      <c r="E681" t="s">
        <v>1</v>
      </c>
      <c r="F681">
        <v>29.561</v>
      </c>
    </row>
    <row r="682" spans="1:7" x14ac:dyDescent="0.25">
      <c r="A682">
        <v>2006</v>
      </c>
      <c r="B682" t="s">
        <v>38</v>
      </c>
      <c r="C682" t="s">
        <v>198</v>
      </c>
      <c r="D682" t="s">
        <v>195</v>
      </c>
      <c r="E682" t="s">
        <v>1</v>
      </c>
      <c r="F682">
        <v>117.349</v>
      </c>
    </row>
    <row r="683" spans="1:7" x14ac:dyDescent="0.25">
      <c r="A683">
        <v>2006</v>
      </c>
      <c r="B683" t="s">
        <v>39</v>
      </c>
      <c r="C683" t="s">
        <v>194</v>
      </c>
      <c r="D683" t="s">
        <v>195</v>
      </c>
      <c r="E683" t="s">
        <v>1</v>
      </c>
      <c r="F683" s="220">
        <v>1299616.7120000001</v>
      </c>
    </row>
    <row r="684" spans="1:7" x14ac:dyDescent="0.25">
      <c r="A684">
        <v>2006</v>
      </c>
      <c r="B684" t="s">
        <v>39</v>
      </c>
      <c r="C684" t="s">
        <v>197</v>
      </c>
      <c r="D684" t="s">
        <v>195</v>
      </c>
      <c r="E684" t="s">
        <v>1</v>
      </c>
      <c r="F684">
        <v>15.776999999999999</v>
      </c>
    </row>
    <row r="685" spans="1:7" x14ac:dyDescent="0.25">
      <c r="A685">
        <v>2006</v>
      </c>
      <c r="B685" t="s">
        <v>39</v>
      </c>
      <c r="C685" t="s">
        <v>198</v>
      </c>
      <c r="D685" t="s">
        <v>195</v>
      </c>
      <c r="E685" t="s">
        <v>1</v>
      </c>
      <c r="F685">
        <v>91.491</v>
      </c>
    </row>
    <row r="686" spans="1:7" x14ac:dyDescent="0.25">
      <c r="A686">
        <v>2006</v>
      </c>
      <c r="B686" t="s">
        <v>40</v>
      </c>
      <c r="C686" t="s">
        <v>194</v>
      </c>
      <c r="D686" t="s">
        <v>195</v>
      </c>
      <c r="E686" t="s">
        <v>1</v>
      </c>
      <c r="F686" s="220">
        <v>32048.48</v>
      </c>
    </row>
    <row r="687" spans="1:7" x14ac:dyDescent="0.25">
      <c r="A687">
        <v>2006</v>
      </c>
      <c r="B687" t="s">
        <v>40</v>
      </c>
      <c r="C687" t="s">
        <v>197</v>
      </c>
      <c r="D687" t="s">
        <v>195</v>
      </c>
      <c r="E687" t="s">
        <v>1</v>
      </c>
      <c r="F687">
        <v>23.795999999999999</v>
      </c>
    </row>
    <row r="688" spans="1:7" x14ac:dyDescent="0.25">
      <c r="A688">
        <v>2006</v>
      </c>
      <c r="B688" t="s">
        <v>40</v>
      </c>
      <c r="C688" t="s">
        <v>198</v>
      </c>
      <c r="D688" t="s">
        <v>195</v>
      </c>
      <c r="E688" t="s">
        <v>1</v>
      </c>
      <c r="F688">
        <v>163.39599999999999</v>
      </c>
    </row>
    <row r="689" spans="1:7" x14ac:dyDescent="0.25">
      <c r="A689">
        <v>2006</v>
      </c>
      <c r="B689" t="s">
        <v>41</v>
      </c>
      <c r="C689" t="s">
        <v>194</v>
      </c>
      <c r="D689" t="s">
        <v>195</v>
      </c>
      <c r="E689" t="s">
        <v>1</v>
      </c>
      <c r="F689" s="220">
        <v>174654.345</v>
      </c>
    </row>
    <row r="690" spans="1:7" x14ac:dyDescent="0.25">
      <c r="A690">
        <v>2006</v>
      </c>
      <c r="B690" t="s">
        <v>41</v>
      </c>
      <c r="C690" t="s">
        <v>197</v>
      </c>
      <c r="D690" t="s">
        <v>195</v>
      </c>
      <c r="E690" t="s">
        <v>1</v>
      </c>
      <c r="F690">
        <v>40.863</v>
      </c>
    </row>
    <row r="691" spans="1:7" x14ac:dyDescent="0.25">
      <c r="A691">
        <v>2006</v>
      </c>
      <c r="B691" t="s">
        <v>41</v>
      </c>
      <c r="C691" t="s">
        <v>198</v>
      </c>
      <c r="D691" t="s">
        <v>195</v>
      </c>
      <c r="E691" t="s">
        <v>1</v>
      </c>
      <c r="F691">
        <v>137.024</v>
      </c>
    </row>
    <row r="692" spans="1:7" x14ac:dyDescent="0.25">
      <c r="A692">
        <v>2006</v>
      </c>
      <c r="B692" t="s">
        <v>42</v>
      </c>
      <c r="C692" t="s">
        <v>194</v>
      </c>
      <c r="D692" t="s">
        <v>195</v>
      </c>
      <c r="E692" t="s">
        <v>1</v>
      </c>
      <c r="F692" s="220">
        <v>176922.12299999999</v>
      </c>
      <c r="G692" t="s">
        <v>196</v>
      </c>
    </row>
    <row r="693" spans="1:7" x14ac:dyDescent="0.25">
      <c r="A693">
        <v>2006</v>
      </c>
      <c r="B693" t="s">
        <v>42</v>
      </c>
      <c r="C693" t="s">
        <v>197</v>
      </c>
      <c r="D693" t="s">
        <v>195</v>
      </c>
      <c r="E693" t="s">
        <v>1</v>
      </c>
      <c r="F693">
        <v>16.053999999999998</v>
      </c>
      <c r="G693" t="s">
        <v>196</v>
      </c>
    </row>
    <row r="694" spans="1:7" x14ac:dyDescent="0.25">
      <c r="A694">
        <v>2006</v>
      </c>
      <c r="B694" t="s">
        <v>42</v>
      </c>
      <c r="C694" t="s">
        <v>198</v>
      </c>
      <c r="D694" t="s">
        <v>195</v>
      </c>
      <c r="E694" t="s">
        <v>1</v>
      </c>
      <c r="F694">
        <v>115.39400000000001</v>
      </c>
      <c r="G694" t="s">
        <v>196</v>
      </c>
    </row>
    <row r="695" spans="1:7" x14ac:dyDescent="0.25">
      <c r="A695">
        <v>2006</v>
      </c>
      <c r="B695" t="s">
        <v>43</v>
      </c>
      <c r="C695" t="s">
        <v>194</v>
      </c>
      <c r="D695" t="s">
        <v>195</v>
      </c>
      <c r="E695" t="s">
        <v>1</v>
      </c>
      <c r="F695" s="220">
        <v>909727.00600000005</v>
      </c>
      <c r="G695" t="s">
        <v>196</v>
      </c>
    </row>
    <row r="696" spans="1:7" x14ac:dyDescent="0.25">
      <c r="A696">
        <v>2006</v>
      </c>
      <c r="B696" t="s">
        <v>43</v>
      </c>
      <c r="C696" t="s">
        <v>197</v>
      </c>
      <c r="D696" t="s">
        <v>195</v>
      </c>
      <c r="E696" t="s">
        <v>1</v>
      </c>
      <c r="F696">
        <v>20.491</v>
      </c>
      <c r="G696" t="s">
        <v>196</v>
      </c>
    </row>
    <row r="697" spans="1:7" x14ac:dyDescent="0.25">
      <c r="A697">
        <v>2006</v>
      </c>
      <c r="B697" t="s">
        <v>43</v>
      </c>
      <c r="C697" t="s">
        <v>198</v>
      </c>
      <c r="D697" t="s">
        <v>195</v>
      </c>
      <c r="E697" t="s">
        <v>1</v>
      </c>
      <c r="F697">
        <v>131.858</v>
      </c>
      <c r="G697" t="s">
        <v>196</v>
      </c>
    </row>
    <row r="698" spans="1:7" x14ac:dyDescent="0.25">
      <c r="A698">
        <v>2006</v>
      </c>
      <c r="B698" t="s">
        <v>44</v>
      </c>
      <c r="C698" t="s">
        <v>194</v>
      </c>
      <c r="D698" t="s">
        <v>195</v>
      </c>
      <c r="E698" t="s">
        <v>1</v>
      </c>
      <c r="F698" s="220">
        <v>875982.22199999995</v>
      </c>
    </row>
    <row r="699" spans="1:7" x14ac:dyDescent="0.25">
      <c r="A699">
        <v>2006</v>
      </c>
      <c r="B699" t="s">
        <v>44</v>
      </c>
      <c r="C699" t="s">
        <v>197</v>
      </c>
      <c r="D699" t="s">
        <v>195</v>
      </c>
      <c r="E699" t="s">
        <v>1</v>
      </c>
      <c r="F699">
        <v>13.808999999999999</v>
      </c>
    </row>
    <row r="700" spans="1:7" x14ac:dyDescent="0.25">
      <c r="A700">
        <v>2006</v>
      </c>
      <c r="B700" t="s">
        <v>44</v>
      </c>
      <c r="C700" t="s">
        <v>198</v>
      </c>
      <c r="D700" t="s">
        <v>195</v>
      </c>
      <c r="E700" t="s">
        <v>1</v>
      </c>
      <c r="F700">
        <v>99.081000000000003</v>
      </c>
    </row>
    <row r="701" spans="1:7" x14ac:dyDescent="0.25">
      <c r="A701">
        <v>2006</v>
      </c>
      <c r="B701" t="s">
        <v>45</v>
      </c>
      <c r="C701" t="s">
        <v>194</v>
      </c>
      <c r="D701" t="s">
        <v>195</v>
      </c>
      <c r="E701" t="s">
        <v>1</v>
      </c>
      <c r="F701" s="220">
        <v>58341.771999999997</v>
      </c>
    </row>
    <row r="702" spans="1:7" x14ac:dyDescent="0.25">
      <c r="A702">
        <v>2006</v>
      </c>
      <c r="B702" t="s">
        <v>45</v>
      </c>
      <c r="C702" t="s">
        <v>197</v>
      </c>
      <c r="D702" t="s">
        <v>195</v>
      </c>
      <c r="E702" t="s">
        <v>1</v>
      </c>
      <c r="F702">
        <v>13.526999999999999</v>
      </c>
    </row>
    <row r="703" spans="1:7" x14ac:dyDescent="0.25">
      <c r="A703">
        <v>2006</v>
      </c>
      <c r="B703" t="s">
        <v>45</v>
      </c>
      <c r="C703" t="s">
        <v>198</v>
      </c>
      <c r="D703" t="s">
        <v>195</v>
      </c>
      <c r="E703" t="s">
        <v>1</v>
      </c>
      <c r="F703">
        <v>174.29900000000001</v>
      </c>
      <c r="G703" t="s">
        <v>196</v>
      </c>
    </row>
    <row r="704" spans="1:7" x14ac:dyDescent="0.25">
      <c r="A704">
        <v>2006</v>
      </c>
      <c r="B704" t="s">
        <v>46</v>
      </c>
      <c r="C704" t="s">
        <v>194</v>
      </c>
      <c r="D704" t="s">
        <v>195</v>
      </c>
      <c r="E704" t="s">
        <v>1</v>
      </c>
      <c r="F704" s="220">
        <v>849284.55299999996</v>
      </c>
    </row>
    <row r="705" spans="1:6" x14ac:dyDescent="0.25">
      <c r="A705">
        <v>2006</v>
      </c>
      <c r="B705" t="s">
        <v>46</v>
      </c>
      <c r="C705" t="s">
        <v>197</v>
      </c>
      <c r="D705" t="s">
        <v>195</v>
      </c>
      <c r="E705" t="s">
        <v>1</v>
      </c>
      <c r="F705">
        <v>14.606999999999999</v>
      </c>
    </row>
    <row r="706" spans="1:6" x14ac:dyDescent="0.25">
      <c r="A706">
        <v>2006</v>
      </c>
      <c r="B706" t="s">
        <v>46</v>
      </c>
      <c r="C706" t="s">
        <v>198</v>
      </c>
      <c r="D706" t="s">
        <v>195</v>
      </c>
      <c r="E706" t="s">
        <v>1</v>
      </c>
      <c r="F706">
        <v>112.67400000000001</v>
      </c>
    </row>
    <row r="707" spans="1:6" x14ac:dyDescent="0.25">
      <c r="A707">
        <v>2006</v>
      </c>
      <c r="B707" t="s">
        <v>47</v>
      </c>
      <c r="C707" t="s">
        <v>194</v>
      </c>
      <c r="D707" t="s">
        <v>195</v>
      </c>
      <c r="E707" t="s">
        <v>1</v>
      </c>
      <c r="F707" s="220">
        <v>18198.807000000001</v>
      </c>
    </row>
    <row r="708" spans="1:6" x14ac:dyDescent="0.25">
      <c r="A708">
        <v>2006</v>
      </c>
      <c r="B708" t="s">
        <v>47</v>
      </c>
      <c r="C708" t="s">
        <v>197</v>
      </c>
      <c r="D708" t="s">
        <v>195</v>
      </c>
      <c r="E708" t="s">
        <v>1</v>
      </c>
      <c r="F708">
        <v>24.234000000000002</v>
      </c>
    </row>
    <row r="709" spans="1:6" x14ac:dyDescent="0.25">
      <c r="A709">
        <v>2006</v>
      </c>
      <c r="B709" t="s">
        <v>47</v>
      </c>
      <c r="C709" t="s">
        <v>198</v>
      </c>
      <c r="D709" t="s">
        <v>195</v>
      </c>
      <c r="E709" t="s">
        <v>1</v>
      </c>
      <c r="F709">
        <v>107.845</v>
      </c>
    </row>
    <row r="710" spans="1:6" x14ac:dyDescent="0.25">
      <c r="A710">
        <v>2006</v>
      </c>
      <c r="B710" t="s">
        <v>48</v>
      </c>
      <c r="C710" t="s">
        <v>194</v>
      </c>
      <c r="D710" t="s">
        <v>195</v>
      </c>
      <c r="E710" t="s">
        <v>1</v>
      </c>
      <c r="F710" s="220">
        <v>28271.714</v>
      </c>
    </row>
    <row r="711" spans="1:6" x14ac:dyDescent="0.25">
      <c r="A711">
        <v>2006</v>
      </c>
      <c r="B711" t="s">
        <v>48</v>
      </c>
      <c r="C711" t="s">
        <v>197</v>
      </c>
      <c r="D711" t="s">
        <v>195</v>
      </c>
      <c r="E711" t="s">
        <v>1</v>
      </c>
      <c r="F711">
        <v>12.744</v>
      </c>
    </row>
    <row r="712" spans="1:6" x14ac:dyDescent="0.25">
      <c r="A712">
        <v>2006</v>
      </c>
      <c r="B712" t="s">
        <v>48</v>
      </c>
      <c r="C712" t="s">
        <v>198</v>
      </c>
      <c r="D712" t="s">
        <v>195</v>
      </c>
      <c r="E712" t="s">
        <v>1</v>
      </c>
      <c r="F712">
        <v>185.09800000000001</v>
      </c>
    </row>
    <row r="713" spans="1:6" x14ac:dyDescent="0.25">
      <c r="A713">
        <v>2006</v>
      </c>
      <c r="B713" t="s">
        <v>49</v>
      </c>
      <c r="C713" t="s">
        <v>194</v>
      </c>
      <c r="D713" t="s">
        <v>195</v>
      </c>
      <c r="E713" t="s">
        <v>1</v>
      </c>
      <c r="F713" s="220">
        <v>41184.464999999997</v>
      </c>
    </row>
    <row r="714" spans="1:6" x14ac:dyDescent="0.25">
      <c r="A714">
        <v>2006</v>
      </c>
      <c r="B714" t="s">
        <v>49</v>
      </c>
      <c r="C714" t="s">
        <v>197</v>
      </c>
      <c r="D714" t="s">
        <v>195</v>
      </c>
      <c r="E714" t="s">
        <v>1</v>
      </c>
      <c r="F714">
        <v>12.595000000000001</v>
      </c>
    </row>
    <row r="715" spans="1:6" x14ac:dyDescent="0.25">
      <c r="A715">
        <v>2006</v>
      </c>
      <c r="B715" t="s">
        <v>49</v>
      </c>
      <c r="C715" t="s">
        <v>198</v>
      </c>
      <c r="D715" t="s">
        <v>195</v>
      </c>
      <c r="E715" t="s">
        <v>1</v>
      </c>
      <c r="F715">
        <v>141.172</v>
      </c>
    </row>
    <row r="716" spans="1:6" x14ac:dyDescent="0.25">
      <c r="A716">
        <v>2006</v>
      </c>
      <c r="B716" t="s">
        <v>50</v>
      </c>
      <c r="C716" t="s">
        <v>194</v>
      </c>
      <c r="D716" t="s">
        <v>195</v>
      </c>
      <c r="E716" t="s">
        <v>1</v>
      </c>
      <c r="F716" s="220">
        <v>13052.405000000001</v>
      </c>
    </row>
    <row r="717" spans="1:6" x14ac:dyDescent="0.25">
      <c r="A717">
        <v>2006</v>
      </c>
      <c r="B717" t="s">
        <v>50</v>
      </c>
      <c r="C717" t="s">
        <v>197</v>
      </c>
      <c r="D717" t="s">
        <v>195</v>
      </c>
      <c r="E717" t="s">
        <v>1</v>
      </c>
      <c r="F717">
        <v>27.616</v>
      </c>
    </row>
    <row r="718" spans="1:6" x14ac:dyDescent="0.25">
      <c r="A718">
        <v>2006</v>
      </c>
      <c r="B718" t="s">
        <v>50</v>
      </c>
      <c r="C718" t="s">
        <v>198</v>
      </c>
      <c r="D718" t="s">
        <v>195</v>
      </c>
      <c r="E718" t="s">
        <v>1</v>
      </c>
      <c r="F718">
        <v>116.952</v>
      </c>
    </row>
    <row r="719" spans="1:6" x14ac:dyDescent="0.25">
      <c r="A719">
        <v>2006</v>
      </c>
      <c r="B719" t="s">
        <v>51</v>
      </c>
      <c r="C719" t="s">
        <v>194</v>
      </c>
      <c r="D719" t="s">
        <v>195</v>
      </c>
      <c r="E719" t="s">
        <v>1</v>
      </c>
      <c r="F719" s="220">
        <v>149159.41699999999</v>
      </c>
    </row>
    <row r="720" spans="1:6" x14ac:dyDescent="0.25">
      <c r="A720">
        <v>2006</v>
      </c>
      <c r="B720" t="s">
        <v>51</v>
      </c>
      <c r="C720" t="s">
        <v>197</v>
      </c>
      <c r="D720" t="s">
        <v>195</v>
      </c>
      <c r="E720" t="s">
        <v>1</v>
      </c>
      <c r="F720">
        <v>14.81</v>
      </c>
    </row>
    <row r="721" spans="1:7" x14ac:dyDescent="0.25">
      <c r="A721">
        <v>2006</v>
      </c>
      <c r="B721" t="s">
        <v>51</v>
      </c>
      <c r="C721" t="s">
        <v>198</v>
      </c>
      <c r="D721" t="s">
        <v>195</v>
      </c>
      <c r="E721" t="s">
        <v>1</v>
      </c>
      <c r="F721">
        <v>124.69199999999999</v>
      </c>
    </row>
    <row r="722" spans="1:7" x14ac:dyDescent="0.25">
      <c r="A722">
        <v>2006</v>
      </c>
      <c r="B722" t="s">
        <v>52</v>
      </c>
      <c r="C722" t="s">
        <v>194</v>
      </c>
      <c r="D722" t="s">
        <v>195</v>
      </c>
      <c r="E722" t="s">
        <v>1</v>
      </c>
      <c r="F722" s="220">
        <v>4370.4399999999996</v>
      </c>
    </row>
    <row r="723" spans="1:7" x14ac:dyDescent="0.25">
      <c r="A723">
        <v>2006</v>
      </c>
      <c r="B723" t="s">
        <v>52</v>
      </c>
      <c r="C723" t="s">
        <v>197</v>
      </c>
      <c r="D723" t="s">
        <v>195</v>
      </c>
      <c r="E723" t="s">
        <v>1</v>
      </c>
      <c r="F723">
        <v>10.782999999999999</v>
      </c>
    </row>
    <row r="724" spans="1:7" x14ac:dyDescent="0.25">
      <c r="A724">
        <v>2006</v>
      </c>
      <c r="B724" t="s">
        <v>52</v>
      </c>
      <c r="C724" t="s">
        <v>198</v>
      </c>
      <c r="D724" t="s">
        <v>195</v>
      </c>
      <c r="E724" t="s">
        <v>1</v>
      </c>
      <c r="F724">
        <v>119.72199999999999</v>
      </c>
    </row>
    <row r="725" spans="1:7" x14ac:dyDescent="0.25">
      <c r="A725">
        <v>2006</v>
      </c>
      <c r="B725" t="s">
        <v>53</v>
      </c>
      <c r="C725" t="s">
        <v>194</v>
      </c>
      <c r="D725" t="s">
        <v>195</v>
      </c>
      <c r="E725" t="s">
        <v>1</v>
      </c>
      <c r="F725" s="220">
        <v>183519.08300000001</v>
      </c>
    </row>
    <row r="726" spans="1:7" x14ac:dyDescent="0.25">
      <c r="A726">
        <v>2006</v>
      </c>
      <c r="B726" t="s">
        <v>53</v>
      </c>
      <c r="C726" t="s">
        <v>197</v>
      </c>
      <c r="D726" t="s">
        <v>195</v>
      </c>
      <c r="E726" t="s">
        <v>1</v>
      </c>
      <c r="F726">
        <v>11.227</v>
      </c>
    </row>
    <row r="727" spans="1:7" x14ac:dyDescent="0.25">
      <c r="A727">
        <v>2006</v>
      </c>
      <c r="B727" t="s">
        <v>53</v>
      </c>
      <c r="C727" t="s">
        <v>198</v>
      </c>
      <c r="D727" t="s">
        <v>195</v>
      </c>
      <c r="E727" t="s">
        <v>1</v>
      </c>
      <c r="F727">
        <v>91.998000000000005</v>
      </c>
    </row>
    <row r="728" spans="1:7" x14ac:dyDescent="0.25">
      <c r="A728">
        <v>2006</v>
      </c>
      <c r="B728" t="s">
        <v>54</v>
      </c>
      <c r="C728" t="s">
        <v>194</v>
      </c>
      <c r="D728" t="s">
        <v>195</v>
      </c>
      <c r="E728" t="s">
        <v>1</v>
      </c>
      <c r="F728" s="220">
        <v>175654.15</v>
      </c>
    </row>
    <row r="729" spans="1:7" x14ac:dyDescent="0.25">
      <c r="A729">
        <v>2006</v>
      </c>
      <c r="B729" t="s">
        <v>54</v>
      </c>
      <c r="C729" t="s">
        <v>197</v>
      </c>
      <c r="D729" t="s">
        <v>195</v>
      </c>
      <c r="E729" t="s">
        <v>1</v>
      </c>
      <c r="F729">
        <v>21.242999999999999</v>
      </c>
    </row>
    <row r="730" spans="1:7" x14ac:dyDescent="0.25">
      <c r="A730">
        <v>2006</v>
      </c>
      <c r="B730" t="s">
        <v>54</v>
      </c>
      <c r="C730" t="s">
        <v>198</v>
      </c>
      <c r="D730" t="s">
        <v>195</v>
      </c>
      <c r="E730" t="s">
        <v>1</v>
      </c>
      <c r="F730">
        <v>108.621</v>
      </c>
      <c r="G730" t="s">
        <v>199</v>
      </c>
    </row>
    <row r="731" spans="1:7" x14ac:dyDescent="0.25">
      <c r="A731">
        <v>2006</v>
      </c>
      <c r="B731" t="s">
        <v>64</v>
      </c>
      <c r="C731" t="s">
        <v>194</v>
      </c>
      <c r="D731" t="s">
        <v>195</v>
      </c>
      <c r="E731" t="s">
        <v>1</v>
      </c>
      <c r="F731" s="220">
        <v>563044.54500000004</v>
      </c>
    </row>
    <row r="732" spans="1:7" x14ac:dyDescent="0.25">
      <c r="A732">
        <v>2006</v>
      </c>
      <c r="B732" t="s">
        <v>64</v>
      </c>
      <c r="C732" t="s">
        <v>197</v>
      </c>
      <c r="D732" t="s">
        <v>195</v>
      </c>
      <c r="E732" t="s">
        <v>1</v>
      </c>
      <c r="F732">
        <v>14.762</v>
      </c>
    </row>
    <row r="733" spans="1:7" x14ac:dyDescent="0.25">
      <c r="A733">
        <v>2006</v>
      </c>
      <c r="B733" t="s">
        <v>64</v>
      </c>
      <c r="C733" t="s">
        <v>198</v>
      </c>
      <c r="D733" t="s">
        <v>195</v>
      </c>
      <c r="E733" t="s">
        <v>1</v>
      </c>
      <c r="F733">
        <v>104.416</v>
      </c>
    </row>
    <row r="734" spans="1:7" x14ac:dyDescent="0.25">
      <c r="A734">
        <v>2006</v>
      </c>
      <c r="B734" t="s">
        <v>55</v>
      </c>
      <c r="C734" t="s">
        <v>194</v>
      </c>
      <c r="D734" t="s">
        <v>195</v>
      </c>
      <c r="E734" t="s">
        <v>1</v>
      </c>
      <c r="F734" s="220">
        <v>221934.58799999999</v>
      </c>
    </row>
    <row r="735" spans="1:7" x14ac:dyDescent="0.25">
      <c r="A735">
        <v>2006</v>
      </c>
      <c r="B735" t="s">
        <v>55</v>
      </c>
      <c r="C735" t="s">
        <v>197</v>
      </c>
      <c r="D735" t="s">
        <v>195</v>
      </c>
      <c r="E735" t="s">
        <v>1</v>
      </c>
      <c r="F735">
        <v>21.091999999999999</v>
      </c>
    </row>
    <row r="736" spans="1:7" x14ac:dyDescent="0.25">
      <c r="A736">
        <v>2006</v>
      </c>
      <c r="B736" t="s">
        <v>55</v>
      </c>
      <c r="C736" t="s">
        <v>198</v>
      </c>
      <c r="D736" t="s">
        <v>195</v>
      </c>
      <c r="E736" t="s">
        <v>1</v>
      </c>
      <c r="F736">
        <v>109.843</v>
      </c>
    </row>
    <row r="737" spans="1:7" x14ac:dyDescent="0.25">
      <c r="A737">
        <v>2006</v>
      </c>
      <c r="B737" t="s">
        <v>56</v>
      </c>
      <c r="C737" t="s">
        <v>194</v>
      </c>
      <c r="D737" t="s">
        <v>195</v>
      </c>
      <c r="E737" t="s">
        <v>1</v>
      </c>
      <c r="F737" s="220">
        <v>360508.37</v>
      </c>
    </row>
    <row r="738" spans="1:7" x14ac:dyDescent="0.25">
      <c r="A738">
        <v>2006</v>
      </c>
      <c r="B738" t="s">
        <v>56</v>
      </c>
      <c r="C738" t="s">
        <v>197</v>
      </c>
      <c r="D738" t="s">
        <v>195</v>
      </c>
      <c r="E738" t="s">
        <v>1</v>
      </c>
      <c r="F738">
        <v>17.010000000000002</v>
      </c>
    </row>
    <row r="739" spans="1:7" x14ac:dyDescent="0.25">
      <c r="A739">
        <v>2006</v>
      </c>
      <c r="B739" t="s">
        <v>56</v>
      </c>
      <c r="C739" t="s">
        <v>198</v>
      </c>
      <c r="D739" t="s">
        <v>195</v>
      </c>
      <c r="E739" t="s">
        <v>1</v>
      </c>
      <c r="F739">
        <v>208.59700000000001</v>
      </c>
    </row>
    <row r="740" spans="1:7" x14ac:dyDescent="0.25">
      <c r="A740">
        <v>2006</v>
      </c>
      <c r="B740" t="s">
        <v>57</v>
      </c>
      <c r="C740" t="s">
        <v>194</v>
      </c>
      <c r="D740" t="s">
        <v>195</v>
      </c>
      <c r="E740" t="s">
        <v>1</v>
      </c>
      <c r="F740" s="220">
        <v>43112.487000000001</v>
      </c>
    </row>
    <row r="741" spans="1:7" x14ac:dyDescent="0.25">
      <c r="A741">
        <v>2006</v>
      </c>
      <c r="B741" t="s">
        <v>57</v>
      </c>
      <c r="C741" t="s">
        <v>197</v>
      </c>
      <c r="D741" t="s">
        <v>195</v>
      </c>
      <c r="E741" t="s">
        <v>1</v>
      </c>
      <c r="F741">
        <v>21.481999999999999</v>
      </c>
    </row>
    <row r="742" spans="1:7" x14ac:dyDescent="0.25">
      <c r="A742">
        <v>2006</v>
      </c>
      <c r="B742" t="s">
        <v>57</v>
      </c>
      <c r="C742" t="s">
        <v>198</v>
      </c>
      <c r="D742" t="s">
        <v>195</v>
      </c>
      <c r="E742" t="s">
        <v>1</v>
      </c>
      <c r="F742">
        <v>126.136</v>
      </c>
    </row>
    <row r="743" spans="1:7" x14ac:dyDescent="0.25">
      <c r="A743">
        <v>2006</v>
      </c>
      <c r="B743" t="s">
        <v>65</v>
      </c>
      <c r="C743" t="s">
        <v>194</v>
      </c>
      <c r="D743" t="s">
        <v>195</v>
      </c>
      <c r="E743" t="s">
        <v>1</v>
      </c>
      <c r="F743" s="220">
        <v>74298.823999999993</v>
      </c>
    </row>
    <row r="744" spans="1:7" x14ac:dyDescent="0.25">
      <c r="A744">
        <v>2006</v>
      </c>
      <c r="B744" t="s">
        <v>65</v>
      </c>
      <c r="C744" t="s">
        <v>197</v>
      </c>
      <c r="D744" t="s">
        <v>195</v>
      </c>
      <c r="E744" t="s">
        <v>1</v>
      </c>
      <c r="F744">
        <v>13.827999999999999</v>
      </c>
    </row>
    <row r="745" spans="1:7" x14ac:dyDescent="0.25">
      <c r="A745">
        <v>2006</v>
      </c>
      <c r="B745" t="s">
        <v>65</v>
      </c>
      <c r="C745" t="s">
        <v>198</v>
      </c>
      <c r="D745" t="s">
        <v>195</v>
      </c>
      <c r="E745" t="s">
        <v>1</v>
      </c>
      <c r="F745">
        <v>136.899</v>
      </c>
    </row>
    <row r="746" spans="1:7" x14ac:dyDescent="0.25">
      <c r="A746">
        <v>2006</v>
      </c>
      <c r="B746" t="s">
        <v>58</v>
      </c>
      <c r="C746" t="s">
        <v>194</v>
      </c>
      <c r="D746" t="s">
        <v>195</v>
      </c>
      <c r="E746" t="s">
        <v>1</v>
      </c>
      <c r="F746" s="220">
        <v>201107.17</v>
      </c>
      <c r="G746" t="s">
        <v>196</v>
      </c>
    </row>
    <row r="747" spans="1:7" x14ac:dyDescent="0.25">
      <c r="A747">
        <v>2006</v>
      </c>
      <c r="B747" t="s">
        <v>58</v>
      </c>
      <c r="C747" t="s">
        <v>197</v>
      </c>
      <c r="D747" t="s">
        <v>195</v>
      </c>
      <c r="E747" t="s">
        <v>1</v>
      </c>
      <c r="F747">
        <v>38.188000000000002</v>
      </c>
      <c r="G747" t="s">
        <v>196</v>
      </c>
    </row>
    <row r="748" spans="1:7" x14ac:dyDescent="0.25">
      <c r="A748">
        <v>2006</v>
      </c>
      <c r="B748" t="s">
        <v>58</v>
      </c>
      <c r="C748" t="s">
        <v>198</v>
      </c>
      <c r="D748" t="s">
        <v>195</v>
      </c>
      <c r="E748" t="s">
        <v>1</v>
      </c>
      <c r="F748">
        <v>115.187</v>
      </c>
      <c r="G748" t="s">
        <v>196</v>
      </c>
    </row>
    <row r="749" spans="1:7" x14ac:dyDescent="0.25">
      <c r="A749">
        <v>2006</v>
      </c>
      <c r="B749" t="s">
        <v>59</v>
      </c>
      <c r="C749" t="s">
        <v>194</v>
      </c>
      <c r="D749" t="s">
        <v>195</v>
      </c>
      <c r="E749" t="s">
        <v>1</v>
      </c>
      <c r="F749" s="220">
        <v>190824.27799999999</v>
      </c>
    </row>
    <row r="750" spans="1:7" x14ac:dyDescent="0.25">
      <c r="A750">
        <v>2006</v>
      </c>
      <c r="B750" t="s">
        <v>59</v>
      </c>
      <c r="C750" t="s">
        <v>197</v>
      </c>
      <c r="D750" t="s">
        <v>195</v>
      </c>
      <c r="E750" t="s">
        <v>1</v>
      </c>
      <c r="F750">
        <v>21.015000000000001</v>
      </c>
    </row>
    <row r="751" spans="1:7" x14ac:dyDescent="0.25">
      <c r="A751">
        <v>2006</v>
      </c>
      <c r="B751" t="s">
        <v>59</v>
      </c>
      <c r="C751" t="s">
        <v>198</v>
      </c>
      <c r="D751" t="s">
        <v>195</v>
      </c>
      <c r="E751" t="s">
        <v>1</v>
      </c>
      <c r="F751">
        <v>106.128</v>
      </c>
    </row>
    <row r="752" spans="1:7" x14ac:dyDescent="0.25">
      <c r="A752">
        <v>2006</v>
      </c>
      <c r="B752" t="s">
        <v>156</v>
      </c>
      <c r="C752" t="s">
        <v>194</v>
      </c>
      <c r="D752" t="s">
        <v>195</v>
      </c>
      <c r="E752" t="s">
        <v>1</v>
      </c>
      <c r="F752" s="220">
        <v>15919.944</v>
      </c>
    </row>
    <row r="753" spans="1:6" x14ac:dyDescent="0.25">
      <c r="A753">
        <v>2006</v>
      </c>
      <c r="B753" t="s">
        <v>156</v>
      </c>
      <c r="C753" t="s">
        <v>197</v>
      </c>
      <c r="D753" t="s">
        <v>195</v>
      </c>
      <c r="E753" t="s">
        <v>1</v>
      </c>
      <c r="F753">
        <v>52.405999999999999</v>
      </c>
    </row>
    <row r="754" spans="1:6" x14ac:dyDescent="0.25">
      <c r="A754">
        <v>2006</v>
      </c>
      <c r="B754" t="s">
        <v>156</v>
      </c>
      <c r="C754" t="s">
        <v>198</v>
      </c>
      <c r="D754" t="s">
        <v>195</v>
      </c>
      <c r="E754" t="s">
        <v>1</v>
      </c>
      <c r="F754">
        <v>205.38399999999999</v>
      </c>
    </row>
    <row r="755" spans="1:6" x14ac:dyDescent="0.25">
      <c r="A755">
        <v>2006</v>
      </c>
      <c r="B755" t="s">
        <v>67</v>
      </c>
      <c r="C755" t="s">
        <v>194</v>
      </c>
      <c r="D755" t="s">
        <v>195</v>
      </c>
      <c r="E755" t="s">
        <v>1</v>
      </c>
      <c r="F755">
        <v>109680.93</v>
      </c>
    </row>
    <row r="756" spans="1:6" x14ac:dyDescent="0.25">
      <c r="A756">
        <v>2006</v>
      </c>
      <c r="B756" t="s">
        <v>67</v>
      </c>
      <c r="C756" t="s">
        <v>197</v>
      </c>
      <c r="D756" t="s">
        <v>195</v>
      </c>
      <c r="E756" t="s">
        <v>1</v>
      </c>
      <c r="F756">
        <v>23.533000000000001</v>
      </c>
    </row>
    <row r="757" spans="1:6" x14ac:dyDescent="0.25">
      <c r="A757">
        <v>2006</v>
      </c>
      <c r="B757" t="s">
        <v>67</v>
      </c>
      <c r="C757" t="s">
        <v>198</v>
      </c>
      <c r="D757" t="s">
        <v>195</v>
      </c>
      <c r="E757" t="s">
        <v>1</v>
      </c>
      <c r="F757" t="s">
        <v>72</v>
      </c>
    </row>
    <row r="758" spans="1:6" x14ac:dyDescent="0.25">
      <c r="A758">
        <v>2006</v>
      </c>
      <c r="B758" t="s">
        <v>68</v>
      </c>
      <c r="C758" t="s">
        <v>194</v>
      </c>
      <c r="D758" t="s">
        <v>195</v>
      </c>
      <c r="E758" t="s">
        <v>1</v>
      </c>
      <c r="F758" s="220">
        <v>95147.417000000001</v>
      </c>
    </row>
    <row r="759" spans="1:6" x14ac:dyDescent="0.25">
      <c r="A759">
        <v>2006</v>
      </c>
      <c r="B759" t="s">
        <v>68</v>
      </c>
      <c r="C759" t="s">
        <v>197</v>
      </c>
      <c r="D759" t="s">
        <v>195</v>
      </c>
      <c r="E759" t="s">
        <v>1</v>
      </c>
      <c r="F759">
        <v>12.714</v>
      </c>
    </row>
    <row r="760" spans="1:6" x14ac:dyDescent="0.25">
      <c r="A760">
        <v>2006</v>
      </c>
      <c r="B760" t="s">
        <v>68</v>
      </c>
      <c r="C760" t="s">
        <v>198</v>
      </c>
      <c r="D760" t="s">
        <v>195</v>
      </c>
      <c r="E760" t="s">
        <v>1</v>
      </c>
      <c r="F760">
        <v>104.867</v>
      </c>
    </row>
    <row r="761" spans="1:6" x14ac:dyDescent="0.25">
      <c r="A761">
        <v>2006</v>
      </c>
      <c r="B761" t="s">
        <v>60</v>
      </c>
      <c r="C761" t="s">
        <v>194</v>
      </c>
      <c r="D761" t="s">
        <v>195</v>
      </c>
      <c r="E761" t="s">
        <v>1</v>
      </c>
      <c r="F761" s="220">
        <v>724262.027</v>
      </c>
    </row>
    <row r="762" spans="1:6" x14ac:dyDescent="0.25">
      <c r="A762">
        <v>2006</v>
      </c>
      <c r="B762" t="s">
        <v>60</v>
      </c>
      <c r="C762" t="s">
        <v>197</v>
      </c>
      <c r="D762" t="s">
        <v>195</v>
      </c>
      <c r="E762" t="s">
        <v>1</v>
      </c>
      <c r="F762">
        <v>11.903</v>
      </c>
    </row>
    <row r="763" spans="1:6" x14ac:dyDescent="0.25">
      <c r="A763">
        <v>2006</v>
      </c>
      <c r="B763" t="s">
        <v>60</v>
      </c>
      <c r="C763" t="s">
        <v>198</v>
      </c>
      <c r="D763" t="s">
        <v>195</v>
      </c>
      <c r="E763" t="s">
        <v>1</v>
      </c>
      <c r="F763">
        <v>98.024000000000001</v>
      </c>
    </row>
    <row r="764" spans="1:6" x14ac:dyDescent="0.25">
      <c r="A764">
        <v>2006</v>
      </c>
      <c r="B764" t="s">
        <v>69</v>
      </c>
      <c r="C764" t="s">
        <v>194</v>
      </c>
      <c r="D764" t="s">
        <v>195</v>
      </c>
      <c r="E764" t="s">
        <v>1</v>
      </c>
      <c r="F764" t="s">
        <v>72</v>
      </c>
    </row>
    <row r="765" spans="1:6" x14ac:dyDescent="0.25">
      <c r="A765">
        <v>2006</v>
      </c>
      <c r="B765" t="s">
        <v>69</v>
      </c>
      <c r="C765" t="s">
        <v>197</v>
      </c>
      <c r="D765" t="s">
        <v>195</v>
      </c>
      <c r="E765" t="s">
        <v>1</v>
      </c>
      <c r="F765" t="s">
        <v>72</v>
      </c>
    </row>
    <row r="766" spans="1:6" x14ac:dyDescent="0.25">
      <c r="A766">
        <v>2006</v>
      </c>
      <c r="B766" t="s">
        <v>69</v>
      </c>
      <c r="C766" t="s">
        <v>198</v>
      </c>
      <c r="D766" t="s">
        <v>195</v>
      </c>
      <c r="E766" t="s">
        <v>1</v>
      </c>
      <c r="F766" t="s">
        <v>72</v>
      </c>
    </row>
    <row r="767" spans="1:6" x14ac:dyDescent="0.25">
      <c r="A767">
        <v>2006</v>
      </c>
      <c r="B767" t="s">
        <v>84</v>
      </c>
      <c r="C767" t="s">
        <v>194</v>
      </c>
      <c r="D767" t="s">
        <v>195</v>
      </c>
      <c r="E767" t="s">
        <v>1</v>
      </c>
      <c r="F767" t="s">
        <v>72</v>
      </c>
    </row>
    <row r="768" spans="1:6" x14ac:dyDescent="0.25">
      <c r="A768">
        <v>2006</v>
      </c>
      <c r="B768" t="s">
        <v>84</v>
      </c>
      <c r="C768" t="s">
        <v>197</v>
      </c>
      <c r="D768" t="s">
        <v>195</v>
      </c>
      <c r="E768" t="s">
        <v>1</v>
      </c>
      <c r="F768" t="s">
        <v>72</v>
      </c>
    </row>
    <row r="769" spans="1:6" x14ac:dyDescent="0.25">
      <c r="A769">
        <v>2006</v>
      </c>
      <c r="B769" t="s">
        <v>84</v>
      </c>
      <c r="C769" t="s">
        <v>198</v>
      </c>
      <c r="D769" t="s">
        <v>195</v>
      </c>
      <c r="E769" t="s">
        <v>1</v>
      </c>
      <c r="F769" t="s">
        <v>72</v>
      </c>
    </row>
    <row r="770" spans="1:6" x14ac:dyDescent="0.25">
      <c r="A770">
        <v>2006</v>
      </c>
      <c r="B770" t="s">
        <v>70</v>
      </c>
      <c r="C770" t="s">
        <v>194</v>
      </c>
      <c r="D770" t="s">
        <v>195</v>
      </c>
      <c r="E770" t="s">
        <v>1</v>
      </c>
      <c r="F770" s="220">
        <v>112758.913</v>
      </c>
    </row>
    <row r="771" spans="1:6" x14ac:dyDescent="0.25">
      <c r="A771">
        <v>2006</v>
      </c>
      <c r="B771" t="s">
        <v>70</v>
      </c>
      <c r="C771" t="s">
        <v>197</v>
      </c>
      <c r="D771" t="s">
        <v>195</v>
      </c>
      <c r="E771" t="s">
        <v>1</v>
      </c>
      <c r="F771">
        <v>15.214</v>
      </c>
    </row>
    <row r="772" spans="1:6" x14ac:dyDescent="0.25">
      <c r="A772">
        <v>2006</v>
      </c>
      <c r="B772" t="s">
        <v>70</v>
      </c>
      <c r="C772" t="s">
        <v>198</v>
      </c>
      <c r="D772" t="s">
        <v>195</v>
      </c>
      <c r="E772" t="s">
        <v>1</v>
      </c>
      <c r="F772" t="s">
        <v>72</v>
      </c>
    </row>
    <row r="773" spans="1:6" x14ac:dyDescent="0.25">
      <c r="A773">
        <v>2006</v>
      </c>
      <c r="B773" t="s">
        <v>71</v>
      </c>
      <c r="C773" t="s">
        <v>194</v>
      </c>
      <c r="D773" t="s">
        <v>195</v>
      </c>
      <c r="E773" t="s">
        <v>1</v>
      </c>
      <c r="F773" s="220">
        <v>796508.51199999999</v>
      </c>
    </row>
    <row r="774" spans="1:6" x14ac:dyDescent="0.25">
      <c r="A774">
        <v>2006</v>
      </c>
      <c r="B774" t="s">
        <v>71</v>
      </c>
      <c r="C774" t="s">
        <v>197</v>
      </c>
      <c r="D774" t="s">
        <v>195</v>
      </c>
      <c r="E774" t="s">
        <v>1</v>
      </c>
      <c r="F774">
        <v>11.494</v>
      </c>
    </row>
    <row r="775" spans="1:6" x14ac:dyDescent="0.25">
      <c r="A775">
        <v>2006</v>
      </c>
      <c r="B775" t="s">
        <v>71</v>
      </c>
      <c r="C775" t="s">
        <v>198</v>
      </c>
      <c r="D775" t="s">
        <v>195</v>
      </c>
      <c r="E775" t="s">
        <v>1</v>
      </c>
      <c r="F775">
        <v>126.404</v>
      </c>
    </row>
    <row r="776" spans="1:6" x14ac:dyDescent="0.25">
      <c r="A776">
        <v>2006</v>
      </c>
      <c r="B776" t="s">
        <v>82</v>
      </c>
      <c r="C776" t="s">
        <v>194</v>
      </c>
      <c r="D776" t="s">
        <v>195</v>
      </c>
      <c r="E776" t="s">
        <v>1</v>
      </c>
      <c r="F776" t="s">
        <v>72</v>
      </c>
    </row>
    <row r="777" spans="1:6" x14ac:dyDescent="0.25">
      <c r="A777">
        <v>2006</v>
      </c>
      <c r="B777" t="s">
        <v>82</v>
      </c>
      <c r="C777" t="s">
        <v>197</v>
      </c>
      <c r="D777" t="s">
        <v>195</v>
      </c>
      <c r="E777" t="s">
        <v>1</v>
      </c>
      <c r="F777" t="s">
        <v>72</v>
      </c>
    </row>
    <row r="778" spans="1:6" x14ac:dyDescent="0.25">
      <c r="A778">
        <v>2006</v>
      </c>
      <c r="B778" t="s">
        <v>82</v>
      </c>
      <c r="C778" t="s">
        <v>198</v>
      </c>
      <c r="D778" t="s">
        <v>195</v>
      </c>
      <c r="E778" t="s">
        <v>1</v>
      </c>
      <c r="F778" t="s">
        <v>72</v>
      </c>
    </row>
    <row r="779" spans="1:6" x14ac:dyDescent="0.25">
      <c r="A779">
        <v>2007</v>
      </c>
      <c r="B779" t="s">
        <v>154</v>
      </c>
      <c r="C779" t="s">
        <v>194</v>
      </c>
      <c r="D779" t="s">
        <v>195</v>
      </c>
      <c r="E779" t="s">
        <v>1</v>
      </c>
      <c r="F779" s="220">
        <v>7565973.875</v>
      </c>
    </row>
    <row r="780" spans="1:6" x14ac:dyDescent="0.25">
      <c r="A780">
        <v>2007</v>
      </c>
      <c r="B780" t="s">
        <v>154</v>
      </c>
      <c r="C780" t="s">
        <v>197</v>
      </c>
      <c r="D780" t="s">
        <v>195</v>
      </c>
      <c r="E780" t="s">
        <v>1</v>
      </c>
      <c r="F780">
        <v>17.274999999999999</v>
      </c>
    </row>
    <row r="781" spans="1:6" x14ac:dyDescent="0.25">
      <c r="A781">
        <v>2007</v>
      </c>
      <c r="B781" t="s">
        <v>154</v>
      </c>
      <c r="C781" t="s">
        <v>198</v>
      </c>
      <c r="D781" t="s">
        <v>195</v>
      </c>
      <c r="E781" t="s">
        <v>1</v>
      </c>
      <c r="F781">
        <v>114.715</v>
      </c>
    </row>
    <row r="782" spans="1:6" x14ac:dyDescent="0.25">
      <c r="A782">
        <v>2007</v>
      </c>
      <c r="B782" t="s">
        <v>35</v>
      </c>
      <c r="C782" t="s">
        <v>194</v>
      </c>
      <c r="D782" t="s">
        <v>195</v>
      </c>
      <c r="E782" t="s">
        <v>1</v>
      </c>
      <c r="F782" s="220">
        <v>175476.57199999999</v>
      </c>
    </row>
    <row r="783" spans="1:6" x14ac:dyDescent="0.25">
      <c r="A783">
        <v>2007</v>
      </c>
      <c r="B783" t="s">
        <v>35</v>
      </c>
      <c r="C783" t="s">
        <v>197</v>
      </c>
      <c r="D783" t="s">
        <v>195</v>
      </c>
      <c r="E783" t="s">
        <v>1</v>
      </c>
      <c r="F783">
        <v>16.513999999999999</v>
      </c>
    </row>
    <row r="784" spans="1:6" x14ac:dyDescent="0.25">
      <c r="A784">
        <v>2007</v>
      </c>
      <c r="B784" t="s">
        <v>35</v>
      </c>
      <c r="C784" t="s">
        <v>198</v>
      </c>
      <c r="D784" t="s">
        <v>195</v>
      </c>
      <c r="E784" t="s">
        <v>1</v>
      </c>
      <c r="F784">
        <v>109.941</v>
      </c>
    </row>
    <row r="785" spans="1:7" x14ac:dyDescent="0.25">
      <c r="A785">
        <v>2007</v>
      </c>
      <c r="B785" t="s">
        <v>36</v>
      </c>
      <c r="C785" t="s">
        <v>194</v>
      </c>
      <c r="D785" t="s">
        <v>195</v>
      </c>
      <c r="E785" t="s">
        <v>1</v>
      </c>
      <c r="F785" s="220">
        <v>142139.76199999999</v>
      </c>
      <c r="G785" t="s">
        <v>201</v>
      </c>
    </row>
    <row r="786" spans="1:7" x14ac:dyDescent="0.25">
      <c r="A786">
        <v>2007</v>
      </c>
      <c r="B786" t="s">
        <v>36</v>
      </c>
      <c r="C786" t="s">
        <v>197</v>
      </c>
      <c r="D786" t="s">
        <v>195</v>
      </c>
      <c r="E786" t="s">
        <v>1</v>
      </c>
      <c r="F786">
        <v>18.838000000000001</v>
      </c>
      <c r="G786" t="s">
        <v>201</v>
      </c>
    </row>
    <row r="787" spans="1:7" x14ac:dyDescent="0.25">
      <c r="A787">
        <v>2007</v>
      </c>
      <c r="B787" t="s">
        <v>36</v>
      </c>
      <c r="C787" t="s">
        <v>198</v>
      </c>
      <c r="D787" t="s">
        <v>195</v>
      </c>
      <c r="E787" t="s">
        <v>1</v>
      </c>
      <c r="F787">
        <v>140.834</v>
      </c>
      <c r="G787" t="s">
        <v>201</v>
      </c>
    </row>
    <row r="788" spans="1:7" x14ac:dyDescent="0.25">
      <c r="A788">
        <v>2007</v>
      </c>
      <c r="B788" t="s">
        <v>37</v>
      </c>
      <c r="C788" t="s">
        <v>194</v>
      </c>
      <c r="D788" t="s">
        <v>195</v>
      </c>
      <c r="E788" t="s">
        <v>1</v>
      </c>
      <c r="F788" s="220">
        <v>196658.96</v>
      </c>
    </row>
    <row r="789" spans="1:7" x14ac:dyDescent="0.25">
      <c r="A789">
        <v>2007</v>
      </c>
      <c r="B789" t="s">
        <v>37</v>
      </c>
      <c r="C789" t="s">
        <v>197</v>
      </c>
      <c r="D789" t="s">
        <v>195</v>
      </c>
      <c r="E789" t="s">
        <v>1</v>
      </c>
      <c r="F789">
        <v>19.094999999999999</v>
      </c>
    </row>
    <row r="790" spans="1:7" x14ac:dyDescent="0.25">
      <c r="A790">
        <v>2007</v>
      </c>
      <c r="B790" t="s">
        <v>37</v>
      </c>
      <c r="C790" t="s">
        <v>198</v>
      </c>
      <c r="D790" t="s">
        <v>195</v>
      </c>
      <c r="E790" t="s">
        <v>1</v>
      </c>
      <c r="F790">
        <v>109.32299999999999</v>
      </c>
    </row>
    <row r="791" spans="1:7" x14ac:dyDescent="0.25">
      <c r="A791">
        <v>2007</v>
      </c>
      <c r="B791" t="s">
        <v>38</v>
      </c>
      <c r="C791" t="s">
        <v>194</v>
      </c>
      <c r="D791" t="s">
        <v>195</v>
      </c>
      <c r="E791" t="s">
        <v>1</v>
      </c>
      <c r="F791" s="220">
        <v>155788.76999999999</v>
      </c>
    </row>
    <row r="792" spans="1:7" x14ac:dyDescent="0.25">
      <c r="A792">
        <v>2007</v>
      </c>
      <c r="B792" t="s">
        <v>38</v>
      </c>
      <c r="C792" t="s">
        <v>197</v>
      </c>
      <c r="D792" t="s">
        <v>195</v>
      </c>
      <c r="E792" t="s">
        <v>1</v>
      </c>
      <c r="F792">
        <v>28.524999999999999</v>
      </c>
    </row>
    <row r="793" spans="1:7" x14ac:dyDescent="0.25">
      <c r="A793">
        <v>2007</v>
      </c>
      <c r="B793" t="s">
        <v>38</v>
      </c>
      <c r="C793" t="s">
        <v>198</v>
      </c>
      <c r="D793" t="s">
        <v>195</v>
      </c>
      <c r="E793" t="s">
        <v>1</v>
      </c>
      <c r="F793">
        <v>113.741</v>
      </c>
    </row>
    <row r="794" spans="1:7" x14ac:dyDescent="0.25">
      <c r="A794">
        <v>2007</v>
      </c>
      <c r="B794" t="s">
        <v>39</v>
      </c>
      <c r="C794" t="s">
        <v>194</v>
      </c>
      <c r="D794" t="s">
        <v>195</v>
      </c>
      <c r="E794" t="s">
        <v>1</v>
      </c>
      <c r="F794" s="220">
        <v>1289939.723</v>
      </c>
    </row>
    <row r="795" spans="1:7" x14ac:dyDescent="0.25">
      <c r="A795">
        <v>2007</v>
      </c>
      <c r="B795" t="s">
        <v>39</v>
      </c>
      <c r="C795" t="s">
        <v>197</v>
      </c>
      <c r="D795" t="s">
        <v>195</v>
      </c>
      <c r="E795" t="s">
        <v>1</v>
      </c>
      <c r="F795">
        <v>15.68</v>
      </c>
    </row>
    <row r="796" spans="1:7" x14ac:dyDescent="0.25">
      <c r="A796">
        <v>2007</v>
      </c>
      <c r="B796" t="s">
        <v>39</v>
      </c>
      <c r="C796" t="s">
        <v>198</v>
      </c>
      <c r="D796" t="s">
        <v>195</v>
      </c>
      <c r="E796" t="s">
        <v>1</v>
      </c>
      <c r="F796">
        <v>90.81</v>
      </c>
    </row>
    <row r="797" spans="1:7" x14ac:dyDescent="0.25">
      <c r="A797">
        <v>2007</v>
      </c>
      <c r="B797" t="s">
        <v>40</v>
      </c>
      <c r="C797" t="s">
        <v>194</v>
      </c>
      <c r="D797" t="s">
        <v>195</v>
      </c>
      <c r="E797" t="s">
        <v>1</v>
      </c>
      <c r="F797" s="220">
        <v>38893.243999999999</v>
      </c>
    </row>
    <row r="798" spans="1:7" x14ac:dyDescent="0.25">
      <c r="A798">
        <v>2007</v>
      </c>
      <c r="B798" t="s">
        <v>40</v>
      </c>
      <c r="C798" t="s">
        <v>197</v>
      </c>
      <c r="D798" t="s">
        <v>195</v>
      </c>
      <c r="E798" t="s">
        <v>1</v>
      </c>
      <c r="F798">
        <v>29.01</v>
      </c>
    </row>
    <row r="799" spans="1:7" x14ac:dyDescent="0.25">
      <c r="A799">
        <v>2007</v>
      </c>
      <c r="B799" t="s">
        <v>40</v>
      </c>
      <c r="C799" t="s">
        <v>198</v>
      </c>
      <c r="D799" t="s">
        <v>195</v>
      </c>
      <c r="E799" t="s">
        <v>1</v>
      </c>
      <c r="F799">
        <v>198.29300000000001</v>
      </c>
    </row>
    <row r="800" spans="1:7" x14ac:dyDescent="0.25">
      <c r="A800">
        <v>2007</v>
      </c>
      <c r="B800" t="s">
        <v>41</v>
      </c>
      <c r="C800" t="s">
        <v>194</v>
      </c>
      <c r="D800" t="s">
        <v>195</v>
      </c>
      <c r="E800" t="s">
        <v>1</v>
      </c>
      <c r="F800" s="220">
        <v>179877.05499999999</v>
      </c>
    </row>
    <row r="801" spans="1:7" x14ac:dyDescent="0.25">
      <c r="A801">
        <v>2007</v>
      </c>
      <c r="B801" t="s">
        <v>41</v>
      </c>
      <c r="C801" t="s">
        <v>197</v>
      </c>
      <c r="D801" t="s">
        <v>195</v>
      </c>
      <c r="E801" t="s">
        <v>1</v>
      </c>
      <c r="F801">
        <v>40.890999999999998</v>
      </c>
    </row>
    <row r="802" spans="1:7" x14ac:dyDescent="0.25">
      <c r="A802">
        <v>2007</v>
      </c>
      <c r="B802" t="s">
        <v>41</v>
      </c>
      <c r="C802" t="s">
        <v>198</v>
      </c>
      <c r="D802" t="s">
        <v>195</v>
      </c>
      <c r="E802" t="s">
        <v>1</v>
      </c>
      <c r="F802">
        <v>141.12100000000001</v>
      </c>
    </row>
    <row r="803" spans="1:7" x14ac:dyDescent="0.25">
      <c r="A803">
        <v>2007</v>
      </c>
      <c r="B803" t="s">
        <v>42</v>
      </c>
      <c r="C803" t="s">
        <v>194</v>
      </c>
      <c r="D803" t="s">
        <v>195</v>
      </c>
      <c r="E803" t="s">
        <v>1</v>
      </c>
      <c r="F803" s="220">
        <v>245035.17600000001</v>
      </c>
      <c r="G803" t="s">
        <v>196</v>
      </c>
    </row>
    <row r="804" spans="1:7" x14ac:dyDescent="0.25">
      <c r="A804">
        <v>2007</v>
      </c>
      <c r="B804" t="s">
        <v>42</v>
      </c>
      <c r="C804" t="s">
        <v>197</v>
      </c>
      <c r="D804" t="s">
        <v>195</v>
      </c>
      <c r="E804" t="s">
        <v>1</v>
      </c>
      <c r="F804">
        <v>22.178000000000001</v>
      </c>
      <c r="G804" t="s">
        <v>196</v>
      </c>
    </row>
    <row r="805" spans="1:7" x14ac:dyDescent="0.25">
      <c r="A805">
        <v>2007</v>
      </c>
      <c r="B805" t="s">
        <v>42</v>
      </c>
      <c r="C805" t="s">
        <v>198</v>
      </c>
      <c r="D805" t="s">
        <v>195</v>
      </c>
      <c r="E805" t="s">
        <v>1</v>
      </c>
      <c r="F805">
        <v>159.81899999999999</v>
      </c>
      <c r="G805" t="s">
        <v>196</v>
      </c>
    </row>
    <row r="806" spans="1:7" x14ac:dyDescent="0.25">
      <c r="A806">
        <v>2007</v>
      </c>
      <c r="B806" t="s">
        <v>43</v>
      </c>
      <c r="C806" t="s">
        <v>194</v>
      </c>
      <c r="D806" t="s">
        <v>195</v>
      </c>
      <c r="E806" t="s">
        <v>1</v>
      </c>
      <c r="F806" s="220">
        <v>931727.86499999999</v>
      </c>
      <c r="G806" t="s">
        <v>196</v>
      </c>
    </row>
    <row r="807" spans="1:7" x14ac:dyDescent="0.25">
      <c r="A807">
        <v>2007</v>
      </c>
      <c r="B807" t="s">
        <v>43</v>
      </c>
      <c r="C807" t="s">
        <v>197</v>
      </c>
      <c r="D807" t="s">
        <v>195</v>
      </c>
      <c r="E807" t="s">
        <v>1</v>
      </c>
      <c r="F807">
        <v>20.600999999999999</v>
      </c>
      <c r="G807" t="s">
        <v>196</v>
      </c>
    </row>
    <row r="808" spans="1:7" x14ac:dyDescent="0.25">
      <c r="A808">
        <v>2007</v>
      </c>
      <c r="B808" t="s">
        <v>43</v>
      </c>
      <c r="C808" t="s">
        <v>198</v>
      </c>
      <c r="D808" t="s">
        <v>195</v>
      </c>
      <c r="E808" t="s">
        <v>1</v>
      </c>
      <c r="F808">
        <v>135.047</v>
      </c>
      <c r="G808" t="s">
        <v>196</v>
      </c>
    </row>
    <row r="809" spans="1:7" x14ac:dyDescent="0.25">
      <c r="A809">
        <v>2007</v>
      </c>
      <c r="B809" t="s">
        <v>44</v>
      </c>
      <c r="C809" t="s">
        <v>194</v>
      </c>
      <c r="D809" t="s">
        <v>195</v>
      </c>
      <c r="E809" t="s">
        <v>1</v>
      </c>
      <c r="F809" s="220">
        <v>911556.43500000006</v>
      </c>
    </row>
    <row r="810" spans="1:7" x14ac:dyDescent="0.25">
      <c r="A810">
        <v>2007</v>
      </c>
      <c r="B810" t="s">
        <v>44</v>
      </c>
      <c r="C810" t="s">
        <v>197</v>
      </c>
      <c r="D810" t="s">
        <v>195</v>
      </c>
      <c r="E810" t="s">
        <v>1</v>
      </c>
      <c r="F810">
        <v>14.282</v>
      </c>
    </row>
    <row r="811" spans="1:7" x14ac:dyDescent="0.25">
      <c r="A811">
        <v>2007</v>
      </c>
      <c r="B811" t="s">
        <v>44</v>
      </c>
      <c r="C811" t="s">
        <v>198</v>
      </c>
      <c r="D811" t="s">
        <v>195</v>
      </c>
      <c r="E811" t="s">
        <v>1</v>
      </c>
      <c r="F811">
        <v>103.105</v>
      </c>
    </row>
    <row r="812" spans="1:7" x14ac:dyDescent="0.25">
      <c r="A812">
        <v>2007</v>
      </c>
      <c r="B812" t="s">
        <v>45</v>
      </c>
      <c r="C812" t="s">
        <v>194</v>
      </c>
      <c r="D812" t="s">
        <v>195</v>
      </c>
      <c r="E812" t="s">
        <v>1</v>
      </c>
      <c r="F812" s="220">
        <v>58416.733</v>
      </c>
    </row>
    <row r="813" spans="1:7" x14ac:dyDescent="0.25">
      <c r="A813">
        <v>2007</v>
      </c>
      <c r="B813" t="s">
        <v>45</v>
      </c>
      <c r="C813" t="s">
        <v>197</v>
      </c>
      <c r="D813" t="s">
        <v>195</v>
      </c>
      <c r="E813" t="s">
        <v>1</v>
      </c>
      <c r="F813">
        <v>13.545</v>
      </c>
    </row>
    <row r="814" spans="1:7" x14ac:dyDescent="0.25">
      <c r="A814">
        <v>2007</v>
      </c>
      <c r="B814" t="s">
        <v>45</v>
      </c>
      <c r="C814" t="s">
        <v>198</v>
      </c>
      <c r="D814" t="s">
        <v>195</v>
      </c>
      <c r="E814" t="s">
        <v>1</v>
      </c>
      <c r="F814">
        <v>174.523</v>
      </c>
      <c r="G814" t="s">
        <v>196</v>
      </c>
    </row>
    <row r="815" spans="1:7" x14ac:dyDescent="0.25">
      <c r="A815">
        <v>2007</v>
      </c>
      <c r="B815" t="s">
        <v>46</v>
      </c>
      <c r="C815" t="s">
        <v>194</v>
      </c>
      <c r="D815" t="s">
        <v>195</v>
      </c>
      <c r="E815" t="s">
        <v>1</v>
      </c>
      <c r="F815" s="220">
        <v>827307.57700000005</v>
      </c>
    </row>
    <row r="816" spans="1:7" x14ac:dyDescent="0.25">
      <c r="A816">
        <v>2007</v>
      </c>
      <c r="B816" t="s">
        <v>46</v>
      </c>
      <c r="C816" t="s">
        <v>197</v>
      </c>
      <c r="D816" t="s">
        <v>195</v>
      </c>
      <c r="E816" t="s">
        <v>1</v>
      </c>
      <c r="F816">
        <v>14.157</v>
      </c>
    </row>
    <row r="817" spans="1:6" x14ac:dyDescent="0.25">
      <c r="A817">
        <v>2007</v>
      </c>
      <c r="B817" t="s">
        <v>46</v>
      </c>
      <c r="C817" t="s">
        <v>198</v>
      </c>
      <c r="D817" t="s">
        <v>195</v>
      </c>
      <c r="E817" t="s">
        <v>1</v>
      </c>
      <c r="F817">
        <v>109.758</v>
      </c>
    </row>
    <row r="818" spans="1:6" x14ac:dyDescent="0.25">
      <c r="A818">
        <v>2007</v>
      </c>
      <c r="B818" t="s">
        <v>47</v>
      </c>
      <c r="C818" t="s">
        <v>194</v>
      </c>
      <c r="D818" t="s">
        <v>195</v>
      </c>
      <c r="E818" t="s">
        <v>1</v>
      </c>
      <c r="F818" s="220">
        <v>20952.613000000001</v>
      </c>
    </row>
    <row r="819" spans="1:6" x14ac:dyDescent="0.25">
      <c r="A819">
        <v>2007</v>
      </c>
      <c r="B819" t="s">
        <v>47</v>
      </c>
      <c r="C819" t="s">
        <v>197</v>
      </c>
      <c r="D819" t="s">
        <v>195</v>
      </c>
      <c r="E819" t="s">
        <v>1</v>
      </c>
      <c r="F819">
        <v>27.312999999999999</v>
      </c>
    </row>
    <row r="820" spans="1:6" x14ac:dyDescent="0.25">
      <c r="A820">
        <v>2007</v>
      </c>
      <c r="B820" t="s">
        <v>47</v>
      </c>
      <c r="C820" t="s">
        <v>198</v>
      </c>
      <c r="D820" t="s">
        <v>195</v>
      </c>
      <c r="E820" t="s">
        <v>1</v>
      </c>
      <c r="F820">
        <v>124.164</v>
      </c>
    </row>
    <row r="821" spans="1:6" x14ac:dyDescent="0.25">
      <c r="A821">
        <v>2007</v>
      </c>
      <c r="B821" t="s">
        <v>48</v>
      </c>
      <c r="C821" t="s">
        <v>194</v>
      </c>
      <c r="D821" t="s">
        <v>195</v>
      </c>
      <c r="E821" t="s">
        <v>1</v>
      </c>
      <c r="F821" s="220">
        <v>32921.351999999999</v>
      </c>
    </row>
    <row r="822" spans="1:6" x14ac:dyDescent="0.25">
      <c r="A822">
        <v>2007</v>
      </c>
      <c r="B822" t="s">
        <v>48</v>
      </c>
      <c r="C822" t="s">
        <v>197</v>
      </c>
      <c r="D822" t="s">
        <v>195</v>
      </c>
      <c r="E822" t="s">
        <v>1</v>
      </c>
      <c r="F822">
        <v>14.962</v>
      </c>
    </row>
    <row r="823" spans="1:6" x14ac:dyDescent="0.25">
      <c r="A823">
        <v>2007</v>
      </c>
      <c r="B823" t="s">
        <v>48</v>
      </c>
      <c r="C823" t="s">
        <v>198</v>
      </c>
      <c r="D823" t="s">
        <v>195</v>
      </c>
      <c r="E823" t="s">
        <v>1</v>
      </c>
      <c r="F823">
        <v>215.54</v>
      </c>
    </row>
    <row r="824" spans="1:6" x14ac:dyDescent="0.25">
      <c r="A824">
        <v>2007</v>
      </c>
      <c r="B824" t="s">
        <v>49</v>
      </c>
      <c r="C824" t="s">
        <v>194</v>
      </c>
      <c r="D824" t="s">
        <v>195</v>
      </c>
      <c r="E824" t="s">
        <v>1</v>
      </c>
      <c r="F824" s="220">
        <v>48734.73</v>
      </c>
    </row>
    <row r="825" spans="1:6" x14ac:dyDescent="0.25">
      <c r="A825">
        <v>2007</v>
      </c>
      <c r="B825" t="s">
        <v>49</v>
      </c>
      <c r="C825" t="s">
        <v>197</v>
      </c>
      <c r="D825" t="s">
        <v>195</v>
      </c>
      <c r="E825" t="s">
        <v>1</v>
      </c>
      <c r="F825">
        <v>15.082000000000001</v>
      </c>
    </row>
    <row r="826" spans="1:6" x14ac:dyDescent="0.25">
      <c r="A826">
        <v>2007</v>
      </c>
      <c r="B826" t="s">
        <v>49</v>
      </c>
      <c r="C826" t="s">
        <v>198</v>
      </c>
      <c r="D826" t="s">
        <v>195</v>
      </c>
      <c r="E826" t="s">
        <v>1</v>
      </c>
      <c r="F826">
        <v>167.05199999999999</v>
      </c>
    </row>
    <row r="827" spans="1:6" x14ac:dyDescent="0.25">
      <c r="A827">
        <v>2007</v>
      </c>
      <c r="B827" t="s">
        <v>50</v>
      </c>
      <c r="C827" t="s">
        <v>194</v>
      </c>
      <c r="D827" t="s">
        <v>195</v>
      </c>
      <c r="E827" t="s">
        <v>1</v>
      </c>
      <c r="F827" s="220">
        <v>12699.602000000001</v>
      </c>
    </row>
    <row r="828" spans="1:6" x14ac:dyDescent="0.25">
      <c r="A828">
        <v>2007</v>
      </c>
      <c r="B828" t="s">
        <v>50</v>
      </c>
      <c r="C828" t="s">
        <v>197</v>
      </c>
      <c r="D828" t="s">
        <v>195</v>
      </c>
      <c r="E828" t="s">
        <v>1</v>
      </c>
      <c r="F828">
        <v>26.457999999999998</v>
      </c>
    </row>
    <row r="829" spans="1:6" x14ac:dyDescent="0.25">
      <c r="A829">
        <v>2007</v>
      </c>
      <c r="B829" t="s">
        <v>50</v>
      </c>
      <c r="C829" t="s">
        <v>198</v>
      </c>
      <c r="D829" t="s">
        <v>195</v>
      </c>
      <c r="E829" t="s">
        <v>1</v>
      </c>
      <c r="F829">
        <v>113.791</v>
      </c>
    </row>
    <row r="830" spans="1:6" x14ac:dyDescent="0.25">
      <c r="A830">
        <v>2007</v>
      </c>
      <c r="B830" t="s">
        <v>51</v>
      </c>
      <c r="C830" t="s">
        <v>194</v>
      </c>
      <c r="D830" t="s">
        <v>195</v>
      </c>
      <c r="E830" t="s">
        <v>1</v>
      </c>
      <c r="F830" s="220">
        <v>118300.40700000001</v>
      </c>
    </row>
    <row r="831" spans="1:6" x14ac:dyDescent="0.25">
      <c r="A831">
        <v>2007</v>
      </c>
      <c r="B831" t="s">
        <v>51</v>
      </c>
      <c r="C831" t="s">
        <v>197</v>
      </c>
      <c r="D831" t="s">
        <v>195</v>
      </c>
      <c r="E831" t="s">
        <v>1</v>
      </c>
      <c r="F831">
        <v>11.763999999999999</v>
      </c>
    </row>
    <row r="832" spans="1:6" x14ac:dyDescent="0.25">
      <c r="A832">
        <v>2007</v>
      </c>
      <c r="B832" t="s">
        <v>51</v>
      </c>
      <c r="C832" t="s">
        <v>198</v>
      </c>
      <c r="D832" t="s">
        <v>195</v>
      </c>
      <c r="E832" t="s">
        <v>1</v>
      </c>
      <c r="F832">
        <v>98.894999999999996</v>
      </c>
    </row>
    <row r="833" spans="1:7" x14ac:dyDescent="0.25">
      <c r="A833">
        <v>2007</v>
      </c>
      <c r="B833" t="s">
        <v>52</v>
      </c>
      <c r="C833" t="s">
        <v>194</v>
      </c>
      <c r="D833" t="s">
        <v>195</v>
      </c>
      <c r="E833" t="s">
        <v>1</v>
      </c>
      <c r="F833" s="220">
        <v>3618.0140000000001</v>
      </c>
    </row>
    <row r="834" spans="1:7" x14ac:dyDescent="0.25">
      <c r="A834">
        <v>2007</v>
      </c>
      <c r="B834" t="s">
        <v>52</v>
      </c>
      <c r="C834" t="s">
        <v>197</v>
      </c>
      <c r="D834" t="s">
        <v>195</v>
      </c>
      <c r="E834" t="s">
        <v>1</v>
      </c>
      <c r="F834">
        <v>8.8960000000000008</v>
      </c>
    </row>
    <row r="835" spans="1:7" x14ac:dyDescent="0.25">
      <c r="A835">
        <v>2007</v>
      </c>
      <c r="B835" t="s">
        <v>52</v>
      </c>
      <c r="C835" t="s">
        <v>198</v>
      </c>
      <c r="D835" t="s">
        <v>195</v>
      </c>
      <c r="E835" t="s">
        <v>1</v>
      </c>
      <c r="F835">
        <v>99.11</v>
      </c>
    </row>
    <row r="836" spans="1:7" x14ac:dyDescent="0.25">
      <c r="A836">
        <v>2007</v>
      </c>
      <c r="B836" t="s">
        <v>53</v>
      </c>
      <c r="C836" t="s">
        <v>194</v>
      </c>
      <c r="D836" t="s">
        <v>195</v>
      </c>
      <c r="E836" t="s">
        <v>1</v>
      </c>
      <c r="F836" s="220">
        <v>192365.24600000001</v>
      </c>
    </row>
    <row r="837" spans="1:7" x14ac:dyDescent="0.25">
      <c r="A837">
        <v>2007</v>
      </c>
      <c r="B837" t="s">
        <v>53</v>
      </c>
      <c r="C837" t="s">
        <v>197</v>
      </c>
      <c r="D837" t="s">
        <v>195</v>
      </c>
      <c r="E837" t="s">
        <v>1</v>
      </c>
      <c r="F837">
        <v>11.743</v>
      </c>
    </row>
    <row r="838" spans="1:7" x14ac:dyDescent="0.25">
      <c r="A838">
        <v>2007</v>
      </c>
      <c r="B838" t="s">
        <v>53</v>
      </c>
      <c r="C838" t="s">
        <v>198</v>
      </c>
      <c r="D838" t="s">
        <v>195</v>
      </c>
      <c r="E838" t="s">
        <v>1</v>
      </c>
      <c r="F838">
        <v>96.433000000000007</v>
      </c>
    </row>
    <row r="839" spans="1:7" x14ac:dyDescent="0.25">
      <c r="A839">
        <v>2007</v>
      </c>
      <c r="B839" t="s">
        <v>54</v>
      </c>
      <c r="C839" t="s">
        <v>194</v>
      </c>
      <c r="D839" t="s">
        <v>195</v>
      </c>
      <c r="E839" t="s">
        <v>1</v>
      </c>
      <c r="F839" s="220">
        <v>177424.10699999999</v>
      </c>
    </row>
    <row r="840" spans="1:7" x14ac:dyDescent="0.25">
      <c r="A840">
        <v>2007</v>
      </c>
      <c r="B840" t="s">
        <v>54</v>
      </c>
      <c r="C840" t="s">
        <v>197</v>
      </c>
      <c r="D840" t="s">
        <v>195</v>
      </c>
      <c r="E840" t="s">
        <v>1</v>
      </c>
      <c r="F840">
        <v>21.388000000000002</v>
      </c>
    </row>
    <row r="841" spans="1:7" x14ac:dyDescent="0.25">
      <c r="A841">
        <v>2007</v>
      </c>
      <c r="B841" t="s">
        <v>54</v>
      </c>
      <c r="C841" t="s">
        <v>198</v>
      </c>
      <c r="D841" t="s">
        <v>195</v>
      </c>
      <c r="E841" t="s">
        <v>1</v>
      </c>
      <c r="F841">
        <v>109.71599999999999</v>
      </c>
      <c r="G841" t="s">
        <v>199</v>
      </c>
    </row>
    <row r="842" spans="1:7" x14ac:dyDescent="0.25">
      <c r="A842">
        <v>2007</v>
      </c>
      <c r="B842" t="s">
        <v>64</v>
      </c>
      <c r="C842" t="s">
        <v>194</v>
      </c>
      <c r="D842" t="s">
        <v>195</v>
      </c>
      <c r="E842" t="s">
        <v>1</v>
      </c>
      <c r="F842" s="220">
        <v>628635.06799999997</v>
      </c>
    </row>
    <row r="843" spans="1:7" x14ac:dyDescent="0.25">
      <c r="A843">
        <v>2007</v>
      </c>
      <c r="B843" t="s">
        <v>64</v>
      </c>
      <c r="C843" t="s">
        <v>197</v>
      </c>
      <c r="D843" t="s">
        <v>195</v>
      </c>
      <c r="E843" t="s">
        <v>1</v>
      </c>
      <c r="F843">
        <v>16.491</v>
      </c>
    </row>
    <row r="844" spans="1:7" x14ac:dyDescent="0.25">
      <c r="A844">
        <v>2007</v>
      </c>
      <c r="B844" t="s">
        <v>64</v>
      </c>
      <c r="C844" t="s">
        <v>198</v>
      </c>
      <c r="D844" t="s">
        <v>195</v>
      </c>
      <c r="E844" t="s">
        <v>1</v>
      </c>
      <c r="F844">
        <v>116.58</v>
      </c>
    </row>
    <row r="845" spans="1:7" x14ac:dyDescent="0.25">
      <c r="A845">
        <v>2007</v>
      </c>
      <c r="B845" t="s">
        <v>55</v>
      </c>
      <c r="C845" t="s">
        <v>194</v>
      </c>
      <c r="D845" t="s">
        <v>195</v>
      </c>
      <c r="E845" t="s">
        <v>1</v>
      </c>
      <c r="F845" s="220">
        <v>230177.38</v>
      </c>
    </row>
    <row r="846" spans="1:7" x14ac:dyDescent="0.25">
      <c r="A846">
        <v>2007</v>
      </c>
      <c r="B846" t="s">
        <v>55</v>
      </c>
      <c r="C846" t="s">
        <v>197</v>
      </c>
      <c r="D846" t="s">
        <v>195</v>
      </c>
      <c r="E846" t="s">
        <v>1</v>
      </c>
      <c r="F846">
        <v>21.832000000000001</v>
      </c>
    </row>
    <row r="847" spans="1:7" x14ac:dyDescent="0.25">
      <c r="A847">
        <v>2007</v>
      </c>
      <c r="B847" t="s">
        <v>55</v>
      </c>
      <c r="C847" t="s">
        <v>198</v>
      </c>
      <c r="D847" t="s">
        <v>195</v>
      </c>
      <c r="E847" t="s">
        <v>1</v>
      </c>
      <c r="F847">
        <v>113.923</v>
      </c>
    </row>
    <row r="848" spans="1:7" x14ac:dyDescent="0.25">
      <c r="A848">
        <v>2007</v>
      </c>
      <c r="B848" t="s">
        <v>56</v>
      </c>
      <c r="C848" t="s">
        <v>194</v>
      </c>
      <c r="D848" t="s">
        <v>195</v>
      </c>
      <c r="E848" t="s">
        <v>1</v>
      </c>
      <c r="F848" s="220">
        <v>428687.39799999999</v>
      </c>
    </row>
    <row r="849" spans="1:7" x14ac:dyDescent="0.25">
      <c r="A849">
        <v>2007</v>
      </c>
      <c r="B849" t="s">
        <v>56</v>
      </c>
      <c r="C849" t="s">
        <v>197</v>
      </c>
      <c r="D849" t="s">
        <v>195</v>
      </c>
      <c r="E849" t="s">
        <v>1</v>
      </c>
      <c r="F849">
        <v>20.527999999999999</v>
      </c>
    </row>
    <row r="850" spans="1:7" x14ac:dyDescent="0.25">
      <c r="A850">
        <v>2007</v>
      </c>
      <c r="B850" t="s">
        <v>56</v>
      </c>
      <c r="C850" t="s">
        <v>198</v>
      </c>
      <c r="D850" t="s">
        <v>195</v>
      </c>
      <c r="E850" t="s">
        <v>1</v>
      </c>
      <c r="F850">
        <v>248.047</v>
      </c>
    </row>
    <row r="851" spans="1:7" x14ac:dyDescent="0.25">
      <c r="A851">
        <v>2007</v>
      </c>
      <c r="B851" t="s">
        <v>57</v>
      </c>
      <c r="C851" t="s">
        <v>194</v>
      </c>
      <c r="D851" t="s">
        <v>195</v>
      </c>
      <c r="E851" t="s">
        <v>1</v>
      </c>
      <c r="F851" s="220">
        <v>47729.91</v>
      </c>
    </row>
    <row r="852" spans="1:7" x14ac:dyDescent="0.25">
      <c r="A852">
        <v>2007</v>
      </c>
      <c r="B852" t="s">
        <v>57</v>
      </c>
      <c r="C852" t="s">
        <v>197</v>
      </c>
      <c r="D852" t="s">
        <v>195</v>
      </c>
      <c r="E852" t="s">
        <v>1</v>
      </c>
      <c r="F852">
        <v>23.651</v>
      </c>
    </row>
    <row r="853" spans="1:7" x14ac:dyDescent="0.25">
      <c r="A853">
        <v>2007</v>
      </c>
      <c r="B853" t="s">
        <v>57</v>
      </c>
      <c r="C853" t="s">
        <v>198</v>
      </c>
      <c r="D853" t="s">
        <v>195</v>
      </c>
      <c r="E853" t="s">
        <v>1</v>
      </c>
      <c r="F853">
        <v>139.64500000000001</v>
      </c>
    </row>
    <row r="854" spans="1:7" x14ac:dyDescent="0.25">
      <c r="A854">
        <v>2007</v>
      </c>
      <c r="B854" t="s">
        <v>65</v>
      </c>
      <c r="C854" t="s">
        <v>194</v>
      </c>
      <c r="D854" t="s">
        <v>195</v>
      </c>
      <c r="E854" t="s">
        <v>1</v>
      </c>
      <c r="F854" s="220">
        <v>76002.229000000007</v>
      </c>
    </row>
    <row r="855" spans="1:7" x14ac:dyDescent="0.25">
      <c r="A855">
        <v>2007</v>
      </c>
      <c r="B855" t="s">
        <v>65</v>
      </c>
      <c r="C855" t="s">
        <v>197</v>
      </c>
      <c r="D855" t="s">
        <v>195</v>
      </c>
      <c r="E855" t="s">
        <v>1</v>
      </c>
      <c r="F855">
        <v>14.141</v>
      </c>
    </row>
    <row r="856" spans="1:7" x14ac:dyDescent="0.25">
      <c r="A856">
        <v>2007</v>
      </c>
      <c r="B856" t="s">
        <v>65</v>
      </c>
      <c r="C856" t="s">
        <v>198</v>
      </c>
      <c r="D856" t="s">
        <v>195</v>
      </c>
      <c r="E856" t="s">
        <v>1</v>
      </c>
      <c r="F856">
        <v>140.03700000000001</v>
      </c>
    </row>
    <row r="857" spans="1:7" x14ac:dyDescent="0.25">
      <c r="A857">
        <v>2007</v>
      </c>
      <c r="B857" t="s">
        <v>58</v>
      </c>
      <c r="C857" t="s">
        <v>194</v>
      </c>
      <c r="D857" t="s">
        <v>195</v>
      </c>
      <c r="E857" t="s">
        <v>1</v>
      </c>
      <c r="F857" s="220">
        <v>204935.82500000001</v>
      </c>
      <c r="G857" t="s">
        <v>196</v>
      </c>
    </row>
    <row r="858" spans="1:7" x14ac:dyDescent="0.25">
      <c r="A858">
        <v>2007</v>
      </c>
      <c r="B858" t="s">
        <v>58</v>
      </c>
      <c r="C858" t="s">
        <v>197</v>
      </c>
      <c r="D858" t="s">
        <v>195</v>
      </c>
      <c r="E858" t="s">
        <v>1</v>
      </c>
      <c r="F858">
        <v>38.75</v>
      </c>
      <c r="G858" t="s">
        <v>196</v>
      </c>
    </row>
    <row r="859" spans="1:7" x14ac:dyDescent="0.25">
      <c r="A859">
        <v>2007</v>
      </c>
      <c r="B859" t="s">
        <v>58</v>
      </c>
      <c r="C859" t="s">
        <v>198</v>
      </c>
      <c r="D859" t="s">
        <v>195</v>
      </c>
      <c r="E859" t="s">
        <v>1</v>
      </c>
      <c r="F859">
        <v>117.38</v>
      </c>
      <c r="G859" t="s">
        <v>196</v>
      </c>
    </row>
    <row r="860" spans="1:7" x14ac:dyDescent="0.25">
      <c r="A860">
        <v>2007</v>
      </c>
      <c r="B860" t="s">
        <v>59</v>
      </c>
      <c r="C860" t="s">
        <v>194</v>
      </c>
      <c r="D860" t="s">
        <v>195</v>
      </c>
      <c r="E860" t="s">
        <v>1</v>
      </c>
      <c r="F860" s="220">
        <v>209516.424</v>
      </c>
    </row>
    <row r="861" spans="1:7" x14ac:dyDescent="0.25">
      <c r="A861">
        <v>2007</v>
      </c>
      <c r="B861" t="s">
        <v>59</v>
      </c>
      <c r="C861" t="s">
        <v>197</v>
      </c>
      <c r="D861" t="s">
        <v>195</v>
      </c>
      <c r="E861" t="s">
        <v>1</v>
      </c>
      <c r="F861">
        <v>22.902999999999999</v>
      </c>
    </row>
    <row r="862" spans="1:7" x14ac:dyDescent="0.25">
      <c r="A862">
        <v>2007</v>
      </c>
      <c r="B862" t="s">
        <v>59</v>
      </c>
      <c r="C862" t="s">
        <v>198</v>
      </c>
      <c r="D862" t="s">
        <v>195</v>
      </c>
      <c r="E862" t="s">
        <v>1</v>
      </c>
      <c r="F862">
        <v>116.524</v>
      </c>
    </row>
    <row r="863" spans="1:7" x14ac:dyDescent="0.25">
      <c r="A863">
        <v>2007</v>
      </c>
      <c r="B863" t="s">
        <v>156</v>
      </c>
      <c r="C863" t="s">
        <v>194</v>
      </c>
      <c r="D863" t="s">
        <v>195</v>
      </c>
      <c r="E863" t="s">
        <v>1</v>
      </c>
      <c r="F863" s="220">
        <v>16102.722</v>
      </c>
    </row>
    <row r="864" spans="1:7" x14ac:dyDescent="0.25">
      <c r="A864">
        <v>2007</v>
      </c>
      <c r="B864" t="s">
        <v>156</v>
      </c>
      <c r="C864" t="s">
        <v>197</v>
      </c>
      <c r="D864" t="s">
        <v>195</v>
      </c>
      <c r="E864" t="s">
        <v>1</v>
      </c>
      <c r="F864">
        <v>51.683</v>
      </c>
    </row>
    <row r="865" spans="1:6" x14ac:dyDescent="0.25">
      <c r="A865">
        <v>2007</v>
      </c>
      <c r="B865" t="s">
        <v>156</v>
      </c>
      <c r="C865" t="s">
        <v>198</v>
      </c>
      <c r="D865" t="s">
        <v>195</v>
      </c>
      <c r="E865" t="s">
        <v>1</v>
      </c>
      <c r="F865">
        <v>207.74199999999999</v>
      </c>
    </row>
    <row r="866" spans="1:6" x14ac:dyDescent="0.25">
      <c r="A866">
        <v>2007</v>
      </c>
      <c r="B866" t="s">
        <v>67</v>
      </c>
      <c r="C866" t="s">
        <v>194</v>
      </c>
      <c r="D866" t="s">
        <v>195</v>
      </c>
      <c r="E866" t="s">
        <v>1</v>
      </c>
      <c r="F866">
        <v>109441.11</v>
      </c>
    </row>
    <row r="867" spans="1:6" x14ac:dyDescent="0.25">
      <c r="A867">
        <v>2007</v>
      </c>
      <c r="B867" t="s">
        <v>67</v>
      </c>
      <c r="C867" t="s">
        <v>197</v>
      </c>
      <c r="D867" t="s">
        <v>195</v>
      </c>
      <c r="E867" t="s">
        <v>1</v>
      </c>
      <c r="F867">
        <v>23.24</v>
      </c>
    </row>
    <row r="868" spans="1:6" x14ac:dyDescent="0.25">
      <c r="A868">
        <v>2007</v>
      </c>
      <c r="B868" t="s">
        <v>67</v>
      </c>
      <c r="C868" t="s">
        <v>198</v>
      </c>
      <c r="D868" t="s">
        <v>195</v>
      </c>
      <c r="E868" t="s">
        <v>1</v>
      </c>
      <c r="F868" t="s">
        <v>72</v>
      </c>
    </row>
    <row r="869" spans="1:6" x14ac:dyDescent="0.25">
      <c r="A869">
        <v>2007</v>
      </c>
      <c r="B869" t="s">
        <v>68</v>
      </c>
      <c r="C869" t="s">
        <v>194</v>
      </c>
      <c r="D869" t="s">
        <v>195</v>
      </c>
      <c r="E869" t="s">
        <v>1</v>
      </c>
      <c r="F869" s="220">
        <v>93770.076000000001</v>
      </c>
    </row>
    <row r="870" spans="1:6" x14ac:dyDescent="0.25">
      <c r="A870">
        <v>2007</v>
      </c>
      <c r="B870" t="s">
        <v>68</v>
      </c>
      <c r="C870" t="s">
        <v>197</v>
      </c>
      <c r="D870" t="s">
        <v>195</v>
      </c>
      <c r="E870" t="s">
        <v>1</v>
      </c>
      <c r="F870">
        <v>12.417999999999999</v>
      </c>
    </row>
    <row r="871" spans="1:6" x14ac:dyDescent="0.25">
      <c r="A871">
        <v>2007</v>
      </c>
      <c r="B871" t="s">
        <v>68</v>
      </c>
      <c r="C871" t="s">
        <v>198</v>
      </c>
      <c r="D871" t="s">
        <v>195</v>
      </c>
      <c r="E871" t="s">
        <v>1</v>
      </c>
      <c r="F871">
        <v>103.349</v>
      </c>
    </row>
    <row r="872" spans="1:6" x14ac:dyDescent="0.25">
      <c r="A872">
        <v>2007</v>
      </c>
      <c r="B872" t="s">
        <v>60</v>
      </c>
      <c r="C872" t="s">
        <v>194</v>
      </c>
      <c r="D872" t="s">
        <v>195</v>
      </c>
      <c r="E872" t="s">
        <v>1</v>
      </c>
      <c r="F872" s="220">
        <v>718921.50600000005</v>
      </c>
    </row>
    <row r="873" spans="1:6" x14ac:dyDescent="0.25">
      <c r="A873">
        <v>2007</v>
      </c>
      <c r="B873" t="s">
        <v>60</v>
      </c>
      <c r="C873" t="s">
        <v>197</v>
      </c>
      <c r="D873" t="s">
        <v>195</v>
      </c>
      <c r="E873" t="s">
        <v>1</v>
      </c>
      <c r="F873">
        <v>11.724</v>
      </c>
    </row>
    <row r="874" spans="1:6" x14ac:dyDescent="0.25">
      <c r="A874">
        <v>2007</v>
      </c>
      <c r="B874" t="s">
        <v>60</v>
      </c>
      <c r="C874" t="s">
        <v>198</v>
      </c>
      <c r="D874" t="s">
        <v>195</v>
      </c>
      <c r="E874" t="s">
        <v>1</v>
      </c>
      <c r="F874">
        <v>97.302000000000007</v>
      </c>
    </row>
    <row r="875" spans="1:6" x14ac:dyDescent="0.25">
      <c r="A875">
        <v>2007</v>
      </c>
      <c r="B875" t="s">
        <v>69</v>
      </c>
      <c r="C875" t="s">
        <v>194</v>
      </c>
      <c r="D875" t="s">
        <v>195</v>
      </c>
      <c r="E875" t="s">
        <v>1</v>
      </c>
      <c r="F875" t="s">
        <v>72</v>
      </c>
    </row>
    <row r="876" spans="1:6" x14ac:dyDescent="0.25">
      <c r="A876">
        <v>2007</v>
      </c>
      <c r="B876" t="s">
        <v>69</v>
      </c>
      <c r="C876" t="s">
        <v>197</v>
      </c>
      <c r="D876" t="s">
        <v>195</v>
      </c>
      <c r="E876" t="s">
        <v>1</v>
      </c>
      <c r="F876" t="s">
        <v>72</v>
      </c>
    </row>
    <row r="877" spans="1:6" x14ac:dyDescent="0.25">
      <c r="A877">
        <v>2007</v>
      </c>
      <c r="B877" t="s">
        <v>69</v>
      </c>
      <c r="C877" t="s">
        <v>198</v>
      </c>
      <c r="D877" t="s">
        <v>195</v>
      </c>
      <c r="E877" t="s">
        <v>1</v>
      </c>
      <c r="F877" t="s">
        <v>72</v>
      </c>
    </row>
    <row r="878" spans="1:6" x14ac:dyDescent="0.25">
      <c r="A878">
        <v>2007</v>
      </c>
      <c r="B878" t="s">
        <v>84</v>
      </c>
      <c r="C878" t="s">
        <v>194</v>
      </c>
      <c r="D878" t="s">
        <v>195</v>
      </c>
      <c r="E878" t="s">
        <v>1</v>
      </c>
      <c r="F878" t="s">
        <v>72</v>
      </c>
    </row>
    <row r="879" spans="1:6" x14ac:dyDescent="0.25">
      <c r="A879">
        <v>2007</v>
      </c>
      <c r="B879" t="s">
        <v>84</v>
      </c>
      <c r="C879" t="s">
        <v>197</v>
      </c>
      <c r="D879" t="s">
        <v>195</v>
      </c>
      <c r="E879" t="s">
        <v>1</v>
      </c>
      <c r="F879" t="s">
        <v>72</v>
      </c>
    </row>
    <row r="880" spans="1:6" x14ac:dyDescent="0.25">
      <c r="A880">
        <v>2007</v>
      </c>
      <c r="B880" t="s">
        <v>84</v>
      </c>
      <c r="C880" t="s">
        <v>198</v>
      </c>
      <c r="D880" t="s">
        <v>195</v>
      </c>
      <c r="E880" t="s">
        <v>1</v>
      </c>
      <c r="F880" t="s">
        <v>72</v>
      </c>
    </row>
    <row r="881" spans="1:7" x14ac:dyDescent="0.25">
      <c r="A881">
        <v>2007</v>
      </c>
      <c r="B881" t="s">
        <v>70</v>
      </c>
      <c r="C881" t="s">
        <v>194</v>
      </c>
      <c r="D881" t="s">
        <v>195</v>
      </c>
      <c r="E881" t="s">
        <v>1</v>
      </c>
      <c r="F881" s="220">
        <v>107136.015</v>
      </c>
    </row>
    <row r="882" spans="1:7" x14ac:dyDescent="0.25">
      <c r="A882">
        <v>2007</v>
      </c>
      <c r="B882" t="s">
        <v>70</v>
      </c>
      <c r="C882" t="s">
        <v>197</v>
      </c>
      <c r="D882" t="s">
        <v>195</v>
      </c>
      <c r="E882" t="s">
        <v>1</v>
      </c>
      <c r="F882">
        <v>14.513999999999999</v>
      </c>
    </row>
    <row r="883" spans="1:7" x14ac:dyDescent="0.25">
      <c r="A883">
        <v>2007</v>
      </c>
      <c r="B883" t="s">
        <v>70</v>
      </c>
      <c r="C883" t="s">
        <v>198</v>
      </c>
      <c r="D883" t="s">
        <v>195</v>
      </c>
      <c r="E883" t="s">
        <v>1</v>
      </c>
      <c r="F883" t="s">
        <v>72</v>
      </c>
    </row>
    <row r="884" spans="1:7" x14ac:dyDescent="0.25">
      <c r="A884">
        <v>2007</v>
      </c>
      <c r="B884" t="s">
        <v>71</v>
      </c>
      <c r="C884" t="s">
        <v>194</v>
      </c>
      <c r="D884" t="s">
        <v>195</v>
      </c>
      <c r="E884" t="s">
        <v>1</v>
      </c>
      <c r="F884" s="220">
        <v>812823.80500000005</v>
      </c>
    </row>
    <row r="885" spans="1:7" x14ac:dyDescent="0.25">
      <c r="A885">
        <v>2007</v>
      </c>
      <c r="B885" t="s">
        <v>71</v>
      </c>
      <c r="C885" t="s">
        <v>197</v>
      </c>
      <c r="D885" t="s">
        <v>195</v>
      </c>
      <c r="E885" t="s">
        <v>1</v>
      </c>
      <c r="F885">
        <v>11.586</v>
      </c>
    </row>
    <row r="886" spans="1:7" x14ac:dyDescent="0.25">
      <c r="A886">
        <v>2007</v>
      </c>
      <c r="B886" t="s">
        <v>71</v>
      </c>
      <c r="C886" t="s">
        <v>198</v>
      </c>
      <c r="D886" t="s">
        <v>195</v>
      </c>
      <c r="E886" t="s">
        <v>1</v>
      </c>
      <c r="F886">
        <v>128.99299999999999</v>
      </c>
    </row>
    <row r="887" spans="1:7" x14ac:dyDescent="0.25">
      <c r="A887">
        <v>2007</v>
      </c>
      <c r="B887" t="s">
        <v>82</v>
      </c>
      <c r="C887" t="s">
        <v>194</v>
      </c>
      <c r="D887" t="s">
        <v>195</v>
      </c>
      <c r="E887" t="s">
        <v>1</v>
      </c>
      <c r="F887" t="s">
        <v>72</v>
      </c>
    </row>
    <row r="888" spans="1:7" x14ac:dyDescent="0.25">
      <c r="A888">
        <v>2007</v>
      </c>
      <c r="B888" t="s">
        <v>82</v>
      </c>
      <c r="C888" t="s">
        <v>197</v>
      </c>
      <c r="D888" t="s">
        <v>195</v>
      </c>
      <c r="E888" t="s">
        <v>1</v>
      </c>
      <c r="F888" t="s">
        <v>72</v>
      </c>
    </row>
    <row r="889" spans="1:7" x14ac:dyDescent="0.25">
      <c r="A889">
        <v>2007</v>
      </c>
      <c r="B889" t="s">
        <v>82</v>
      </c>
      <c r="C889" t="s">
        <v>198</v>
      </c>
      <c r="D889" t="s">
        <v>195</v>
      </c>
      <c r="E889" t="s">
        <v>1</v>
      </c>
      <c r="F889" t="s">
        <v>72</v>
      </c>
    </row>
    <row r="890" spans="1:7" x14ac:dyDescent="0.25">
      <c r="A890">
        <v>2008</v>
      </c>
      <c r="B890" t="s">
        <v>154</v>
      </c>
      <c r="C890" t="s">
        <v>194</v>
      </c>
      <c r="D890" t="s">
        <v>195</v>
      </c>
      <c r="E890" t="s">
        <v>1</v>
      </c>
      <c r="F890" s="220">
        <v>7421672.1639999999</v>
      </c>
    </row>
    <row r="891" spans="1:7" x14ac:dyDescent="0.25">
      <c r="A891">
        <v>2008</v>
      </c>
      <c r="B891" t="s">
        <v>154</v>
      </c>
      <c r="C891" t="s">
        <v>197</v>
      </c>
      <c r="D891" t="s">
        <v>195</v>
      </c>
      <c r="E891" t="s">
        <v>1</v>
      </c>
      <c r="F891">
        <v>16.890999999999998</v>
      </c>
    </row>
    <row r="892" spans="1:7" x14ac:dyDescent="0.25">
      <c r="A892">
        <v>2008</v>
      </c>
      <c r="B892" t="s">
        <v>154</v>
      </c>
      <c r="C892" t="s">
        <v>198</v>
      </c>
      <c r="D892" t="s">
        <v>195</v>
      </c>
      <c r="E892" t="s">
        <v>1</v>
      </c>
      <c r="F892">
        <v>112.527</v>
      </c>
    </row>
    <row r="893" spans="1:7" x14ac:dyDescent="0.25">
      <c r="A893">
        <v>2008</v>
      </c>
      <c r="B893" t="s">
        <v>35</v>
      </c>
      <c r="C893" t="s">
        <v>194</v>
      </c>
      <c r="D893" t="s">
        <v>195</v>
      </c>
      <c r="E893" t="s">
        <v>1</v>
      </c>
      <c r="F893" s="220">
        <v>174862.489</v>
      </c>
    </row>
    <row r="894" spans="1:7" x14ac:dyDescent="0.25">
      <c r="A894">
        <v>2008</v>
      </c>
      <c r="B894" t="s">
        <v>35</v>
      </c>
      <c r="C894" t="s">
        <v>197</v>
      </c>
      <c r="D894" t="s">
        <v>195</v>
      </c>
      <c r="E894" t="s">
        <v>1</v>
      </c>
      <c r="F894">
        <v>16.327000000000002</v>
      </c>
    </row>
    <row r="895" spans="1:7" x14ac:dyDescent="0.25">
      <c r="A895">
        <v>2008</v>
      </c>
      <c r="B895" t="s">
        <v>35</v>
      </c>
      <c r="C895" t="s">
        <v>198</v>
      </c>
      <c r="D895" t="s">
        <v>195</v>
      </c>
      <c r="E895" t="s">
        <v>1</v>
      </c>
      <c r="F895">
        <v>109.556</v>
      </c>
    </row>
    <row r="896" spans="1:7" x14ac:dyDescent="0.25">
      <c r="A896">
        <v>2008</v>
      </c>
      <c r="B896" t="s">
        <v>36</v>
      </c>
      <c r="C896" t="s">
        <v>194</v>
      </c>
      <c r="D896" t="s">
        <v>195</v>
      </c>
      <c r="E896" t="s">
        <v>1</v>
      </c>
      <c r="F896" s="220">
        <v>153202.59400000001</v>
      </c>
      <c r="G896" t="s">
        <v>201</v>
      </c>
    </row>
    <row r="897" spans="1:7" x14ac:dyDescent="0.25">
      <c r="A897">
        <v>2008</v>
      </c>
      <c r="B897" t="s">
        <v>36</v>
      </c>
      <c r="C897" t="s">
        <v>197</v>
      </c>
      <c r="D897" t="s">
        <v>195</v>
      </c>
      <c r="E897" t="s">
        <v>1</v>
      </c>
      <c r="F897">
        <v>20.446999999999999</v>
      </c>
      <c r="G897" t="s">
        <v>201</v>
      </c>
    </row>
    <row r="898" spans="1:7" x14ac:dyDescent="0.25">
      <c r="A898">
        <v>2008</v>
      </c>
      <c r="B898" t="s">
        <v>36</v>
      </c>
      <c r="C898" t="s">
        <v>198</v>
      </c>
      <c r="D898" t="s">
        <v>195</v>
      </c>
      <c r="E898" t="s">
        <v>1</v>
      </c>
      <c r="F898">
        <v>151.79499999999999</v>
      </c>
      <c r="G898" t="s">
        <v>201</v>
      </c>
    </row>
    <row r="899" spans="1:7" x14ac:dyDescent="0.25">
      <c r="A899">
        <v>2008</v>
      </c>
      <c r="B899" t="s">
        <v>37</v>
      </c>
      <c r="C899" t="s">
        <v>194</v>
      </c>
      <c r="D899" t="s">
        <v>195</v>
      </c>
      <c r="E899" t="s">
        <v>1</v>
      </c>
      <c r="F899" s="220">
        <v>193578.53200000001</v>
      </c>
    </row>
    <row r="900" spans="1:7" x14ac:dyDescent="0.25">
      <c r="A900">
        <v>2008</v>
      </c>
      <c r="B900" t="s">
        <v>37</v>
      </c>
      <c r="C900" t="s">
        <v>197</v>
      </c>
      <c r="D900" t="s">
        <v>195</v>
      </c>
      <c r="E900" t="s">
        <v>1</v>
      </c>
      <c r="F900">
        <v>18.640999999999998</v>
      </c>
    </row>
    <row r="901" spans="1:7" x14ac:dyDescent="0.25">
      <c r="A901">
        <v>2008</v>
      </c>
      <c r="B901" t="s">
        <v>37</v>
      </c>
      <c r="C901" t="s">
        <v>198</v>
      </c>
      <c r="D901" t="s">
        <v>195</v>
      </c>
      <c r="E901" t="s">
        <v>1</v>
      </c>
      <c r="F901">
        <v>107.61</v>
      </c>
    </row>
    <row r="902" spans="1:7" x14ac:dyDescent="0.25">
      <c r="A902">
        <v>2008</v>
      </c>
      <c r="B902" t="s">
        <v>38</v>
      </c>
      <c r="C902" t="s">
        <v>194</v>
      </c>
      <c r="D902" t="s">
        <v>195</v>
      </c>
      <c r="E902" t="s">
        <v>1</v>
      </c>
      <c r="F902" s="220">
        <v>149321.58600000001</v>
      </c>
    </row>
    <row r="903" spans="1:7" x14ac:dyDescent="0.25">
      <c r="A903">
        <v>2008</v>
      </c>
      <c r="B903" t="s">
        <v>38</v>
      </c>
      <c r="C903" t="s">
        <v>197</v>
      </c>
      <c r="D903" t="s">
        <v>195</v>
      </c>
      <c r="E903" t="s">
        <v>1</v>
      </c>
      <c r="F903">
        <v>27.181000000000001</v>
      </c>
    </row>
    <row r="904" spans="1:7" x14ac:dyDescent="0.25">
      <c r="A904">
        <v>2008</v>
      </c>
      <c r="B904" t="s">
        <v>38</v>
      </c>
      <c r="C904" t="s">
        <v>198</v>
      </c>
      <c r="D904" t="s">
        <v>195</v>
      </c>
      <c r="E904" t="s">
        <v>1</v>
      </c>
      <c r="F904">
        <v>109.02</v>
      </c>
    </row>
    <row r="905" spans="1:7" x14ac:dyDescent="0.25">
      <c r="A905">
        <v>2008</v>
      </c>
      <c r="B905" t="s">
        <v>39</v>
      </c>
      <c r="C905" t="s">
        <v>194</v>
      </c>
      <c r="D905" t="s">
        <v>195</v>
      </c>
      <c r="E905" t="s">
        <v>1</v>
      </c>
      <c r="F905" s="220">
        <v>1277856.598</v>
      </c>
    </row>
    <row r="906" spans="1:7" x14ac:dyDescent="0.25">
      <c r="A906">
        <v>2008</v>
      </c>
      <c r="B906" t="s">
        <v>39</v>
      </c>
      <c r="C906" t="s">
        <v>197</v>
      </c>
      <c r="D906" t="s">
        <v>195</v>
      </c>
      <c r="E906" t="s">
        <v>1</v>
      </c>
      <c r="F906">
        <v>15.563000000000001</v>
      </c>
    </row>
    <row r="907" spans="1:7" x14ac:dyDescent="0.25">
      <c r="A907">
        <v>2008</v>
      </c>
      <c r="B907" t="s">
        <v>39</v>
      </c>
      <c r="C907" t="s">
        <v>198</v>
      </c>
      <c r="D907" t="s">
        <v>195</v>
      </c>
      <c r="E907" t="s">
        <v>1</v>
      </c>
      <c r="F907">
        <v>89.959000000000003</v>
      </c>
    </row>
    <row r="908" spans="1:7" x14ac:dyDescent="0.25">
      <c r="A908">
        <v>2008</v>
      </c>
      <c r="B908" t="s">
        <v>40</v>
      </c>
      <c r="C908" t="s">
        <v>194</v>
      </c>
      <c r="D908" t="s">
        <v>195</v>
      </c>
      <c r="E908" t="s">
        <v>1</v>
      </c>
      <c r="F908" s="220">
        <v>35283.222999999998</v>
      </c>
    </row>
    <row r="909" spans="1:7" x14ac:dyDescent="0.25">
      <c r="A909">
        <v>2008</v>
      </c>
      <c r="B909" t="s">
        <v>40</v>
      </c>
      <c r="C909" t="s">
        <v>197</v>
      </c>
      <c r="D909" t="s">
        <v>195</v>
      </c>
      <c r="E909" t="s">
        <v>1</v>
      </c>
      <c r="F909">
        <v>26.388000000000002</v>
      </c>
    </row>
    <row r="910" spans="1:7" x14ac:dyDescent="0.25">
      <c r="A910">
        <v>2008</v>
      </c>
      <c r="B910" t="s">
        <v>40</v>
      </c>
      <c r="C910" t="s">
        <v>198</v>
      </c>
      <c r="D910" t="s">
        <v>195</v>
      </c>
      <c r="E910" t="s">
        <v>1</v>
      </c>
      <c r="F910">
        <v>179.88800000000001</v>
      </c>
    </row>
    <row r="911" spans="1:7" x14ac:dyDescent="0.25">
      <c r="A911">
        <v>2008</v>
      </c>
      <c r="B911" t="s">
        <v>41</v>
      </c>
      <c r="C911" t="s">
        <v>194</v>
      </c>
      <c r="D911" t="s">
        <v>195</v>
      </c>
      <c r="E911" t="s">
        <v>1</v>
      </c>
      <c r="F911" s="220">
        <v>158236.76199999999</v>
      </c>
    </row>
    <row r="912" spans="1:7" x14ac:dyDescent="0.25">
      <c r="A912">
        <v>2008</v>
      </c>
      <c r="B912" t="s">
        <v>41</v>
      </c>
      <c r="C912" t="s">
        <v>197</v>
      </c>
      <c r="D912" t="s">
        <v>195</v>
      </c>
      <c r="E912" t="s">
        <v>1</v>
      </c>
      <c r="F912">
        <v>35.246000000000002</v>
      </c>
    </row>
    <row r="913" spans="1:7" x14ac:dyDescent="0.25">
      <c r="A913">
        <v>2008</v>
      </c>
      <c r="B913" t="s">
        <v>41</v>
      </c>
      <c r="C913" t="s">
        <v>198</v>
      </c>
      <c r="D913" t="s">
        <v>195</v>
      </c>
      <c r="E913" t="s">
        <v>1</v>
      </c>
      <c r="F913">
        <v>124.14400000000001</v>
      </c>
    </row>
    <row r="914" spans="1:7" x14ac:dyDescent="0.25">
      <c r="A914">
        <v>2008</v>
      </c>
      <c r="B914" t="s">
        <v>42</v>
      </c>
      <c r="C914" t="s">
        <v>194</v>
      </c>
      <c r="D914" t="s">
        <v>195</v>
      </c>
      <c r="E914" t="s">
        <v>1</v>
      </c>
      <c r="F914" s="220">
        <v>232666.929</v>
      </c>
    </row>
    <row r="915" spans="1:7" x14ac:dyDescent="0.25">
      <c r="A915">
        <v>2008</v>
      </c>
      <c r="B915" t="s">
        <v>42</v>
      </c>
      <c r="C915" t="s">
        <v>197</v>
      </c>
      <c r="D915" t="s">
        <v>195</v>
      </c>
      <c r="E915" t="s">
        <v>1</v>
      </c>
      <c r="F915">
        <v>21.003</v>
      </c>
    </row>
    <row r="916" spans="1:7" x14ac:dyDescent="0.25">
      <c r="A916">
        <v>2008</v>
      </c>
      <c r="B916" t="s">
        <v>42</v>
      </c>
      <c r="C916" t="s">
        <v>198</v>
      </c>
      <c r="D916" t="s">
        <v>195</v>
      </c>
      <c r="E916" t="s">
        <v>1</v>
      </c>
      <c r="F916">
        <v>151.75200000000001</v>
      </c>
      <c r="G916" t="s">
        <v>196</v>
      </c>
    </row>
    <row r="917" spans="1:7" x14ac:dyDescent="0.25">
      <c r="A917">
        <v>2008</v>
      </c>
      <c r="B917" t="s">
        <v>43</v>
      </c>
      <c r="C917" t="s">
        <v>194</v>
      </c>
      <c r="D917" t="s">
        <v>195</v>
      </c>
      <c r="E917" t="s">
        <v>1</v>
      </c>
      <c r="F917" s="220">
        <v>811939.81700000004</v>
      </c>
      <c r="G917" t="s">
        <v>199</v>
      </c>
    </row>
    <row r="918" spans="1:7" x14ac:dyDescent="0.25">
      <c r="A918">
        <v>2008</v>
      </c>
      <c r="B918" t="s">
        <v>43</v>
      </c>
      <c r="C918" t="s">
        <v>197</v>
      </c>
      <c r="D918" t="s">
        <v>195</v>
      </c>
      <c r="E918" t="s">
        <v>1</v>
      </c>
      <c r="F918">
        <v>17.667999999999999</v>
      </c>
      <c r="G918" t="s">
        <v>199</v>
      </c>
    </row>
    <row r="919" spans="1:7" x14ac:dyDescent="0.25">
      <c r="A919">
        <v>2008</v>
      </c>
      <c r="B919" t="s">
        <v>43</v>
      </c>
      <c r="C919" t="s">
        <v>198</v>
      </c>
      <c r="D919" t="s">
        <v>195</v>
      </c>
      <c r="E919" t="s">
        <v>1</v>
      </c>
      <c r="F919">
        <v>117.684</v>
      </c>
      <c r="G919" t="s">
        <v>200</v>
      </c>
    </row>
    <row r="920" spans="1:7" x14ac:dyDescent="0.25">
      <c r="A920">
        <v>2008</v>
      </c>
      <c r="B920" t="s">
        <v>44</v>
      </c>
      <c r="C920" t="s">
        <v>194</v>
      </c>
      <c r="D920" t="s">
        <v>195</v>
      </c>
      <c r="E920" t="s">
        <v>1</v>
      </c>
      <c r="F920" s="220">
        <v>892511.875</v>
      </c>
    </row>
    <row r="921" spans="1:7" x14ac:dyDescent="0.25">
      <c r="A921">
        <v>2008</v>
      </c>
      <c r="B921" t="s">
        <v>44</v>
      </c>
      <c r="C921" t="s">
        <v>197</v>
      </c>
      <c r="D921" t="s">
        <v>195</v>
      </c>
      <c r="E921" t="s">
        <v>1</v>
      </c>
      <c r="F921">
        <v>13.907</v>
      </c>
    </row>
    <row r="922" spans="1:7" x14ac:dyDescent="0.25">
      <c r="A922">
        <v>2008</v>
      </c>
      <c r="B922" t="s">
        <v>44</v>
      </c>
      <c r="C922" t="s">
        <v>198</v>
      </c>
      <c r="D922" t="s">
        <v>195</v>
      </c>
      <c r="E922" t="s">
        <v>1</v>
      </c>
      <c r="F922">
        <v>100.95</v>
      </c>
    </row>
    <row r="923" spans="1:7" x14ac:dyDescent="0.25">
      <c r="A923">
        <v>2008</v>
      </c>
      <c r="B923" t="s">
        <v>45</v>
      </c>
      <c r="C923" t="s">
        <v>194</v>
      </c>
      <c r="D923" t="s">
        <v>195</v>
      </c>
      <c r="E923" t="s">
        <v>1</v>
      </c>
      <c r="F923" s="220">
        <v>67258.751000000004</v>
      </c>
    </row>
    <row r="924" spans="1:7" x14ac:dyDescent="0.25">
      <c r="A924">
        <v>2008</v>
      </c>
      <c r="B924" t="s">
        <v>45</v>
      </c>
      <c r="C924" t="s">
        <v>197</v>
      </c>
      <c r="D924" t="s">
        <v>195</v>
      </c>
      <c r="E924" t="s">
        <v>1</v>
      </c>
      <c r="F924">
        <v>15.602</v>
      </c>
    </row>
    <row r="925" spans="1:7" x14ac:dyDescent="0.25">
      <c r="A925">
        <v>2008</v>
      </c>
      <c r="B925" t="s">
        <v>45</v>
      </c>
      <c r="C925" t="s">
        <v>198</v>
      </c>
      <c r="D925" t="s">
        <v>195</v>
      </c>
      <c r="E925" t="s">
        <v>1</v>
      </c>
      <c r="F925">
        <v>200.93799999999999</v>
      </c>
      <c r="G925" t="s">
        <v>196</v>
      </c>
    </row>
    <row r="926" spans="1:7" x14ac:dyDescent="0.25">
      <c r="A926">
        <v>2008</v>
      </c>
      <c r="B926" t="s">
        <v>46</v>
      </c>
      <c r="C926" t="s">
        <v>194</v>
      </c>
      <c r="D926" t="s">
        <v>195</v>
      </c>
      <c r="E926" t="s">
        <v>1</v>
      </c>
      <c r="F926" s="220">
        <v>792844.37899999996</v>
      </c>
      <c r="G926" t="s">
        <v>199</v>
      </c>
    </row>
    <row r="927" spans="1:7" x14ac:dyDescent="0.25">
      <c r="A927">
        <v>2008</v>
      </c>
      <c r="B927" t="s">
        <v>46</v>
      </c>
      <c r="C927" t="s">
        <v>197</v>
      </c>
      <c r="D927" t="s">
        <v>195</v>
      </c>
      <c r="E927" t="s">
        <v>1</v>
      </c>
      <c r="F927">
        <v>13.478</v>
      </c>
      <c r="G927" t="s">
        <v>199</v>
      </c>
    </row>
    <row r="928" spans="1:7" x14ac:dyDescent="0.25">
      <c r="A928">
        <v>2008</v>
      </c>
      <c r="B928" t="s">
        <v>46</v>
      </c>
      <c r="C928" t="s">
        <v>198</v>
      </c>
      <c r="D928" t="s">
        <v>195</v>
      </c>
      <c r="E928" t="s">
        <v>1</v>
      </c>
      <c r="F928">
        <v>105.18600000000001</v>
      </c>
      <c r="G928" t="s">
        <v>199</v>
      </c>
    </row>
    <row r="929" spans="1:6" x14ac:dyDescent="0.25">
      <c r="A929">
        <v>2008</v>
      </c>
      <c r="B929" t="s">
        <v>47</v>
      </c>
      <c r="C929" t="s">
        <v>194</v>
      </c>
      <c r="D929" t="s">
        <v>195</v>
      </c>
      <c r="E929" t="s">
        <v>1</v>
      </c>
      <c r="F929" s="220">
        <v>31528.053</v>
      </c>
    </row>
    <row r="930" spans="1:6" x14ac:dyDescent="0.25">
      <c r="A930">
        <v>2008</v>
      </c>
      <c r="B930" t="s">
        <v>47</v>
      </c>
      <c r="C930" t="s">
        <v>197</v>
      </c>
      <c r="D930" t="s">
        <v>195</v>
      </c>
      <c r="E930" t="s">
        <v>1</v>
      </c>
      <c r="F930">
        <v>40.08</v>
      </c>
    </row>
    <row r="931" spans="1:6" x14ac:dyDescent="0.25">
      <c r="A931">
        <v>2008</v>
      </c>
      <c r="B931" t="s">
        <v>47</v>
      </c>
      <c r="C931" t="s">
        <v>198</v>
      </c>
      <c r="D931" t="s">
        <v>195</v>
      </c>
      <c r="E931" t="s">
        <v>1</v>
      </c>
      <c r="F931">
        <v>186.834</v>
      </c>
    </row>
    <row r="932" spans="1:6" x14ac:dyDescent="0.25">
      <c r="A932">
        <v>2008</v>
      </c>
      <c r="B932" t="s">
        <v>48</v>
      </c>
      <c r="C932" t="s">
        <v>194</v>
      </c>
      <c r="D932" t="s">
        <v>195</v>
      </c>
      <c r="E932" t="s">
        <v>1</v>
      </c>
      <c r="F932" s="220">
        <v>29453.62</v>
      </c>
    </row>
    <row r="933" spans="1:6" x14ac:dyDescent="0.25">
      <c r="A933">
        <v>2008</v>
      </c>
      <c r="B933" t="s">
        <v>48</v>
      </c>
      <c r="C933" t="s">
        <v>197</v>
      </c>
      <c r="D933" t="s">
        <v>195</v>
      </c>
      <c r="E933" t="s">
        <v>1</v>
      </c>
      <c r="F933">
        <v>13.526999999999999</v>
      </c>
    </row>
    <row r="934" spans="1:6" x14ac:dyDescent="0.25">
      <c r="A934">
        <v>2008</v>
      </c>
      <c r="B934" t="s">
        <v>48</v>
      </c>
      <c r="C934" t="s">
        <v>198</v>
      </c>
      <c r="D934" t="s">
        <v>195</v>
      </c>
      <c r="E934" t="s">
        <v>1</v>
      </c>
      <c r="F934">
        <v>192.83600000000001</v>
      </c>
    </row>
    <row r="935" spans="1:6" x14ac:dyDescent="0.25">
      <c r="A935">
        <v>2008</v>
      </c>
      <c r="B935" t="s">
        <v>49</v>
      </c>
      <c r="C935" t="s">
        <v>194</v>
      </c>
      <c r="D935" t="s">
        <v>195</v>
      </c>
      <c r="E935" t="s">
        <v>1</v>
      </c>
      <c r="F935" s="220">
        <v>51777.968999999997</v>
      </c>
    </row>
    <row r="936" spans="1:6" x14ac:dyDescent="0.25">
      <c r="A936">
        <v>2008</v>
      </c>
      <c r="B936" t="s">
        <v>49</v>
      </c>
      <c r="C936" t="s">
        <v>197</v>
      </c>
      <c r="D936" t="s">
        <v>195</v>
      </c>
      <c r="E936" t="s">
        <v>1</v>
      </c>
      <c r="F936">
        <v>16.190000000000001</v>
      </c>
    </row>
    <row r="937" spans="1:6" x14ac:dyDescent="0.25">
      <c r="A937">
        <v>2008</v>
      </c>
      <c r="B937" t="s">
        <v>49</v>
      </c>
      <c r="C937" t="s">
        <v>198</v>
      </c>
      <c r="D937" t="s">
        <v>195</v>
      </c>
      <c r="E937" t="s">
        <v>1</v>
      </c>
      <c r="F937">
        <v>177.48400000000001</v>
      </c>
    </row>
    <row r="938" spans="1:6" x14ac:dyDescent="0.25">
      <c r="A938">
        <v>2008</v>
      </c>
      <c r="B938" t="s">
        <v>50</v>
      </c>
      <c r="C938" t="s">
        <v>194</v>
      </c>
      <c r="D938" t="s">
        <v>195</v>
      </c>
      <c r="E938" t="s">
        <v>1</v>
      </c>
      <c r="F938" s="220">
        <v>11100.258</v>
      </c>
    </row>
    <row r="939" spans="1:6" x14ac:dyDescent="0.25">
      <c r="A939">
        <v>2008</v>
      </c>
      <c r="B939" t="s">
        <v>50</v>
      </c>
      <c r="C939" t="s">
        <v>197</v>
      </c>
      <c r="D939" t="s">
        <v>195</v>
      </c>
      <c r="E939" t="s">
        <v>1</v>
      </c>
      <c r="F939">
        <v>22.716000000000001</v>
      </c>
    </row>
    <row r="940" spans="1:6" x14ac:dyDescent="0.25">
      <c r="A940">
        <v>2008</v>
      </c>
      <c r="B940" t="s">
        <v>50</v>
      </c>
      <c r="C940" t="s">
        <v>198</v>
      </c>
      <c r="D940" t="s">
        <v>195</v>
      </c>
      <c r="E940" t="s">
        <v>1</v>
      </c>
      <c r="F940">
        <v>99.46</v>
      </c>
    </row>
    <row r="941" spans="1:6" x14ac:dyDescent="0.25">
      <c r="A941">
        <v>2008</v>
      </c>
      <c r="B941" t="s">
        <v>51</v>
      </c>
      <c r="C941" t="s">
        <v>194</v>
      </c>
      <c r="D941" t="s">
        <v>195</v>
      </c>
      <c r="E941" t="s">
        <v>1</v>
      </c>
      <c r="F941" s="220">
        <v>132718.26999999999</v>
      </c>
    </row>
    <row r="942" spans="1:6" x14ac:dyDescent="0.25">
      <c r="A942">
        <v>2008</v>
      </c>
      <c r="B942" t="s">
        <v>51</v>
      </c>
      <c r="C942" t="s">
        <v>197</v>
      </c>
      <c r="D942" t="s">
        <v>195</v>
      </c>
      <c r="E942" t="s">
        <v>1</v>
      </c>
      <c r="F942">
        <v>13.221</v>
      </c>
    </row>
    <row r="943" spans="1:6" x14ac:dyDescent="0.25">
      <c r="A943">
        <v>2008</v>
      </c>
      <c r="B943" t="s">
        <v>51</v>
      </c>
      <c r="C943" t="s">
        <v>198</v>
      </c>
      <c r="D943" t="s">
        <v>195</v>
      </c>
      <c r="E943" t="s">
        <v>1</v>
      </c>
      <c r="F943">
        <v>110.947</v>
      </c>
    </row>
    <row r="944" spans="1:6" x14ac:dyDescent="0.25">
      <c r="A944">
        <v>2008</v>
      </c>
      <c r="B944" t="s">
        <v>52</v>
      </c>
      <c r="C944" t="s">
        <v>194</v>
      </c>
      <c r="D944" t="s">
        <v>195</v>
      </c>
      <c r="E944" t="s">
        <v>1</v>
      </c>
      <c r="F944" s="220">
        <v>3227.8989999999999</v>
      </c>
    </row>
    <row r="945" spans="1:7" x14ac:dyDescent="0.25">
      <c r="A945">
        <v>2008</v>
      </c>
      <c r="B945" t="s">
        <v>52</v>
      </c>
      <c r="C945" t="s">
        <v>197</v>
      </c>
      <c r="D945" t="s">
        <v>195</v>
      </c>
      <c r="E945" t="s">
        <v>1</v>
      </c>
      <c r="F945">
        <v>7.8849999999999998</v>
      </c>
    </row>
    <row r="946" spans="1:7" x14ac:dyDescent="0.25">
      <c r="A946">
        <v>2008</v>
      </c>
      <c r="B946" t="s">
        <v>52</v>
      </c>
      <c r="C946" t="s">
        <v>198</v>
      </c>
      <c r="D946" t="s">
        <v>195</v>
      </c>
      <c r="E946" t="s">
        <v>1</v>
      </c>
      <c r="F946">
        <v>88.423000000000002</v>
      </c>
    </row>
    <row r="947" spans="1:7" x14ac:dyDescent="0.25">
      <c r="A947">
        <v>2008</v>
      </c>
      <c r="B947" t="s">
        <v>53</v>
      </c>
      <c r="C947" t="s">
        <v>194</v>
      </c>
      <c r="D947" t="s">
        <v>195</v>
      </c>
      <c r="E947" t="s">
        <v>1</v>
      </c>
      <c r="F947" s="220">
        <v>203985.63099999999</v>
      </c>
    </row>
    <row r="948" spans="1:7" x14ac:dyDescent="0.25">
      <c r="A948">
        <v>2008</v>
      </c>
      <c r="B948" t="s">
        <v>53</v>
      </c>
      <c r="C948" t="s">
        <v>197</v>
      </c>
      <c r="D948" t="s">
        <v>195</v>
      </c>
      <c r="E948" t="s">
        <v>1</v>
      </c>
      <c r="F948">
        <v>12.404</v>
      </c>
    </row>
    <row r="949" spans="1:7" x14ac:dyDescent="0.25">
      <c r="A949">
        <v>2008</v>
      </c>
      <c r="B949" t="s">
        <v>53</v>
      </c>
      <c r="C949" t="s">
        <v>198</v>
      </c>
      <c r="D949" t="s">
        <v>195</v>
      </c>
      <c r="E949" t="s">
        <v>1</v>
      </c>
      <c r="F949">
        <v>102.258</v>
      </c>
    </row>
    <row r="950" spans="1:7" x14ac:dyDescent="0.25">
      <c r="A950">
        <v>2008</v>
      </c>
      <c r="B950" t="s">
        <v>54</v>
      </c>
      <c r="C950" t="s">
        <v>194</v>
      </c>
      <c r="D950" t="s">
        <v>195</v>
      </c>
      <c r="E950" t="s">
        <v>1</v>
      </c>
      <c r="F950" s="220">
        <v>169394.36799999999</v>
      </c>
    </row>
    <row r="951" spans="1:7" x14ac:dyDescent="0.25">
      <c r="A951">
        <v>2008</v>
      </c>
      <c r="B951" t="s">
        <v>54</v>
      </c>
      <c r="C951" t="s">
        <v>197</v>
      </c>
      <c r="D951" t="s">
        <v>195</v>
      </c>
      <c r="E951" t="s">
        <v>1</v>
      </c>
      <c r="F951">
        <v>20.356000000000002</v>
      </c>
    </row>
    <row r="952" spans="1:7" x14ac:dyDescent="0.25">
      <c r="A952">
        <v>2008</v>
      </c>
      <c r="B952" t="s">
        <v>54</v>
      </c>
      <c r="C952" t="s">
        <v>198</v>
      </c>
      <c r="D952" t="s">
        <v>195</v>
      </c>
      <c r="E952" t="s">
        <v>1</v>
      </c>
      <c r="F952">
        <v>104.75</v>
      </c>
      <c r="G952" t="s">
        <v>199</v>
      </c>
    </row>
    <row r="953" spans="1:7" x14ac:dyDescent="0.25">
      <c r="A953">
        <v>2008</v>
      </c>
      <c r="B953" t="s">
        <v>64</v>
      </c>
      <c r="C953" t="s">
        <v>194</v>
      </c>
      <c r="D953" t="s">
        <v>195</v>
      </c>
      <c r="E953" t="s">
        <v>1</v>
      </c>
      <c r="F953" s="220">
        <v>643543.15500000003</v>
      </c>
    </row>
    <row r="954" spans="1:7" x14ac:dyDescent="0.25">
      <c r="A954">
        <v>2008</v>
      </c>
      <c r="B954" t="s">
        <v>64</v>
      </c>
      <c r="C954" t="s">
        <v>197</v>
      </c>
      <c r="D954" t="s">
        <v>195</v>
      </c>
      <c r="E954" t="s">
        <v>1</v>
      </c>
      <c r="F954">
        <v>16.879000000000001</v>
      </c>
    </row>
    <row r="955" spans="1:7" x14ac:dyDescent="0.25">
      <c r="A955">
        <v>2008</v>
      </c>
      <c r="B955" t="s">
        <v>64</v>
      </c>
      <c r="C955" t="s">
        <v>198</v>
      </c>
      <c r="D955" t="s">
        <v>195</v>
      </c>
      <c r="E955" t="s">
        <v>1</v>
      </c>
      <c r="F955">
        <v>119.345</v>
      </c>
    </row>
    <row r="956" spans="1:7" x14ac:dyDescent="0.25">
      <c r="A956">
        <v>2008</v>
      </c>
      <c r="B956" t="s">
        <v>55</v>
      </c>
      <c r="C956" t="s">
        <v>194</v>
      </c>
      <c r="D956" t="s">
        <v>195</v>
      </c>
      <c r="E956" t="s">
        <v>1</v>
      </c>
      <c r="F956" s="220">
        <v>240662.68299999999</v>
      </c>
    </row>
    <row r="957" spans="1:7" x14ac:dyDescent="0.25">
      <c r="A957">
        <v>2008</v>
      </c>
      <c r="B957" t="s">
        <v>55</v>
      </c>
      <c r="C957" t="s">
        <v>197</v>
      </c>
      <c r="D957" t="s">
        <v>195</v>
      </c>
      <c r="E957" t="s">
        <v>1</v>
      </c>
      <c r="F957">
        <v>22.794</v>
      </c>
    </row>
    <row r="958" spans="1:7" x14ac:dyDescent="0.25">
      <c r="A958">
        <v>2008</v>
      </c>
      <c r="B958" t="s">
        <v>55</v>
      </c>
      <c r="C958" t="s">
        <v>198</v>
      </c>
      <c r="D958" t="s">
        <v>195</v>
      </c>
      <c r="E958" t="s">
        <v>1</v>
      </c>
      <c r="F958">
        <v>119.11199999999999</v>
      </c>
    </row>
    <row r="959" spans="1:7" x14ac:dyDescent="0.25">
      <c r="A959">
        <v>2008</v>
      </c>
      <c r="B959" t="s">
        <v>56</v>
      </c>
      <c r="C959" t="s">
        <v>194</v>
      </c>
      <c r="D959" t="s">
        <v>195</v>
      </c>
      <c r="E959" t="s">
        <v>1</v>
      </c>
      <c r="F959" s="220">
        <v>456237.57400000002</v>
      </c>
    </row>
    <row r="960" spans="1:7" x14ac:dyDescent="0.25">
      <c r="A960">
        <v>2008</v>
      </c>
      <c r="B960" t="s">
        <v>56</v>
      </c>
      <c r="C960" t="s">
        <v>197</v>
      </c>
      <c r="D960" t="s">
        <v>195</v>
      </c>
      <c r="E960" t="s">
        <v>1</v>
      </c>
      <c r="F960">
        <v>22.213999999999999</v>
      </c>
    </row>
    <row r="961" spans="1:7" x14ac:dyDescent="0.25">
      <c r="A961">
        <v>2008</v>
      </c>
      <c r="B961" t="s">
        <v>56</v>
      </c>
      <c r="C961" t="s">
        <v>198</v>
      </c>
      <c r="D961" t="s">
        <v>195</v>
      </c>
      <c r="E961" t="s">
        <v>1</v>
      </c>
      <c r="F961">
        <v>263.988</v>
      </c>
    </row>
    <row r="962" spans="1:7" x14ac:dyDescent="0.25">
      <c r="A962">
        <v>2008</v>
      </c>
      <c r="B962" t="s">
        <v>57</v>
      </c>
      <c r="C962" t="s">
        <v>194</v>
      </c>
      <c r="D962" t="s">
        <v>195</v>
      </c>
      <c r="E962" t="s">
        <v>1</v>
      </c>
      <c r="F962" s="220">
        <v>41997.535000000003</v>
      </c>
    </row>
    <row r="963" spans="1:7" x14ac:dyDescent="0.25">
      <c r="A963">
        <v>2008</v>
      </c>
      <c r="B963" t="s">
        <v>57</v>
      </c>
      <c r="C963" t="s">
        <v>197</v>
      </c>
      <c r="D963" t="s">
        <v>195</v>
      </c>
      <c r="E963" t="s">
        <v>1</v>
      </c>
      <c r="F963">
        <v>20.777000000000001</v>
      </c>
    </row>
    <row r="964" spans="1:7" x14ac:dyDescent="0.25">
      <c r="A964">
        <v>2008</v>
      </c>
      <c r="B964" t="s">
        <v>57</v>
      </c>
      <c r="C964" t="s">
        <v>198</v>
      </c>
      <c r="D964" t="s">
        <v>195</v>
      </c>
      <c r="E964" t="s">
        <v>1</v>
      </c>
      <c r="F964">
        <v>122.873</v>
      </c>
    </row>
    <row r="965" spans="1:7" x14ac:dyDescent="0.25">
      <c r="A965">
        <v>2008</v>
      </c>
      <c r="B965" t="s">
        <v>65</v>
      </c>
      <c r="C965" t="s">
        <v>194</v>
      </c>
      <c r="D965" t="s">
        <v>195</v>
      </c>
      <c r="E965" t="s">
        <v>1</v>
      </c>
      <c r="F965" s="220">
        <v>84844.737999999998</v>
      </c>
    </row>
    <row r="966" spans="1:7" x14ac:dyDescent="0.25">
      <c r="A966">
        <v>2008</v>
      </c>
      <c r="B966" t="s">
        <v>65</v>
      </c>
      <c r="C966" t="s">
        <v>197</v>
      </c>
      <c r="D966" t="s">
        <v>195</v>
      </c>
      <c r="E966" t="s">
        <v>1</v>
      </c>
      <c r="F966">
        <v>15.773</v>
      </c>
    </row>
    <row r="967" spans="1:7" x14ac:dyDescent="0.25">
      <c r="A967">
        <v>2008</v>
      </c>
      <c r="B967" t="s">
        <v>65</v>
      </c>
      <c r="C967" t="s">
        <v>198</v>
      </c>
      <c r="D967" t="s">
        <v>195</v>
      </c>
      <c r="E967" t="s">
        <v>1</v>
      </c>
      <c r="F967">
        <v>156.33000000000001</v>
      </c>
    </row>
    <row r="968" spans="1:7" x14ac:dyDescent="0.25">
      <c r="A968">
        <v>2008</v>
      </c>
      <c r="B968" t="s">
        <v>58</v>
      </c>
      <c r="C968" t="s">
        <v>194</v>
      </c>
      <c r="D968" t="s">
        <v>195</v>
      </c>
      <c r="E968" t="s">
        <v>1</v>
      </c>
      <c r="F968" s="220">
        <v>207477.92600000001</v>
      </c>
      <c r="G968" t="s">
        <v>196</v>
      </c>
    </row>
    <row r="969" spans="1:7" x14ac:dyDescent="0.25">
      <c r="A969">
        <v>2008</v>
      </c>
      <c r="B969" t="s">
        <v>58</v>
      </c>
      <c r="C969" t="s">
        <v>197</v>
      </c>
      <c r="D969" t="s">
        <v>195</v>
      </c>
      <c r="E969" t="s">
        <v>1</v>
      </c>
      <c r="F969">
        <v>39.048000000000002</v>
      </c>
      <c r="G969" t="s">
        <v>196</v>
      </c>
    </row>
    <row r="970" spans="1:7" x14ac:dyDescent="0.25">
      <c r="A970">
        <v>2008</v>
      </c>
      <c r="B970" t="s">
        <v>58</v>
      </c>
      <c r="C970" t="s">
        <v>198</v>
      </c>
      <c r="D970" t="s">
        <v>195</v>
      </c>
      <c r="E970" t="s">
        <v>1</v>
      </c>
      <c r="F970">
        <v>118.836</v>
      </c>
      <c r="G970" t="s">
        <v>196</v>
      </c>
    </row>
    <row r="971" spans="1:7" x14ac:dyDescent="0.25">
      <c r="A971">
        <v>2008</v>
      </c>
      <c r="B971" t="s">
        <v>59</v>
      </c>
      <c r="C971" t="s">
        <v>194</v>
      </c>
      <c r="D971" t="s">
        <v>195</v>
      </c>
      <c r="E971" t="s">
        <v>1</v>
      </c>
      <c r="F971" s="220">
        <v>208517.06099999999</v>
      </c>
    </row>
    <row r="972" spans="1:7" x14ac:dyDescent="0.25">
      <c r="A972">
        <v>2008</v>
      </c>
      <c r="B972" t="s">
        <v>59</v>
      </c>
      <c r="C972" t="s">
        <v>197</v>
      </c>
      <c r="D972" t="s">
        <v>195</v>
      </c>
      <c r="E972" t="s">
        <v>1</v>
      </c>
      <c r="F972">
        <v>22.617000000000001</v>
      </c>
    </row>
    <row r="973" spans="1:7" x14ac:dyDescent="0.25">
      <c r="A973">
        <v>2008</v>
      </c>
      <c r="B973" t="s">
        <v>59</v>
      </c>
      <c r="C973" t="s">
        <v>198</v>
      </c>
      <c r="D973" t="s">
        <v>195</v>
      </c>
      <c r="E973" t="s">
        <v>1</v>
      </c>
      <c r="F973">
        <v>115.968</v>
      </c>
    </row>
    <row r="974" spans="1:7" x14ac:dyDescent="0.25">
      <c r="A974">
        <v>2008</v>
      </c>
      <c r="B974" t="s">
        <v>156</v>
      </c>
      <c r="C974" t="s">
        <v>194</v>
      </c>
      <c r="D974" t="s">
        <v>195</v>
      </c>
      <c r="E974" t="s">
        <v>1</v>
      </c>
      <c r="F974" s="220">
        <v>18082.179</v>
      </c>
    </row>
    <row r="975" spans="1:7" x14ac:dyDescent="0.25">
      <c r="A975">
        <v>2008</v>
      </c>
      <c r="B975" t="s">
        <v>156</v>
      </c>
      <c r="C975" t="s">
        <v>197</v>
      </c>
      <c r="D975" t="s">
        <v>195</v>
      </c>
      <c r="E975" t="s">
        <v>1</v>
      </c>
      <c r="F975">
        <v>56.966999999999999</v>
      </c>
    </row>
    <row r="976" spans="1:7" x14ac:dyDescent="0.25">
      <c r="A976">
        <v>2008</v>
      </c>
      <c r="B976" t="s">
        <v>156</v>
      </c>
      <c r="C976" t="s">
        <v>198</v>
      </c>
      <c r="D976" t="s">
        <v>195</v>
      </c>
      <c r="E976" t="s">
        <v>1</v>
      </c>
      <c r="F976">
        <v>233.28</v>
      </c>
    </row>
    <row r="977" spans="1:7" x14ac:dyDescent="0.25">
      <c r="A977">
        <v>2008</v>
      </c>
      <c r="B977" t="s">
        <v>67</v>
      </c>
      <c r="C977" t="s">
        <v>194</v>
      </c>
      <c r="D977" t="s">
        <v>195</v>
      </c>
      <c r="E977" t="s">
        <v>1</v>
      </c>
      <c r="F977">
        <v>129535.88</v>
      </c>
    </row>
    <row r="978" spans="1:7" x14ac:dyDescent="0.25">
      <c r="A978">
        <v>2008</v>
      </c>
      <c r="B978" t="s">
        <v>67</v>
      </c>
      <c r="C978" t="s">
        <v>197</v>
      </c>
      <c r="D978" t="s">
        <v>195</v>
      </c>
      <c r="E978" t="s">
        <v>1</v>
      </c>
      <c r="F978">
        <v>27.167000000000002</v>
      </c>
    </row>
    <row r="979" spans="1:7" x14ac:dyDescent="0.25">
      <c r="A979">
        <v>2008</v>
      </c>
      <c r="B979" t="s">
        <v>67</v>
      </c>
      <c r="C979" t="s">
        <v>198</v>
      </c>
      <c r="D979" t="s">
        <v>195</v>
      </c>
      <c r="E979" t="s">
        <v>1</v>
      </c>
      <c r="F979" t="s">
        <v>72</v>
      </c>
    </row>
    <row r="980" spans="1:7" x14ac:dyDescent="0.25">
      <c r="A980">
        <v>2008</v>
      </c>
      <c r="B980" t="s">
        <v>68</v>
      </c>
      <c r="C980" t="s">
        <v>194</v>
      </c>
      <c r="D980" t="s">
        <v>195</v>
      </c>
      <c r="E980" t="s">
        <v>1</v>
      </c>
      <c r="F980" s="220">
        <v>95444.604000000007</v>
      </c>
    </row>
    <row r="981" spans="1:7" x14ac:dyDescent="0.25">
      <c r="A981">
        <v>2008</v>
      </c>
      <c r="B981" t="s">
        <v>68</v>
      </c>
      <c r="C981" t="s">
        <v>197</v>
      </c>
      <c r="D981" t="s">
        <v>195</v>
      </c>
      <c r="E981" t="s">
        <v>1</v>
      </c>
      <c r="F981">
        <v>12.48</v>
      </c>
    </row>
    <row r="982" spans="1:7" x14ac:dyDescent="0.25">
      <c r="A982">
        <v>2008</v>
      </c>
      <c r="B982" t="s">
        <v>68</v>
      </c>
      <c r="C982" t="s">
        <v>198</v>
      </c>
      <c r="D982" t="s">
        <v>195</v>
      </c>
      <c r="E982" t="s">
        <v>1</v>
      </c>
      <c r="F982">
        <v>105.19499999999999</v>
      </c>
    </row>
    <row r="983" spans="1:7" x14ac:dyDescent="0.25">
      <c r="A983">
        <v>2008</v>
      </c>
      <c r="B983" t="s">
        <v>60</v>
      </c>
      <c r="C983" t="s">
        <v>194</v>
      </c>
      <c r="D983" t="s">
        <v>195</v>
      </c>
      <c r="E983" t="s">
        <v>1</v>
      </c>
      <c r="F983" s="220">
        <v>674928.45499999996</v>
      </c>
    </row>
    <row r="984" spans="1:7" x14ac:dyDescent="0.25">
      <c r="A984">
        <v>2008</v>
      </c>
      <c r="B984" t="s">
        <v>60</v>
      </c>
      <c r="C984" t="s">
        <v>197</v>
      </c>
      <c r="D984" t="s">
        <v>195</v>
      </c>
      <c r="E984" t="s">
        <v>1</v>
      </c>
      <c r="F984">
        <v>10.92</v>
      </c>
    </row>
    <row r="985" spans="1:7" x14ac:dyDescent="0.25">
      <c r="A985">
        <v>2008</v>
      </c>
      <c r="B985" t="s">
        <v>60</v>
      </c>
      <c r="C985" t="s">
        <v>198</v>
      </c>
      <c r="D985" t="s">
        <v>195</v>
      </c>
      <c r="E985" t="s">
        <v>1</v>
      </c>
      <c r="F985">
        <v>91.346999999999994</v>
      </c>
    </row>
    <row r="986" spans="1:7" x14ac:dyDescent="0.25">
      <c r="A986">
        <v>2008</v>
      </c>
      <c r="B986" t="s">
        <v>69</v>
      </c>
      <c r="C986" t="s">
        <v>194</v>
      </c>
      <c r="D986" t="s">
        <v>195</v>
      </c>
      <c r="E986" t="s">
        <v>1</v>
      </c>
      <c r="F986" t="s">
        <v>72</v>
      </c>
    </row>
    <row r="987" spans="1:7" x14ac:dyDescent="0.25">
      <c r="A987">
        <v>2008</v>
      </c>
      <c r="B987" t="s">
        <v>69</v>
      </c>
      <c r="C987" t="s">
        <v>197</v>
      </c>
      <c r="D987" t="s">
        <v>195</v>
      </c>
      <c r="E987" t="s">
        <v>1</v>
      </c>
      <c r="F987" t="s">
        <v>72</v>
      </c>
    </row>
    <row r="988" spans="1:7" x14ac:dyDescent="0.25">
      <c r="A988">
        <v>2008</v>
      </c>
      <c r="B988" t="s">
        <v>69</v>
      </c>
      <c r="C988" t="s">
        <v>198</v>
      </c>
      <c r="D988" t="s">
        <v>195</v>
      </c>
      <c r="E988" t="s">
        <v>1</v>
      </c>
      <c r="F988" t="s">
        <v>72</v>
      </c>
    </row>
    <row r="989" spans="1:7" x14ac:dyDescent="0.25">
      <c r="A989">
        <v>2008</v>
      </c>
      <c r="B989" t="s">
        <v>84</v>
      </c>
      <c r="C989" t="s">
        <v>194</v>
      </c>
      <c r="D989" t="s">
        <v>195</v>
      </c>
      <c r="E989" t="s">
        <v>1</v>
      </c>
      <c r="F989" t="s">
        <v>72</v>
      </c>
    </row>
    <row r="990" spans="1:7" x14ac:dyDescent="0.25">
      <c r="A990">
        <v>2008</v>
      </c>
      <c r="B990" t="s">
        <v>84</v>
      </c>
      <c r="C990" t="s">
        <v>197</v>
      </c>
      <c r="D990" t="s">
        <v>195</v>
      </c>
      <c r="E990" t="s">
        <v>1</v>
      </c>
      <c r="F990" t="s">
        <v>72</v>
      </c>
    </row>
    <row r="991" spans="1:7" x14ac:dyDescent="0.25">
      <c r="A991">
        <v>2008</v>
      </c>
      <c r="B991" t="s">
        <v>84</v>
      </c>
      <c r="C991" t="s">
        <v>198</v>
      </c>
      <c r="D991" t="s">
        <v>195</v>
      </c>
      <c r="E991" t="s">
        <v>1</v>
      </c>
      <c r="F991" t="s">
        <v>72</v>
      </c>
    </row>
    <row r="992" spans="1:7" x14ac:dyDescent="0.25">
      <c r="A992">
        <v>2008</v>
      </c>
      <c r="B992" t="s">
        <v>70</v>
      </c>
      <c r="C992" t="s">
        <v>194</v>
      </c>
      <c r="D992" t="s">
        <v>195</v>
      </c>
      <c r="E992" t="s">
        <v>1</v>
      </c>
      <c r="F992" s="220">
        <v>114452.50599999999</v>
      </c>
      <c r="G992" t="s">
        <v>199</v>
      </c>
    </row>
    <row r="993" spans="1:7" x14ac:dyDescent="0.25">
      <c r="A993">
        <v>2008</v>
      </c>
      <c r="B993" t="s">
        <v>70</v>
      </c>
      <c r="C993" t="s">
        <v>197</v>
      </c>
      <c r="D993" t="s">
        <v>195</v>
      </c>
      <c r="E993" t="s">
        <v>1</v>
      </c>
      <c r="F993">
        <v>15.571</v>
      </c>
      <c r="G993" t="s">
        <v>199</v>
      </c>
    </row>
    <row r="994" spans="1:7" x14ac:dyDescent="0.25">
      <c r="A994">
        <v>2008</v>
      </c>
      <c r="B994" t="s">
        <v>70</v>
      </c>
      <c r="C994" t="s">
        <v>198</v>
      </c>
      <c r="D994" t="s">
        <v>195</v>
      </c>
      <c r="E994" t="s">
        <v>1</v>
      </c>
      <c r="F994" t="s">
        <v>72</v>
      </c>
    </row>
    <row r="995" spans="1:7" x14ac:dyDescent="0.25">
      <c r="A995">
        <v>2008</v>
      </c>
      <c r="B995" t="s">
        <v>71</v>
      </c>
      <c r="C995" t="s">
        <v>194</v>
      </c>
      <c r="D995" t="s">
        <v>195</v>
      </c>
      <c r="E995" t="s">
        <v>1</v>
      </c>
      <c r="F995" s="220">
        <v>807077.34699999995</v>
      </c>
    </row>
    <row r="996" spans="1:7" x14ac:dyDescent="0.25">
      <c r="A996">
        <v>2008</v>
      </c>
      <c r="B996" t="s">
        <v>71</v>
      </c>
      <c r="C996" t="s">
        <v>197</v>
      </c>
      <c r="D996" t="s">
        <v>195</v>
      </c>
      <c r="E996" t="s">
        <v>1</v>
      </c>
      <c r="F996">
        <v>11.359</v>
      </c>
    </row>
    <row r="997" spans="1:7" x14ac:dyDescent="0.25">
      <c r="A997">
        <v>2008</v>
      </c>
      <c r="B997" t="s">
        <v>71</v>
      </c>
      <c r="C997" t="s">
        <v>198</v>
      </c>
      <c r="D997" t="s">
        <v>195</v>
      </c>
      <c r="E997" t="s">
        <v>1</v>
      </c>
      <c r="F997">
        <v>128.08099999999999</v>
      </c>
    </row>
    <row r="998" spans="1:7" x14ac:dyDescent="0.25">
      <c r="A998">
        <v>2008</v>
      </c>
      <c r="B998" t="s">
        <v>82</v>
      </c>
      <c r="C998" t="s">
        <v>194</v>
      </c>
      <c r="D998" t="s">
        <v>195</v>
      </c>
      <c r="E998" t="s">
        <v>1</v>
      </c>
      <c r="F998" t="s">
        <v>72</v>
      </c>
    </row>
    <row r="999" spans="1:7" x14ac:dyDescent="0.25">
      <c r="A999">
        <v>2008</v>
      </c>
      <c r="B999" t="s">
        <v>82</v>
      </c>
      <c r="C999" t="s">
        <v>197</v>
      </c>
      <c r="D999" t="s">
        <v>195</v>
      </c>
      <c r="E999" t="s">
        <v>1</v>
      </c>
      <c r="F999" t="s">
        <v>72</v>
      </c>
    </row>
    <row r="1000" spans="1:7" x14ac:dyDescent="0.25">
      <c r="A1000">
        <v>2008</v>
      </c>
      <c r="B1000" t="s">
        <v>82</v>
      </c>
      <c r="C1000" t="s">
        <v>198</v>
      </c>
      <c r="D1000" t="s">
        <v>195</v>
      </c>
      <c r="E1000" t="s">
        <v>1</v>
      </c>
      <c r="F1000" t="s">
        <v>72</v>
      </c>
    </row>
    <row r="1001" spans="1:7" x14ac:dyDescent="0.25">
      <c r="A1001">
        <v>2009</v>
      </c>
      <c r="B1001" t="s">
        <v>154</v>
      </c>
      <c r="C1001" t="s">
        <v>194</v>
      </c>
      <c r="D1001" t="s">
        <v>195</v>
      </c>
      <c r="E1001" t="s">
        <v>1</v>
      </c>
      <c r="F1001" s="220">
        <v>6515743.4630000005</v>
      </c>
      <c r="G1001" t="s">
        <v>196</v>
      </c>
    </row>
    <row r="1002" spans="1:7" x14ac:dyDescent="0.25">
      <c r="A1002">
        <v>2009</v>
      </c>
      <c r="B1002" t="s">
        <v>154</v>
      </c>
      <c r="C1002" t="s">
        <v>197</v>
      </c>
      <c r="D1002" t="s">
        <v>195</v>
      </c>
      <c r="E1002" t="s">
        <v>1</v>
      </c>
      <c r="F1002">
        <v>14.794</v>
      </c>
      <c r="G1002" t="s">
        <v>196</v>
      </c>
    </row>
    <row r="1003" spans="1:7" x14ac:dyDescent="0.25">
      <c r="A1003">
        <v>2009</v>
      </c>
      <c r="B1003" t="s">
        <v>154</v>
      </c>
      <c r="C1003" t="s">
        <v>198</v>
      </c>
      <c r="D1003" t="s">
        <v>195</v>
      </c>
      <c r="E1003" t="s">
        <v>1</v>
      </c>
      <c r="F1003">
        <v>98.790999999999997</v>
      </c>
      <c r="G1003" t="s">
        <v>196</v>
      </c>
    </row>
    <row r="1004" spans="1:7" x14ac:dyDescent="0.25">
      <c r="A1004">
        <v>2009</v>
      </c>
      <c r="B1004" t="s">
        <v>35</v>
      </c>
      <c r="C1004" t="s">
        <v>194</v>
      </c>
      <c r="D1004" t="s">
        <v>195</v>
      </c>
      <c r="E1004" t="s">
        <v>1</v>
      </c>
      <c r="F1004" s="220">
        <v>156907.217</v>
      </c>
    </row>
    <row r="1005" spans="1:7" x14ac:dyDescent="0.25">
      <c r="A1005">
        <v>2009</v>
      </c>
      <c r="B1005" t="s">
        <v>35</v>
      </c>
      <c r="C1005" t="s">
        <v>197</v>
      </c>
      <c r="D1005" t="s">
        <v>195</v>
      </c>
      <c r="E1005" t="s">
        <v>1</v>
      </c>
      <c r="F1005">
        <v>14.532999999999999</v>
      </c>
    </row>
    <row r="1006" spans="1:7" x14ac:dyDescent="0.25">
      <c r="A1006">
        <v>2009</v>
      </c>
      <c r="B1006" t="s">
        <v>35</v>
      </c>
      <c r="C1006" t="s">
        <v>198</v>
      </c>
      <c r="D1006" t="s">
        <v>195</v>
      </c>
      <c r="E1006" t="s">
        <v>1</v>
      </c>
      <c r="F1006">
        <v>98.307000000000002</v>
      </c>
    </row>
    <row r="1007" spans="1:7" x14ac:dyDescent="0.25">
      <c r="A1007">
        <v>2009</v>
      </c>
      <c r="B1007" t="s">
        <v>36</v>
      </c>
      <c r="C1007" t="s">
        <v>194</v>
      </c>
      <c r="D1007" t="s">
        <v>195</v>
      </c>
      <c r="E1007" t="s">
        <v>1</v>
      </c>
      <c r="F1007" s="220">
        <v>122414.245</v>
      </c>
      <c r="G1007" t="s">
        <v>201</v>
      </c>
    </row>
    <row r="1008" spans="1:7" x14ac:dyDescent="0.25">
      <c r="A1008">
        <v>2009</v>
      </c>
      <c r="B1008" t="s">
        <v>36</v>
      </c>
      <c r="C1008" t="s">
        <v>197</v>
      </c>
      <c r="D1008" t="s">
        <v>195</v>
      </c>
      <c r="E1008" t="s">
        <v>1</v>
      </c>
      <c r="F1008">
        <v>16.443999999999999</v>
      </c>
      <c r="G1008" t="s">
        <v>201</v>
      </c>
    </row>
    <row r="1009" spans="1:7" x14ac:dyDescent="0.25">
      <c r="A1009">
        <v>2009</v>
      </c>
      <c r="B1009" t="s">
        <v>36</v>
      </c>
      <c r="C1009" t="s">
        <v>198</v>
      </c>
      <c r="D1009" t="s">
        <v>195</v>
      </c>
      <c r="E1009" t="s">
        <v>1</v>
      </c>
      <c r="F1009">
        <v>121.29</v>
      </c>
      <c r="G1009" t="s">
        <v>201</v>
      </c>
    </row>
    <row r="1010" spans="1:7" x14ac:dyDescent="0.25">
      <c r="A1010">
        <v>2009</v>
      </c>
      <c r="B1010" t="s">
        <v>37</v>
      </c>
      <c r="C1010" t="s">
        <v>194</v>
      </c>
      <c r="D1010" t="s">
        <v>195</v>
      </c>
      <c r="E1010" t="s">
        <v>1</v>
      </c>
      <c r="F1010" s="220">
        <v>176691.21599999999</v>
      </c>
    </row>
    <row r="1011" spans="1:7" x14ac:dyDescent="0.25">
      <c r="A1011">
        <v>2009</v>
      </c>
      <c r="B1011" t="s">
        <v>37</v>
      </c>
      <c r="C1011" t="s">
        <v>197</v>
      </c>
      <c r="D1011" t="s">
        <v>195</v>
      </c>
      <c r="E1011" t="s">
        <v>1</v>
      </c>
      <c r="F1011">
        <v>16.917999999999999</v>
      </c>
    </row>
    <row r="1012" spans="1:7" x14ac:dyDescent="0.25">
      <c r="A1012">
        <v>2009</v>
      </c>
      <c r="B1012" t="s">
        <v>37</v>
      </c>
      <c r="C1012" t="s">
        <v>198</v>
      </c>
      <c r="D1012" t="s">
        <v>195</v>
      </c>
      <c r="E1012" t="s">
        <v>1</v>
      </c>
      <c r="F1012">
        <v>98.222999999999999</v>
      </c>
    </row>
    <row r="1013" spans="1:7" x14ac:dyDescent="0.25">
      <c r="A1013">
        <v>2009</v>
      </c>
      <c r="B1013" t="s">
        <v>38</v>
      </c>
      <c r="C1013" t="s">
        <v>194</v>
      </c>
      <c r="D1013" t="s">
        <v>195</v>
      </c>
      <c r="E1013" t="s">
        <v>1</v>
      </c>
      <c r="F1013" s="220">
        <v>125573.405</v>
      </c>
    </row>
    <row r="1014" spans="1:7" x14ac:dyDescent="0.25">
      <c r="A1014">
        <v>2009</v>
      </c>
      <c r="B1014" t="s">
        <v>38</v>
      </c>
      <c r="C1014" t="s">
        <v>197</v>
      </c>
      <c r="D1014" t="s">
        <v>195</v>
      </c>
      <c r="E1014" t="s">
        <v>1</v>
      </c>
      <c r="F1014">
        <v>22.736000000000001</v>
      </c>
    </row>
    <row r="1015" spans="1:7" x14ac:dyDescent="0.25">
      <c r="A1015">
        <v>2009</v>
      </c>
      <c r="B1015" t="s">
        <v>38</v>
      </c>
      <c r="C1015" t="s">
        <v>198</v>
      </c>
      <c r="D1015" t="s">
        <v>195</v>
      </c>
      <c r="E1015" t="s">
        <v>1</v>
      </c>
      <c r="F1015">
        <v>91.680999999999997</v>
      </c>
    </row>
    <row r="1016" spans="1:7" x14ac:dyDescent="0.25">
      <c r="A1016">
        <v>2009</v>
      </c>
      <c r="B1016" t="s">
        <v>39</v>
      </c>
      <c r="C1016" t="s">
        <v>194</v>
      </c>
      <c r="D1016" t="s">
        <v>195</v>
      </c>
      <c r="E1016" t="s">
        <v>1</v>
      </c>
      <c r="F1016" s="220">
        <v>1213079.108</v>
      </c>
    </row>
    <row r="1017" spans="1:7" x14ac:dyDescent="0.25">
      <c r="A1017">
        <v>2009</v>
      </c>
      <c r="B1017" t="s">
        <v>39</v>
      </c>
      <c r="C1017" t="s">
        <v>197</v>
      </c>
      <c r="D1017" t="s">
        <v>195</v>
      </c>
      <c r="E1017" t="s">
        <v>1</v>
      </c>
      <c r="F1017">
        <v>14.811</v>
      </c>
    </row>
    <row r="1018" spans="1:7" x14ac:dyDescent="0.25">
      <c r="A1018">
        <v>2009</v>
      </c>
      <c r="B1018" t="s">
        <v>39</v>
      </c>
      <c r="C1018" t="s">
        <v>198</v>
      </c>
      <c r="D1018" t="s">
        <v>195</v>
      </c>
      <c r="E1018" t="s">
        <v>1</v>
      </c>
      <c r="F1018">
        <v>85.399000000000001</v>
      </c>
    </row>
    <row r="1019" spans="1:7" x14ac:dyDescent="0.25">
      <c r="A1019">
        <v>2009</v>
      </c>
      <c r="B1019" t="s">
        <v>40</v>
      </c>
      <c r="C1019" t="s">
        <v>194</v>
      </c>
      <c r="D1019" t="s">
        <v>195</v>
      </c>
      <c r="E1019" t="s">
        <v>1</v>
      </c>
      <c r="F1019" s="220">
        <v>32977.139000000003</v>
      </c>
    </row>
    <row r="1020" spans="1:7" x14ac:dyDescent="0.25">
      <c r="A1020">
        <v>2009</v>
      </c>
      <c r="B1020" t="s">
        <v>40</v>
      </c>
      <c r="C1020" t="s">
        <v>197</v>
      </c>
      <c r="D1020" t="s">
        <v>195</v>
      </c>
      <c r="E1020" t="s">
        <v>1</v>
      </c>
      <c r="F1020">
        <v>24.710999999999999</v>
      </c>
    </row>
    <row r="1021" spans="1:7" x14ac:dyDescent="0.25">
      <c r="A1021">
        <v>2009</v>
      </c>
      <c r="B1021" t="s">
        <v>40</v>
      </c>
      <c r="C1021" t="s">
        <v>198</v>
      </c>
      <c r="D1021" t="s">
        <v>195</v>
      </c>
      <c r="E1021" t="s">
        <v>1</v>
      </c>
      <c r="F1021">
        <v>168.131</v>
      </c>
    </row>
    <row r="1022" spans="1:7" x14ac:dyDescent="0.25">
      <c r="A1022">
        <v>2009</v>
      </c>
      <c r="B1022" t="s">
        <v>41</v>
      </c>
      <c r="C1022" t="s">
        <v>194</v>
      </c>
      <c r="D1022" t="s">
        <v>195</v>
      </c>
      <c r="E1022" t="s">
        <v>1</v>
      </c>
      <c r="F1022" s="220">
        <v>119913.05899999999</v>
      </c>
    </row>
    <row r="1023" spans="1:7" x14ac:dyDescent="0.25">
      <c r="A1023">
        <v>2009</v>
      </c>
      <c r="B1023" t="s">
        <v>41</v>
      </c>
      <c r="C1023" t="s">
        <v>197</v>
      </c>
      <c r="D1023" t="s">
        <v>195</v>
      </c>
      <c r="E1023" t="s">
        <v>1</v>
      </c>
      <c r="F1023">
        <v>26.44</v>
      </c>
    </row>
    <row r="1024" spans="1:7" x14ac:dyDescent="0.25">
      <c r="A1024">
        <v>2009</v>
      </c>
      <c r="B1024" t="s">
        <v>41</v>
      </c>
      <c r="C1024" t="s">
        <v>198</v>
      </c>
      <c r="D1024" t="s">
        <v>195</v>
      </c>
      <c r="E1024" t="s">
        <v>1</v>
      </c>
      <c r="F1024">
        <v>94.076999999999998</v>
      </c>
    </row>
    <row r="1025" spans="1:7" x14ac:dyDescent="0.25">
      <c r="A1025">
        <v>2009</v>
      </c>
      <c r="B1025" t="s">
        <v>42</v>
      </c>
      <c r="C1025" t="s">
        <v>194</v>
      </c>
      <c r="D1025" t="s">
        <v>195</v>
      </c>
      <c r="E1025" t="s">
        <v>1</v>
      </c>
      <c r="F1025" s="220">
        <v>197595.54399999999</v>
      </c>
      <c r="G1025" t="s">
        <v>196</v>
      </c>
    </row>
    <row r="1026" spans="1:7" x14ac:dyDescent="0.25">
      <c r="A1026">
        <v>2009</v>
      </c>
      <c r="B1026" t="s">
        <v>42</v>
      </c>
      <c r="C1026" t="s">
        <v>197</v>
      </c>
      <c r="D1026" t="s">
        <v>195</v>
      </c>
      <c r="E1026" t="s">
        <v>1</v>
      </c>
      <c r="F1026">
        <v>17.79</v>
      </c>
      <c r="G1026" t="s">
        <v>196</v>
      </c>
    </row>
    <row r="1027" spans="1:7" x14ac:dyDescent="0.25">
      <c r="A1027">
        <v>2009</v>
      </c>
      <c r="B1027" t="s">
        <v>42</v>
      </c>
      <c r="C1027" t="s">
        <v>198</v>
      </c>
      <c r="D1027" t="s">
        <v>195</v>
      </c>
      <c r="E1027" t="s">
        <v>1</v>
      </c>
      <c r="F1027">
        <v>128.87700000000001</v>
      </c>
      <c r="G1027" t="s">
        <v>196</v>
      </c>
    </row>
    <row r="1028" spans="1:7" x14ac:dyDescent="0.25">
      <c r="A1028">
        <v>2009</v>
      </c>
      <c r="B1028" t="s">
        <v>43</v>
      </c>
      <c r="C1028" t="s">
        <v>194</v>
      </c>
      <c r="D1028" t="s">
        <v>195</v>
      </c>
      <c r="E1028" t="s">
        <v>1</v>
      </c>
      <c r="F1028" s="220">
        <v>662726.51699999999</v>
      </c>
    </row>
    <row r="1029" spans="1:7" x14ac:dyDescent="0.25">
      <c r="A1029">
        <v>2009</v>
      </c>
      <c r="B1029" t="s">
        <v>43</v>
      </c>
      <c r="C1029" t="s">
        <v>197</v>
      </c>
      <c r="D1029" t="s">
        <v>195</v>
      </c>
      <c r="E1029" t="s">
        <v>1</v>
      </c>
      <c r="F1029">
        <v>14.294</v>
      </c>
    </row>
    <row r="1030" spans="1:7" x14ac:dyDescent="0.25">
      <c r="A1030">
        <v>2009</v>
      </c>
      <c r="B1030" t="s">
        <v>43</v>
      </c>
      <c r="C1030" t="s">
        <v>198</v>
      </c>
      <c r="D1030" t="s">
        <v>195</v>
      </c>
      <c r="E1030" t="s">
        <v>1</v>
      </c>
      <c r="F1030">
        <v>96.057000000000002</v>
      </c>
      <c r="G1030" t="s">
        <v>196</v>
      </c>
    </row>
    <row r="1031" spans="1:7" x14ac:dyDescent="0.25">
      <c r="A1031">
        <v>2009</v>
      </c>
      <c r="B1031" t="s">
        <v>44</v>
      </c>
      <c r="C1031" t="s">
        <v>194</v>
      </c>
      <c r="D1031" t="s">
        <v>195</v>
      </c>
      <c r="E1031" t="s">
        <v>1</v>
      </c>
      <c r="F1031" s="220">
        <v>798542.995</v>
      </c>
    </row>
    <row r="1032" spans="1:7" x14ac:dyDescent="0.25">
      <c r="A1032">
        <v>2009</v>
      </c>
      <c r="B1032" t="s">
        <v>44</v>
      </c>
      <c r="C1032" t="s">
        <v>197</v>
      </c>
      <c r="D1032" t="s">
        <v>195</v>
      </c>
      <c r="E1032" t="s">
        <v>1</v>
      </c>
      <c r="F1032">
        <v>12.38</v>
      </c>
    </row>
    <row r="1033" spans="1:7" x14ac:dyDescent="0.25">
      <c r="A1033">
        <v>2009</v>
      </c>
      <c r="B1033" t="s">
        <v>44</v>
      </c>
      <c r="C1033" t="s">
        <v>198</v>
      </c>
      <c r="D1033" t="s">
        <v>195</v>
      </c>
      <c r="E1033" t="s">
        <v>1</v>
      </c>
      <c r="F1033">
        <v>90.322000000000003</v>
      </c>
    </row>
    <row r="1034" spans="1:7" x14ac:dyDescent="0.25">
      <c r="A1034">
        <v>2009</v>
      </c>
      <c r="B1034" t="s">
        <v>45</v>
      </c>
      <c r="C1034" t="s">
        <v>194</v>
      </c>
      <c r="D1034" t="s">
        <v>195</v>
      </c>
      <c r="E1034" t="s">
        <v>1</v>
      </c>
      <c r="F1034" s="220">
        <v>52900.097999999998</v>
      </c>
    </row>
    <row r="1035" spans="1:7" x14ac:dyDescent="0.25">
      <c r="A1035">
        <v>2009</v>
      </c>
      <c r="B1035" t="s">
        <v>45</v>
      </c>
      <c r="C1035" t="s">
        <v>197</v>
      </c>
      <c r="D1035" t="s">
        <v>195</v>
      </c>
      <c r="E1035" t="s">
        <v>1</v>
      </c>
      <c r="F1035">
        <v>12.284000000000001</v>
      </c>
    </row>
    <row r="1036" spans="1:7" x14ac:dyDescent="0.25">
      <c r="A1036">
        <v>2009</v>
      </c>
      <c r="B1036" t="s">
        <v>45</v>
      </c>
      <c r="C1036" t="s">
        <v>198</v>
      </c>
      <c r="D1036" t="s">
        <v>195</v>
      </c>
      <c r="E1036" t="s">
        <v>1</v>
      </c>
      <c r="F1036">
        <v>158.041</v>
      </c>
      <c r="G1036" t="s">
        <v>196</v>
      </c>
    </row>
    <row r="1037" spans="1:7" x14ac:dyDescent="0.25">
      <c r="A1037">
        <v>2009</v>
      </c>
      <c r="B1037" t="s">
        <v>46</v>
      </c>
      <c r="C1037" t="s">
        <v>194</v>
      </c>
      <c r="D1037" t="s">
        <v>195</v>
      </c>
      <c r="E1037" t="s">
        <v>1</v>
      </c>
      <c r="F1037" s="220">
        <v>708320.777</v>
      </c>
    </row>
    <row r="1038" spans="1:7" x14ac:dyDescent="0.25">
      <c r="A1038">
        <v>2009</v>
      </c>
      <c r="B1038" t="s">
        <v>46</v>
      </c>
      <c r="C1038" t="s">
        <v>197</v>
      </c>
      <c r="D1038" t="s">
        <v>195</v>
      </c>
      <c r="E1038" t="s">
        <v>1</v>
      </c>
      <c r="F1038">
        <v>11.986000000000001</v>
      </c>
    </row>
    <row r="1039" spans="1:7" x14ac:dyDescent="0.25">
      <c r="A1039">
        <v>2009</v>
      </c>
      <c r="B1039" t="s">
        <v>46</v>
      </c>
      <c r="C1039" t="s">
        <v>198</v>
      </c>
      <c r="D1039" t="s">
        <v>195</v>
      </c>
      <c r="E1039" t="s">
        <v>1</v>
      </c>
      <c r="F1039">
        <v>93.971999999999994</v>
      </c>
    </row>
    <row r="1040" spans="1:7" x14ac:dyDescent="0.25">
      <c r="A1040">
        <v>2009</v>
      </c>
      <c r="B1040" t="s">
        <v>47</v>
      </c>
      <c r="C1040" t="s">
        <v>194</v>
      </c>
      <c r="D1040" t="s">
        <v>195</v>
      </c>
      <c r="E1040" t="s">
        <v>1</v>
      </c>
      <c r="F1040" s="220">
        <v>24760.727999999999</v>
      </c>
    </row>
    <row r="1041" spans="1:6" x14ac:dyDescent="0.25">
      <c r="A1041">
        <v>2009</v>
      </c>
      <c r="B1041" t="s">
        <v>47</v>
      </c>
      <c r="C1041" t="s">
        <v>197</v>
      </c>
      <c r="D1041" t="s">
        <v>195</v>
      </c>
      <c r="E1041" t="s">
        <v>1</v>
      </c>
      <c r="F1041">
        <v>30.643000000000001</v>
      </c>
    </row>
    <row r="1042" spans="1:6" x14ac:dyDescent="0.25">
      <c r="A1042">
        <v>2009</v>
      </c>
      <c r="B1042" t="s">
        <v>47</v>
      </c>
      <c r="C1042" t="s">
        <v>198</v>
      </c>
      <c r="D1042" t="s">
        <v>195</v>
      </c>
      <c r="E1042" t="s">
        <v>1</v>
      </c>
      <c r="F1042">
        <v>146.73099999999999</v>
      </c>
    </row>
    <row r="1043" spans="1:6" x14ac:dyDescent="0.25">
      <c r="A1043">
        <v>2009</v>
      </c>
      <c r="B1043" t="s">
        <v>48</v>
      </c>
      <c r="C1043" t="s">
        <v>194</v>
      </c>
      <c r="D1043" t="s">
        <v>195</v>
      </c>
      <c r="E1043" t="s">
        <v>1</v>
      </c>
      <c r="F1043" s="220">
        <v>17470.773000000001</v>
      </c>
    </row>
    <row r="1044" spans="1:6" x14ac:dyDescent="0.25">
      <c r="A1044">
        <v>2009</v>
      </c>
      <c r="B1044" t="s">
        <v>48</v>
      </c>
      <c r="C1044" t="s">
        <v>197</v>
      </c>
      <c r="D1044" t="s">
        <v>195</v>
      </c>
      <c r="E1044" t="s">
        <v>1</v>
      </c>
      <c r="F1044">
        <v>8.1579999999999995</v>
      </c>
    </row>
    <row r="1045" spans="1:6" x14ac:dyDescent="0.25">
      <c r="A1045">
        <v>2009</v>
      </c>
      <c r="B1045" t="s">
        <v>48</v>
      </c>
      <c r="C1045" t="s">
        <v>198</v>
      </c>
      <c r="D1045" t="s">
        <v>195</v>
      </c>
      <c r="E1045" t="s">
        <v>1</v>
      </c>
      <c r="F1045">
        <v>114.383</v>
      </c>
    </row>
    <row r="1046" spans="1:6" x14ac:dyDescent="0.25">
      <c r="A1046">
        <v>2009</v>
      </c>
      <c r="B1046" t="s">
        <v>49</v>
      </c>
      <c r="C1046" t="s">
        <v>194</v>
      </c>
      <c r="D1046" t="s">
        <v>195</v>
      </c>
      <c r="E1046" t="s">
        <v>1</v>
      </c>
      <c r="F1046" s="220">
        <v>34909.093999999997</v>
      </c>
    </row>
    <row r="1047" spans="1:6" x14ac:dyDescent="0.25">
      <c r="A1047">
        <v>2009</v>
      </c>
      <c r="B1047" t="s">
        <v>49</v>
      </c>
      <c r="C1047" t="s">
        <v>197</v>
      </c>
      <c r="D1047" t="s">
        <v>195</v>
      </c>
      <c r="E1047" t="s">
        <v>1</v>
      </c>
      <c r="F1047">
        <v>11.037000000000001</v>
      </c>
    </row>
    <row r="1048" spans="1:6" x14ac:dyDescent="0.25">
      <c r="A1048">
        <v>2009</v>
      </c>
      <c r="B1048" t="s">
        <v>49</v>
      </c>
      <c r="C1048" t="s">
        <v>198</v>
      </c>
      <c r="D1048" t="s">
        <v>195</v>
      </c>
      <c r="E1048" t="s">
        <v>1</v>
      </c>
      <c r="F1048">
        <v>119.661</v>
      </c>
    </row>
    <row r="1049" spans="1:6" x14ac:dyDescent="0.25">
      <c r="A1049">
        <v>2009</v>
      </c>
      <c r="B1049" t="s">
        <v>50</v>
      </c>
      <c r="C1049" t="s">
        <v>194</v>
      </c>
      <c r="D1049" t="s">
        <v>195</v>
      </c>
      <c r="E1049" t="s">
        <v>1</v>
      </c>
      <c r="F1049" s="220">
        <v>10820.319</v>
      </c>
    </row>
    <row r="1050" spans="1:6" x14ac:dyDescent="0.25">
      <c r="A1050">
        <v>2009</v>
      </c>
      <c r="B1050" t="s">
        <v>50</v>
      </c>
      <c r="C1050" t="s">
        <v>197</v>
      </c>
      <c r="D1050" t="s">
        <v>195</v>
      </c>
      <c r="E1050" t="s">
        <v>1</v>
      </c>
      <c r="F1050">
        <v>21.736999999999998</v>
      </c>
    </row>
    <row r="1051" spans="1:6" x14ac:dyDescent="0.25">
      <c r="A1051">
        <v>2009</v>
      </c>
      <c r="B1051" t="s">
        <v>50</v>
      </c>
      <c r="C1051" t="s">
        <v>198</v>
      </c>
      <c r="D1051" t="s">
        <v>195</v>
      </c>
      <c r="E1051" t="s">
        <v>1</v>
      </c>
      <c r="F1051">
        <v>96.951999999999998</v>
      </c>
    </row>
    <row r="1052" spans="1:6" x14ac:dyDescent="0.25">
      <c r="A1052">
        <v>2009</v>
      </c>
      <c r="B1052" t="s">
        <v>51</v>
      </c>
      <c r="C1052" t="s">
        <v>194</v>
      </c>
      <c r="D1052" t="s">
        <v>195</v>
      </c>
      <c r="E1052" t="s">
        <v>1</v>
      </c>
      <c r="F1052" s="220">
        <v>106842.378</v>
      </c>
    </row>
    <row r="1053" spans="1:6" x14ac:dyDescent="0.25">
      <c r="A1053">
        <v>2009</v>
      </c>
      <c r="B1053" t="s">
        <v>51</v>
      </c>
      <c r="C1053" t="s">
        <v>197</v>
      </c>
      <c r="D1053" t="s">
        <v>195</v>
      </c>
      <c r="E1053" t="s">
        <v>1</v>
      </c>
      <c r="F1053">
        <v>10.66</v>
      </c>
    </row>
    <row r="1054" spans="1:6" x14ac:dyDescent="0.25">
      <c r="A1054">
        <v>2009</v>
      </c>
      <c r="B1054" t="s">
        <v>51</v>
      </c>
      <c r="C1054" t="s">
        <v>198</v>
      </c>
      <c r="D1054" t="s">
        <v>195</v>
      </c>
      <c r="E1054" t="s">
        <v>1</v>
      </c>
      <c r="F1054">
        <v>89.316000000000003</v>
      </c>
    </row>
    <row r="1055" spans="1:6" x14ac:dyDescent="0.25">
      <c r="A1055">
        <v>2009</v>
      </c>
      <c r="B1055" t="s">
        <v>52</v>
      </c>
      <c r="C1055" t="s">
        <v>194</v>
      </c>
      <c r="D1055" t="s">
        <v>195</v>
      </c>
      <c r="E1055" t="s">
        <v>1</v>
      </c>
      <c r="F1055" s="220">
        <v>3425.3040000000001</v>
      </c>
    </row>
    <row r="1056" spans="1:6" x14ac:dyDescent="0.25">
      <c r="A1056">
        <v>2009</v>
      </c>
      <c r="B1056" t="s">
        <v>52</v>
      </c>
      <c r="C1056" t="s">
        <v>197</v>
      </c>
      <c r="D1056" t="s">
        <v>195</v>
      </c>
      <c r="E1056" t="s">
        <v>1</v>
      </c>
      <c r="F1056">
        <v>8.3040000000000003</v>
      </c>
    </row>
    <row r="1057" spans="1:7" x14ac:dyDescent="0.25">
      <c r="A1057">
        <v>2009</v>
      </c>
      <c r="B1057" t="s">
        <v>52</v>
      </c>
      <c r="C1057" t="s">
        <v>198</v>
      </c>
      <c r="D1057" t="s">
        <v>195</v>
      </c>
      <c r="E1057" t="s">
        <v>1</v>
      </c>
      <c r="F1057">
        <v>93.831000000000003</v>
      </c>
    </row>
    <row r="1058" spans="1:7" x14ac:dyDescent="0.25">
      <c r="A1058">
        <v>2009</v>
      </c>
      <c r="B1058" t="s">
        <v>53</v>
      </c>
      <c r="C1058" t="s">
        <v>194</v>
      </c>
      <c r="D1058" t="s">
        <v>195</v>
      </c>
      <c r="E1058" t="s">
        <v>1</v>
      </c>
      <c r="F1058" s="220">
        <v>191084.64499999999</v>
      </c>
    </row>
    <row r="1059" spans="1:7" x14ac:dyDescent="0.25">
      <c r="A1059">
        <v>2009</v>
      </c>
      <c r="B1059" t="s">
        <v>53</v>
      </c>
      <c r="C1059" t="s">
        <v>197</v>
      </c>
      <c r="D1059" t="s">
        <v>195</v>
      </c>
      <c r="E1059" t="s">
        <v>1</v>
      </c>
      <c r="F1059">
        <v>11.56</v>
      </c>
    </row>
    <row r="1060" spans="1:7" x14ac:dyDescent="0.25">
      <c r="A1060">
        <v>2009</v>
      </c>
      <c r="B1060" t="s">
        <v>53</v>
      </c>
      <c r="C1060" t="s">
        <v>198</v>
      </c>
      <c r="D1060" t="s">
        <v>195</v>
      </c>
      <c r="E1060" t="s">
        <v>1</v>
      </c>
      <c r="F1060">
        <v>95.790999999999997</v>
      </c>
    </row>
    <row r="1061" spans="1:7" x14ac:dyDescent="0.25">
      <c r="A1061">
        <v>2009</v>
      </c>
      <c r="B1061" t="s">
        <v>54</v>
      </c>
      <c r="C1061" t="s">
        <v>194</v>
      </c>
      <c r="D1061" t="s">
        <v>195</v>
      </c>
      <c r="E1061" t="s">
        <v>1</v>
      </c>
      <c r="F1061" s="220">
        <v>158086.47700000001</v>
      </c>
    </row>
    <row r="1062" spans="1:7" x14ac:dyDescent="0.25">
      <c r="A1062">
        <v>2009</v>
      </c>
      <c r="B1062" t="s">
        <v>54</v>
      </c>
      <c r="C1062" t="s">
        <v>197</v>
      </c>
      <c r="D1062" t="s">
        <v>195</v>
      </c>
      <c r="E1062" t="s">
        <v>1</v>
      </c>
      <c r="F1062">
        <v>18.948</v>
      </c>
    </row>
    <row r="1063" spans="1:7" x14ac:dyDescent="0.25">
      <c r="A1063">
        <v>2009</v>
      </c>
      <c r="B1063" t="s">
        <v>54</v>
      </c>
      <c r="C1063" t="s">
        <v>198</v>
      </c>
      <c r="D1063" t="s">
        <v>195</v>
      </c>
      <c r="E1063" t="s">
        <v>1</v>
      </c>
      <c r="F1063">
        <v>97.757999999999996</v>
      </c>
      <c r="G1063" t="s">
        <v>199</v>
      </c>
    </row>
    <row r="1064" spans="1:7" x14ac:dyDescent="0.25">
      <c r="A1064">
        <v>2009</v>
      </c>
      <c r="B1064" t="s">
        <v>64</v>
      </c>
      <c r="C1064" t="s">
        <v>194</v>
      </c>
      <c r="D1064" t="s">
        <v>195</v>
      </c>
      <c r="E1064" t="s">
        <v>1</v>
      </c>
      <c r="F1064" s="220">
        <v>617952.83799999999</v>
      </c>
    </row>
    <row r="1065" spans="1:7" x14ac:dyDescent="0.25">
      <c r="A1065">
        <v>2009</v>
      </c>
      <c r="B1065" t="s">
        <v>64</v>
      </c>
      <c r="C1065" t="s">
        <v>197</v>
      </c>
      <c r="D1065" t="s">
        <v>195</v>
      </c>
      <c r="E1065" t="s">
        <v>1</v>
      </c>
      <c r="F1065">
        <v>16.196999999999999</v>
      </c>
    </row>
    <row r="1066" spans="1:7" x14ac:dyDescent="0.25">
      <c r="A1066">
        <v>2009</v>
      </c>
      <c r="B1066" t="s">
        <v>64</v>
      </c>
      <c r="C1066" t="s">
        <v>198</v>
      </c>
      <c r="D1066" t="s">
        <v>195</v>
      </c>
      <c r="E1066" t="s">
        <v>1</v>
      </c>
      <c r="F1066">
        <v>114.599</v>
      </c>
    </row>
    <row r="1067" spans="1:7" x14ac:dyDescent="0.25">
      <c r="A1067">
        <v>2009</v>
      </c>
      <c r="B1067" t="s">
        <v>55</v>
      </c>
      <c r="C1067" t="s">
        <v>194</v>
      </c>
      <c r="D1067" t="s">
        <v>195</v>
      </c>
      <c r="E1067" t="s">
        <v>1</v>
      </c>
      <c r="F1067" s="220">
        <v>216813.24299999999</v>
      </c>
    </row>
    <row r="1068" spans="1:7" x14ac:dyDescent="0.25">
      <c r="A1068">
        <v>2009</v>
      </c>
      <c r="B1068" t="s">
        <v>55</v>
      </c>
      <c r="C1068" t="s">
        <v>197</v>
      </c>
      <c r="D1068" t="s">
        <v>195</v>
      </c>
      <c r="E1068" t="s">
        <v>1</v>
      </c>
      <c r="F1068">
        <v>20.515999999999998</v>
      </c>
    </row>
    <row r="1069" spans="1:7" x14ac:dyDescent="0.25">
      <c r="A1069">
        <v>2009</v>
      </c>
      <c r="B1069" t="s">
        <v>55</v>
      </c>
      <c r="C1069" t="s">
        <v>198</v>
      </c>
      <c r="D1069" t="s">
        <v>195</v>
      </c>
      <c r="E1069" t="s">
        <v>1</v>
      </c>
      <c r="F1069">
        <v>107.30800000000001</v>
      </c>
    </row>
    <row r="1070" spans="1:7" x14ac:dyDescent="0.25">
      <c r="A1070">
        <v>2009</v>
      </c>
      <c r="B1070" t="s">
        <v>56</v>
      </c>
      <c r="C1070" t="s">
        <v>194</v>
      </c>
      <c r="D1070" t="s">
        <v>195</v>
      </c>
      <c r="E1070" t="s">
        <v>1</v>
      </c>
      <c r="F1070" s="220">
        <v>354588.16600000003</v>
      </c>
      <c r="G1070" t="s">
        <v>196</v>
      </c>
    </row>
    <row r="1071" spans="1:7" x14ac:dyDescent="0.25">
      <c r="A1071">
        <v>2009</v>
      </c>
      <c r="B1071" t="s">
        <v>56</v>
      </c>
      <c r="C1071" t="s">
        <v>197</v>
      </c>
      <c r="D1071" t="s">
        <v>195</v>
      </c>
      <c r="E1071" t="s">
        <v>1</v>
      </c>
      <c r="F1071">
        <v>17.41</v>
      </c>
      <c r="G1071" t="s">
        <v>196</v>
      </c>
    </row>
    <row r="1072" spans="1:7" x14ac:dyDescent="0.25">
      <c r="A1072">
        <v>2009</v>
      </c>
      <c r="B1072" t="s">
        <v>56</v>
      </c>
      <c r="C1072" t="s">
        <v>198</v>
      </c>
      <c r="D1072" t="s">
        <v>195</v>
      </c>
      <c r="E1072" t="s">
        <v>1</v>
      </c>
      <c r="F1072">
        <v>205.172</v>
      </c>
      <c r="G1072" t="s">
        <v>196</v>
      </c>
    </row>
    <row r="1073" spans="1:7" x14ac:dyDescent="0.25">
      <c r="A1073">
        <v>2009</v>
      </c>
      <c r="B1073" t="s">
        <v>57</v>
      </c>
      <c r="C1073" t="s">
        <v>194</v>
      </c>
      <c r="D1073" t="s">
        <v>195</v>
      </c>
      <c r="E1073" t="s">
        <v>1</v>
      </c>
      <c r="F1073" s="220">
        <v>34709.002999999997</v>
      </c>
    </row>
    <row r="1074" spans="1:7" x14ac:dyDescent="0.25">
      <c r="A1074">
        <v>2009</v>
      </c>
      <c r="B1074" t="s">
        <v>57</v>
      </c>
      <c r="C1074" t="s">
        <v>197</v>
      </c>
      <c r="D1074" t="s">
        <v>195</v>
      </c>
      <c r="E1074" t="s">
        <v>1</v>
      </c>
      <c r="F1074">
        <v>17.016999999999999</v>
      </c>
    </row>
    <row r="1075" spans="1:7" x14ac:dyDescent="0.25">
      <c r="A1075">
        <v>2009</v>
      </c>
      <c r="B1075" t="s">
        <v>57</v>
      </c>
      <c r="C1075" t="s">
        <v>198</v>
      </c>
      <c r="D1075" t="s">
        <v>195</v>
      </c>
      <c r="E1075" t="s">
        <v>1</v>
      </c>
      <c r="F1075">
        <v>101.54900000000001</v>
      </c>
    </row>
    <row r="1076" spans="1:7" x14ac:dyDescent="0.25">
      <c r="A1076">
        <v>2009</v>
      </c>
      <c r="B1076" t="s">
        <v>65</v>
      </c>
      <c r="C1076" t="s">
        <v>194</v>
      </c>
      <c r="D1076" t="s">
        <v>195</v>
      </c>
      <c r="E1076" t="s">
        <v>1</v>
      </c>
      <c r="F1076" s="220">
        <v>73141.717000000004</v>
      </c>
    </row>
    <row r="1077" spans="1:7" x14ac:dyDescent="0.25">
      <c r="A1077">
        <v>2009</v>
      </c>
      <c r="B1077" t="s">
        <v>65</v>
      </c>
      <c r="C1077" t="s">
        <v>197</v>
      </c>
      <c r="D1077" t="s">
        <v>195</v>
      </c>
      <c r="E1077" t="s">
        <v>1</v>
      </c>
      <c r="F1077">
        <v>13.579000000000001</v>
      </c>
    </row>
    <row r="1078" spans="1:7" x14ac:dyDescent="0.25">
      <c r="A1078">
        <v>2009</v>
      </c>
      <c r="B1078" t="s">
        <v>65</v>
      </c>
      <c r="C1078" t="s">
        <v>198</v>
      </c>
      <c r="D1078" t="s">
        <v>195</v>
      </c>
      <c r="E1078" t="s">
        <v>1</v>
      </c>
      <c r="F1078">
        <v>134.767</v>
      </c>
    </row>
    <row r="1079" spans="1:7" x14ac:dyDescent="0.25">
      <c r="A1079">
        <v>2009</v>
      </c>
      <c r="B1079" t="s">
        <v>58</v>
      </c>
      <c r="C1079" t="s">
        <v>194</v>
      </c>
      <c r="D1079" t="s">
        <v>195</v>
      </c>
      <c r="E1079" t="s">
        <v>1</v>
      </c>
      <c r="F1079" s="220">
        <v>170999.88800000001</v>
      </c>
      <c r="G1079" t="s">
        <v>196</v>
      </c>
    </row>
    <row r="1080" spans="1:7" x14ac:dyDescent="0.25">
      <c r="A1080">
        <v>2009</v>
      </c>
      <c r="B1080" t="s">
        <v>58</v>
      </c>
      <c r="C1080" t="s">
        <v>197</v>
      </c>
      <c r="D1080" t="s">
        <v>195</v>
      </c>
      <c r="E1080" t="s">
        <v>1</v>
      </c>
      <c r="F1080">
        <v>32.029000000000003</v>
      </c>
      <c r="G1080" t="s">
        <v>196</v>
      </c>
    </row>
    <row r="1081" spans="1:7" x14ac:dyDescent="0.25">
      <c r="A1081">
        <v>2009</v>
      </c>
      <c r="B1081" t="s">
        <v>58</v>
      </c>
      <c r="C1081" t="s">
        <v>198</v>
      </c>
      <c r="D1081" t="s">
        <v>195</v>
      </c>
      <c r="E1081" t="s">
        <v>1</v>
      </c>
      <c r="F1081">
        <v>97.941999999999993</v>
      </c>
      <c r="G1081" t="s">
        <v>196</v>
      </c>
    </row>
    <row r="1082" spans="1:7" x14ac:dyDescent="0.25">
      <c r="A1082">
        <v>2009</v>
      </c>
      <c r="B1082" t="s">
        <v>59</v>
      </c>
      <c r="C1082" t="s">
        <v>194</v>
      </c>
      <c r="D1082" t="s">
        <v>195</v>
      </c>
      <c r="E1082" t="s">
        <v>1</v>
      </c>
      <c r="F1082" s="220">
        <v>181392.80900000001</v>
      </c>
    </row>
    <row r="1083" spans="1:7" x14ac:dyDescent="0.25">
      <c r="A1083">
        <v>2009</v>
      </c>
      <c r="B1083" t="s">
        <v>59</v>
      </c>
      <c r="C1083" t="s">
        <v>197</v>
      </c>
      <c r="D1083" t="s">
        <v>195</v>
      </c>
      <c r="E1083" t="s">
        <v>1</v>
      </c>
      <c r="F1083">
        <v>19.507999999999999</v>
      </c>
    </row>
    <row r="1084" spans="1:7" x14ac:dyDescent="0.25">
      <c r="A1084">
        <v>2009</v>
      </c>
      <c r="B1084" t="s">
        <v>59</v>
      </c>
      <c r="C1084" t="s">
        <v>198</v>
      </c>
      <c r="D1084" t="s">
        <v>195</v>
      </c>
      <c r="E1084" t="s">
        <v>1</v>
      </c>
      <c r="F1084">
        <v>100.88200000000001</v>
      </c>
    </row>
    <row r="1085" spans="1:7" x14ac:dyDescent="0.25">
      <c r="A1085">
        <v>2009</v>
      </c>
      <c r="B1085" t="s">
        <v>156</v>
      </c>
      <c r="C1085" t="s">
        <v>194</v>
      </c>
      <c r="D1085" t="s">
        <v>195</v>
      </c>
      <c r="E1085" t="s">
        <v>1</v>
      </c>
      <c r="F1085" s="220">
        <v>16814.252</v>
      </c>
    </row>
    <row r="1086" spans="1:7" x14ac:dyDescent="0.25">
      <c r="A1086">
        <v>2009</v>
      </c>
      <c r="B1086" t="s">
        <v>156</v>
      </c>
      <c r="C1086" t="s">
        <v>197</v>
      </c>
      <c r="D1086" t="s">
        <v>195</v>
      </c>
      <c r="E1086" t="s">
        <v>1</v>
      </c>
      <c r="F1086">
        <v>52.792000000000002</v>
      </c>
    </row>
    <row r="1087" spans="1:7" x14ac:dyDescent="0.25">
      <c r="A1087">
        <v>2009</v>
      </c>
      <c r="B1087" t="s">
        <v>156</v>
      </c>
      <c r="C1087" t="s">
        <v>198</v>
      </c>
      <c r="D1087" t="s">
        <v>195</v>
      </c>
      <c r="E1087" t="s">
        <v>1</v>
      </c>
      <c r="F1087">
        <v>216.922</v>
      </c>
    </row>
    <row r="1088" spans="1:7" x14ac:dyDescent="0.25">
      <c r="A1088">
        <v>2009</v>
      </c>
      <c r="B1088" t="s">
        <v>67</v>
      </c>
      <c r="C1088" t="s">
        <v>194</v>
      </c>
      <c r="D1088" t="s">
        <v>195</v>
      </c>
      <c r="E1088" t="s">
        <v>1</v>
      </c>
      <c r="F1088">
        <v>119845.52</v>
      </c>
    </row>
    <row r="1089" spans="1:6" x14ac:dyDescent="0.25">
      <c r="A1089">
        <v>2009</v>
      </c>
      <c r="B1089" t="s">
        <v>67</v>
      </c>
      <c r="C1089" t="s">
        <v>197</v>
      </c>
      <c r="D1089" t="s">
        <v>195</v>
      </c>
      <c r="E1089" t="s">
        <v>1</v>
      </c>
      <c r="F1089">
        <v>24.818999999999999</v>
      </c>
    </row>
    <row r="1090" spans="1:6" x14ac:dyDescent="0.25">
      <c r="A1090">
        <v>2009</v>
      </c>
      <c r="B1090" t="s">
        <v>67</v>
      </c>
      <c r="C1090" t="s">
        <v>198</v>
      </c>
      <c r="D1090" t="s">
        <v>195</v>
      </c>
      <c r="E1090" t="s">
        <v>1</v>
      </c>
      <c r="F1090" t="s">
        <v>72</v>
      </c>
    </row>
    <row r="1091" spans="1:6" x14ac:dyDescent="0.25">
      <c r="A1091">
        <v>2009</v>
      </c>
      <c r="B1091" t="s">
        <v>68</v>
      </c>
      <c r="C1091" t="s">
        <v>194</v>
      </c>
      <c r="D1091" t="s">
        <v>195</v>
      </c>
      <c r="E1091" t="s">
        <v>1</v>
      </c>
      <c r="F1091" s="220">
        <v>95605.165999999997</v>
      </c>
    </row>
    <row r="1092" spans="1:6" x14ac:dyDescent="0.25">
      <c r="A1092">
        <v>2009</v>
      </c>
      <c r="B1092" t="s">
        <v>68</v>
      </c>
      <c r="C1092" t="s">
        <v>197</v>
      </c>
      <c r="D1092" t="s">
        <v>195</v>
      </c>
      <c r="E1092" t="s">
        <v>1</v>
      </c>
      <c r="F1092">
        <v>12.346</v>
      </c>
    </row>
    <row r="1093" spans="1:6" x14ac:dyDescent="0.25">
      <c r="A1093">
        <v>2009</v>
      </c>
      <c r="B1093" t="s">
        <v>68</v>
      </c>
      <c r="C1093" t="s">
        <v>198</v>
      </c>
      <c r="D1093" t="s">
        <v>195</v>
      </c>
      <c r="E1093" t="s">
        <v>1</v>
      </c>
      <c r="F1093">
        <v>105.372</v>
      </c>
    </row>
    <row r="1094" spans="1:6" x14ac:dyDescent="0.25">
      <c r="A1094">
        <v>2009</v>
      </c>
      <c r="B1094" t="s">
        <v>60</v>
      </c>
      <c r="C1094" t="s">
        <v>194</v>
      </c>
      <c r="D1094" t="s">
        <v>195</v>
      </c>
      <c r="E1094" t="s">
        <v>1</v>
      </c>
      <c r="F1094" s="220">
        <v>591619.23</v>
      </c>
    </row>
    <row r="1095" spans="1:6" x14ac:dyDescent="0.25">
      <c r="A1095">
        <v>2009</v>
      </c>
      <c r="B1095" t="s">
        <v>60</v>
      </c>
      <c r="C1095" t="s">
        <v>197</v>
      </c>
      <c r="D1095" t="s">
        <v>195</v>
      </c>
      <c r="E1095" t="s">
        <v>1</v>
      </c>
      <c r="F1095">
        <v>9.5</v>
      </c>
    </row>
    <row r="1096" spans="1:6" x14ac:dyDescent="0.25">
      <c r="A1096">
        <v>2009</v>
      </c>
      <c r="B1096" t="s">
        <v>60</v>
      </c>
      <c r="C1096" t="s">
        <v>198</v>
      </c>
      <c r="D1096" t="s">
        <v>195</v>
      </c>
      <c r="E1096" t="s">
        <v>1</v>
      </c>
      <c r="F1096">
        <v>80.072000000000003</v>
      </c>
    </row>
    <row r="1097" spans="1:6" x14ac:dyDescent="0.25">
      <c r="A1097">
        <v>2009</v>
      </c>
      <c r="B1097" t="s">
        <v>69</v>
      </c>
      <c r="C1097" t="s">
        <v>194</v>
      </c>
      <c r="D1097" t="s">
        <v>195</v>
      </c>
      <c r="E1097" t="s">
        <v>1</v>
      </c>
      <c r="F1097" t="s">
        <v>72</v>
      </c>
    </row>
    <row r="1098" spans="1:6" x14ac:dyDescent="0.25">
      <c r="A1098">
        <v>2009</v>
      </c>
      <c r="B1098" t="s">
        <v>69</v>
      </c>
      <c r="C1098" t="s">
        <v>197</v>
      </c>
      <c r="D1098" t="s">
        <v>195</v>
      </c>
      <c r="E1098" t="s">
        <v>1</v>
      </c>
      <c r="F1098" t="s">
        <v>72</v>
      </c>
    </row>
    <row r="1099" spans="1:6" x14ac:dyDescent="0.25">
      <c r="A1099">
        <v>2009</v>
      </c>
      <c r="B1099" t="s">
        <v>69</v>
      </c>
      <c r="C1099" t="s">
        <v>198</v>
      </c>
      <c r="D1099" t="s">
        <v>195</v>
      </c>
      <c r="E1099" t="s">
        <v>1</v>
      </c>
      <c r="F1099" t="s">
        <v>72</v>
      </c>
    </row>
    <row r="1100" spans="1:6" x14ac:dyDescent="0.25">
      <c r="A1100">
        <v>2009</v>
      </c>
      <c r="B1100" t="s">
        <v>84</v>
      </c>
      <c r="C1100" t="s">
        <v>194</v>
      </c>
      <c r="D1100" t="s">
        <v>195</v>
      </c>
      <c r="E1100" t="s">
        <v>1</v>
      </c>
      <c r="F1100" t="s">
        <v>72</v>
      </c>
    </row>
    <row r="1101" spans="1:6" x14ac:dyDescent="0.25">
      <c r="A1101">
        <v>2009</v>
      </c>
      <c r="B1101" t="s">
        <v>84</v>
      </c>
      <c r="C1101" t="s">
        <v>197</v>
      </c>
      <c r="D1101" t="s">
        <v>195</v>
      </c>
      <c r="E1101" t="s">
        <v>1</v>
      </c>
      <c r="F1101" t="s">
        <v>72</v>
      </c>
    </row>
    <row r="1102" spans="1:6" x14ac:dyDescent="0.25">
      <c r="A1102">
        <v>2009</v>
      </c>
      <c r="B1102" t="s">
        <v>84</v>
      </c>
      <c r="C1102" t="s">
        <v>198</v>
      </c>
      <c r="D1102" t="s">
        <v>195</v>
      </c>
      <c r="E1102" t="s">
        <v>1</v>
      </c>
      <c r="F1102" t="s">
        <v>72</v>
      </c>
    </row>
    <row r="1103" spans="1:6" x14ac:dyDescent="0.25">
      <c r="A1103">
        <v>2009</v>
      </c>
      <c r="B1103" t="s">
        <v>70</v>
      </c>
      <c r="C1103" t="s">
        <v>194</v>
      </c>
      <c r="D1103" t="s">
        <v>195</v>
      </c>
      <c r="E1103" t="s">
        <v>1</v>
      </c>
      <c r="F1103" s="220">
        <v>104370.196</v>
      </c>
    </row>
    <row r="1104" spans="1:6" x14ac:dyDescent="0.25">
      <c r="A1104">
        <v>2009</v>
      </c>
      <c r="B1104" t="s">
        <v>70</v>
      </c>
      <c r="C1104" t="s">
        <v>197</v>
      </c>
      <c r="D1104" t="s">
        <v>195</v>
      </c>
      <c r="E1104" t="s">
        <v>1</v>
      </c>
      <c r="F1104">
        <v>14.257</v>
      </c>
    </row>
    <row r="1105" spans="1:7" x14ac:dyDescent="0.25">
      <c r="A1105">
        <v>2009</v>
      </c>
      <c r="B1105" t="s">
        <v>70</v>
      </c>
      <c r="C1105" t="s">
        <v>198</v>
      </c>
      <c r="D1105" t="s">
        <v>195</v>
      </c>
      <c r="E1105" t="s">
        <v>1</v>
      </c>
      <c r="F1105" t="s">
        <v>72</v>
      </c>
    </row>
    <row r="1106" spans="1:7" x14ac:dyDescent="0.25">
      <c r="A1106">
        <v>2009</v>
      </c>
      <c r="B1106" t="s">
        <v>71</v>
      </c>
      <c r="C1106" t="s">
        <v>194</v>
      </c>
      <c r="D1106" t="s">
        <v>195</v>
      </c>
      <c r="E1106" t="s">
        <v>1</v>
      </c>
      <c r="F1106" s="220">
        <v>786764.26</v>
      </c>
    </row>
    <row r="1107" spans="1:7" x14ac:dyDescent="0.25">
      <c r="A1107">
        <v>2009</v>
      </c>
      <c r="B1107" t="s">
        <v>71</v>
      </c>
      <c r="C1107" t="s">
        <v>197</v>
      </c>
      <c r="D1107" t="s">
        <v>195</v>
      </c>
      <c r="E1107" t="s">
        <v>1</v>
      </c>
      <c r="F1107">
        <v>10.920999999999999</v>
      </c>
    </row>
    <row r="1108" spans="1:7" x14ac:dyDescent="0.25">
      <c r="A1108">
        <v>2009</v>
      </c>
      <c r="B1108" t="s">
        <v>71</v>
      </c>
      <c r="C1108" t="s">
        <v>198</v>
      </c>
      <c r="D1108" t="s">
        <v>195</v>
      </c>
      <c r="E1108" t="s">
        <v>1</v>
      </c>
      <c r="F1108">
        <v>124.858</v>
      </c>
    </row>
    <row r="1109" spans="1:7" x14ac:dyDescent="0.25">
      <c r="A1109">
        <v>2009</v>
      </c>
      <c r="B1109" t="s">
        <v>82</v>
      </c>
      <c r="C1109" t="s">
        <v>194</v>
      </c>
      <c r="D1109" t="s">
        <v>195</v>
      </c>
      <c r="E1109" t="s">
        <v>1</v>
      </c>
      <c r="F1109" t="s">
        <v>72</v>
      </c>
    </row>
    <row r="1110" spans="1:7" x14ac:dyDescent="0.25">
      <c r="A1110">
        <v>2009</v>
      </c>
      <c r="B1110" t="s">
        <v>82</v>
      </c>
      <c r="C1110" t="s">
        <v>197</v>
      </c>
      <c r="D1110" t="s">
        <v>195</v>
      </c>
      <c r="E1110" t="s">
        <v>1</v>
      </c>
      <c r="F1110" t="s">
        <v>72</v>
      </c>
    </row>
    <row r="1111" spans="1:7" x14ac:dyDescent="0.25">
      <c r="A1111">
        <v>2009</v>
      </c>
      <c r="B1111" t="s">
        <v>82</v>
      </c>
      <c r="C1111" t="s">
        <v>198</v>
      </c>
      <c r="D1111" t="s">
        <v>195</v>
      </c>
      <c r="E1111" t="s">
        <v>1</v>
      </c>
      <c r="F1111" t="s">
        <v>72</v>
      </c>
    </row>
    <row r="1112" spans="1:7" x14ac:dyDescent="0.25">
      <c r="A1112">
        <v>2010</v>
      </c>
      <c r="B1112" t="s">
        <v>154</v>
      </c>
      <c r="C1112" t="s">
        <v>194</v>
      </c>
      <c r="D1112" t="s">
        <v>195</v>
      </c>
      <c r="E1112" t="s">
        <v>1</v>
      </c>
      <c r="F1112" s="220">
        <v>6323733.8370000003</v>
      </c>
      <c r="G1112" t="s">
        <v>196</v>
      </c>
    </row>
    <row r="1113" spans="1:7" x14ac:dyDescent="0.25">
      <c r="A1113">
        <v>2010</v>
      </c>
      <c r="B1113" t="s">
        <v>154</v>
      </c>
      <c r="C1113" t="s">
        <v>197</v>
      </c>
      <c r="D1113" t="s">
        <v>195</v>
      </c>
      <c r="E1113" t="s">
        <v>1</v>
      </c>
      <c r="F1113">
        <v>14.337999999999999</v>
      </c>
      <c r="G1113" t="s">
        <v>196</v>
      </c>
    </row>
    <row r="1114" spans="1:7" x14ac:dyDescent="0.25">
      <c r="A1114">
        <v>2010</v>
      </c>
      <c r="B1114" t="s">
        <v>154</v>
      </c>
      <c r="C1114" t="s">
        <v>198</v>
      </c>
      <c r="D1114" t="s">
        <v>195</v>
      </c>
      <c r="E1114" t="s">
        <v>1</v>
      </c>
      <c r="F1114">
        <v>95.88</v>
      </c>
      <c r="G1114" t="s">
        <v>196</v>
      </c>
    </row>
    <row r="1115" spans="1:7" x14ac:dyDescent="0.25">
      <c r="A1115">
        <v>2010</v>
      </c>
      <c r="B1115" t="s">
        <v>35</v>
      </c>
      <c r="C1115" t="s">
        <v>194</v>
      </c>
      <c r="D1115" t="s">
        <v>195</v>
      </c>
      <c r="E1115" t="s">
        <v>1</v>
      </c>
      <c r="F1115" s="220">
        <v>157434.883</v>
      </c>
    </row>
    <row r="1116" spans="1:7" x14ac:dyDescent="0.25">
      <c r="A1116">
        <v>2010</v>
      </c>
      <c r="B1116" t="s">
        <v>35</v>
      </c>
      <c r="C1116" t="s">
        <v>197</v>
      </c>
      <c r="D1116" t="s">
        <v>195</v>
      </c>
      <c r="E1116" t="s">
        <v>1</v>
      </c>
      <c r="F1116">
        <v>14.449</v>
      </c>
    </row>
    <row r="1117" spans="1:7" x14ac:dyDescent="0.25">
      <c r="A1117">
        <v>2010</v>
      </c>
      <c r="B1117" t="s">
        <v>35</v>
      </c>
      <c r="C1117" t="s">
        <v>198</v>
      </c>
      <c r="D1117" t="s">
        <v>195</v>
      </c>
      <c r="E1117" t="s">
        <v>1</v>
      </c>
      <c r="F1117">
        <v>98.637</v>
      </c>
    </row>
    <row r="1118" spans="1:7" x14ac:dyDescent="0.25">
      <c r="A1118">
        <v>2010</v>
      </c>
      <c r="B1118" t="s">
        <v>36</v>
      </c>
      <c r="C1118" t="s">
        <v>194</v>
      </c>
      <c r="D1118" t="s">
        <v>195</v>
      </c>
      <c r="E1118" t="s">
        <v>1</v>
      </c>
      <c r="F1118" s="220">
        <v>120746.21799999999</v>
      </c>
      <c r="G1118" t="s">
        <v>201</v>
      </c>
    </row>
    <row r="1119" spans="1:7" x14ac:dyDescent="0.25">
      <c r="A1119">
        <v>2010</v>
      </c>
      <c r="B1119" t="s">
        <v>36</v>
      </c>
      <c r="C1119" t="s">
        <v>197</v>
      </c>
      <c r="D1119" t="s">
        <v>195</v>
      </c>
      <c r="E1119" t="s">
        <v>1</v>
      </c>
      <c r="F1119">
        <v>16.327000000000002</v>
      </c>
      <c r="G1119" t="s">
        <v>201</v>
      </c>
    </row>
    <row r="1120" spans="1:7" x14ac:dyDescent="0.25">
      <c r="A1120">
        <v>2010</v>
      </c>
      <c r="B1120" t="s">
        <v>36</v>
      </c>
      <c r="C1120" t="s">
        <v>198</v>
      </c>
      <c r="D1120" t="s">
        <v>195</v>
      </c>
      <c r="E1120" t="s">
        <v>1</v>
      </c>
      <c r="F1120">
        <v>119.637</v>
      </c>
      <c r="G1120" t="s">
        <v>201</v>
      </c>
    </row>
    <row r="1121" spans="1:7" x14ac:dyDescent="0.25">
      <c r="A1121">
        <v>2010</v>
      </c>
      <c r="B1121" t="s">
        <v>37</v>
      </c>
      <c r="C1121" t="s">
        <v>194</v>
      </c>
      <c r="D1121" t="s">
        <v>195</v>
      </c>
      <c r="E1121" t="s">
        <v>1</v>
      </c>
      <c r="F1121" s="220">
        <v>167823.505</v>
      </c>
    </row>
    <row r="1122" spans="1:7" x14ac:dyDescent="0.25">
      <c r="A1122">
        <v>2010</v>
      </c>
      <c r="B1122" t="s">
        <v>37</v>
      </c>
      <c r="C1122" t="s">
        <v>197</v>
      </c>
      <c r="D1122" t="s">
        <v>195</v>
      </c>
      <c r="E1122" t="s">
        <v>1</v>
      </c>
      <c r="F1122">
        <v>16.021999999999998</v>
      </c>
    </row>
    <row r="1123" spans="1:7" x14ac:dyDescent="0.25">
      <c r="A1123">
        <v>2010</v>
      </c>
      <c r="B1123" t="s">
        <v>37</v>
      </c>
      <c r="C1123" t="s">
        <v>198</v>
      </c>
      <c r="D1123" t="s">
        <v>195</v>
      </c>
      <c r="E1123" t="s">
        <v>1</v>
      </c>
      <c r="F1123">
        <v>93.293000000000006</v>
      </c>
    </row>
    <row r="1124" spans="1:7" x14ac:dyDescent="0.25">
      <c r="A1124">
        <v>2010</v>
      </c>
      <c r="B1124" t="s">
        <v>38</v>
      </c>
      <c r="C1124" t="s">
        <v>194</v>
      </c>
      <c r="D1124" t="s">
        <v>195</v>
      </c>
      <c r="E1124" t="s">
        <v>1</v>
      </c>
      <c r="F1124" s="220">
        <v>117714.906</v>
      </c>
    </row>
    <row r="1125" spans="1:7" x14ac:dyDescent="0.25">
      <c r="A1125">
        <v>2010</v>
      </c>
      <c r="B1125" t="s">
        <v>38</v>
      </c>
      <c r="C1125" t="s">
        <v>197</v>
      </c>
      <c r="D1125" t="s">
        <v>195</v>
      </c>
      <c r="E1125" t="s">
        <v>1</v>
      </c>
      <c r="F1125">
        <v>21.219000000000001</v>
      </c>
    </row>
    <row r="1126" spans="1:7" x14ac:dyDescent="0.25">
      <c r="A1126">
        <v>2010</v>
      </c>
      <c r="B1126" t="s">
        <v>38</v>
      </c>
      <c r="C1126" t="s">
        <v>198</v>
      </c>
      <c r="D1126" t="s">
        <v>195</v>
      </c>
      <c r="E1126" t="s">
        <v>1</v>
      </c>
      <c r="F1126">
        <v>85.944000000000003</v>
      </c>
    </row>
    <row r="1127" spans="1:7" x14ac:dyDescent="0.25">
      <c r="A1127">
        <v>2010</v>
      </c>
      <c r="B1127" t="s">
        <v>39</v>
      </c>
      <c r="C1127" t="s">
        <v>194</v>
      </c>
      <c r="D1127" t="s">
        <v>195</v>
      </c>
      <c r="E1127" t="s">
        <v>1</v>
      </c>
      <c r="F1127" s="220">
        <v>1214455.648</v>
      </c>
    </row>
    <row r="1128" spans="1:7" x14ac:dyDescent="0.25">
      <c r="A1128">
        <v>2010</v>
      </c>
      <c r="B1128" t="s">
        <v>39</v>
      </c>
      <c r="C1128" t="s">
        <v>197</v>
      </c>
      <c r="D1128" t="s">
        <v>195</v>
      </c>
      <c r="E1128" t="s">
        <v>1</v>
      </c>
      <c r="F1128">
        <v>14.851000000000001</v>
      </c>
    </row>
    <row r="1129" spans="1:7" x14ac:dyDescent="0.25">
      <c r="A1129">
        <v>2010</v>
      </c>
      <c r="B1129" t="s">
        <v>39</v>
      </c>
      <c r="C1129" t="s">
        <v>198</v>
      </c>
      <c r="D1129" t="s">
        <v>195</v>
      </c>
      <c r="E1129" t="s">
        <v>1</v>
      </c>
      <c r="F1129">
        <v>85.495999999999995</v>
      </c>
    </row>
    <row r="1130" spans="1:7" x14ac:dyDescent="0.25">
      <c r="A1130">
        <v>2010</v>
      </c>
      <c r="B1130" t="s">
        <v>40</v>
      </c>
      <c r="C1130" t="s">
        <v>194</v>
      </c>
      <c r="D1130" t="s">
        <v>195</v>
      </c>
      <c r="E1130" t="s">
        <v>1</v>
      </c>
      <c r="F1130" s="220">
        <v>33282.389000000003</v>
      </c>
    </row>
    <row r="1131" spans="1:7" x14ac:dyDescent="0.25">
      <c r="A1131">
        <v>2010</v>
      </c>
      <c r="B1131" t="s">
        <v>40</v>
      </c>
      <c r="C1131" t="s">
        <v>197</v>
      </c>
      <c r="D1131" t="s">
        <v>195</v>
      </c>
      <c r="E1131" t="s">
        <v>1</v>
      </c>
      <c r="F1131">
        <v>24.997</v>
      </c>
    </row>
    <row r="1132" spans="1:7" x14ac:dyDescent="0.25">
      <c r="A1132">
        <v>2010</v>
      </c>
      <c r="B1132" t="s">
        <v>40</v>
      </c>
      <c r="C1132" t="s">
        <v>198</v>
      </c>
      <c r="D1132" t="s">
        <v>195</v>
      </c>
      <c r="E1132" t="s">
        <v>1</v>
      </c>
      <c r="F1132">
        <v>169.68700000000001</v>
      </c>
    </row>
    <row r="1133" spans="1:7" x14ac:dyDescent="0.25">
      <c r="A1133">
        <v>2010</v>
      </c>
      <c r="B1133" t="s">
        <v>41</v>
      </c>
      <c r="C1133" t="s">
        <v>194</v>
      </c>
      <c r="D1133" t="s">
        <v>195</v>
      </c>
      <c r="E1133" t="s">
        <v>1</v>
      </c>
      <c r="F1133" s="220">
        <v>103457.402</v>
      </c>
    </row>
    <row r="1134" spans="1:7" x14ac:dyDescent="0.25">
      <c r="A1134">
        <v>2010</v>
      </c>
      <c r="B1134" t="s">
        <v>41</v>
      </c>
      <c r="C1134" t="s">
        <v>197</v>
      </c>
      <c r="D1134" t="s">
        <v>195</v>
      </c>
      <c r="E1134" t="s">
        <v>1</v>
      </c>
      <c r="F1134">
        <v>22.687000000000001</v>
      </c>
    </row>
    <row r="1135" spans="1:7" x14ac:dyDescent="0.25">
      <c r="A1135">
        <v>2010</v>
      </c>
      <c r="B1135" t="s">
        <v>41</v>
      </c>
      <c r="C1135" t="s">
        <v>198</v>
      </c>
      <c r="D1135" t="s">
        <v>195</v>
      </c>
      <c r="E1135" t="s">
        <v>1</v>
      </c>
      <c r="F1135">
        <v>81.167000000000002</v>
      </c>
    </row>
    <row r="1136" spans="1:7" x14ac:dyDescent="0.25">
      <c r="A1136">
        <v>2010</v>
      </c>
      <c r="B1136" t="s">
        <v>42</v>
      </c>
      <c r="C1136" t="s">
        <v>194</v>
      </c>
      <c r="D1136" t="s">
        <v>195</v>
      </c>
      <c r="E1136" t="s">
        <v>1</v>
      </c>
      <c r="F1136" s="220">
        <v>176825.533</v>
      </c>
      <c r="G1136" t="s">
        <v>196</v>
      </c>
    </row>
    <row r="1137" spans="1:7" x14ac:dyDescent="0.25">
      <c r="A1137">
        <v>2010</v>
      </c>
      <c r="B1137" t="s">
        <v>42</v>
      </c>
      <c r="C1137" t="s">
        <v>197</v>
      </c>
      <c r="D1137" t="s">
        <v>195</v>
      </c>
      <c r="E1137" t="s">
        <v>1</v>
      </c>
      <c r="F1137">
        <v>15.9</v>
      </c>
      <c r="G1137" t="s">
        <v>196</v>
      </c>
    </row>
    <row r="1138" spans="1:7" x14ac:dyDescent="0.25">
      <c r="A1138">
        <v>2010</v>
      </c>
      <c r="B1138" t="s">
        <v>42</v>
      </c>
      <c r="C1138" t="s">
        <v>198</v>
      </c>
      <c r="D1138" t="s">
        <v>195</v>
      </c>
      <c r="E1138" t="s">
        <v>1</v>
      </c>
      <c r="F1138">
        <v>115.331</v>
      </c>
      <c r="G1138" t="s">
        <v>196</v>
      </c>
    </row>
    <row r="1139" spans="1:7" x14ac:dyDescent="0.25">
      <c r="A1139">
        <v>2010</v>
      </c>
      <c r="B1139" t="s">
        <v>43</v>
      </c>
      <c r="C1139" t="s">
        <v>194</v>
      </c>
      <c r="D1139" t="s">
        <v>195</v>
      </c>
      <c r="E1139" t="s">
        <v>1</v>
      </c>
      <c r="F1139" s="220">
        <v>588651.00600000005</v>
      </c>
    </row>
    <row r="1140" spans="1:7" x14ac:dyDescent="0.25">
      <c r="A1140">
        <v>2010</v>
      </c>
      <c r="B1140" t="s">
        <v>43</v>
      </c>
      <c r="C1140" t="s">
        <v>197</v>
      </c>
      <c r="D1140" t="s">
        <v>195</v>
      </c>
      <c r="E1140" t="s">
        <v>1</v>
      </c>
      <c r="F1140">
        <v>12.638</v>
      </c>
    </row>
    <row r="1141" spans="1:7" x14ac:dyDescent="0.25">
      <c r="A1141">
        <v>2010</v>
      </c>
      <c r="B1141" t="s">
        <v>43</v>
      </c>
      <c r="C1141" t="s">
        <v>198</v>
      </c>
      <c r="D1141" t="s">
        <v>195</v>
      </c>
      <c r="E1141" t="s">
        <v>1</v>
      </c>
      <c r="F1141">
        <v>85.32</v>
      </c>
      <c r="G1141" t="s">
        <v>196</v>
      </c>
    </row>
    <row r="1142" spans="1:7" x14ac:dyDescent="0.25">
      <c r="A1142">
        <v>2010</v>
      </c>
      <c r="B1142" t="s">
        <v>44</v>
      </c>
      <c r="C1142" t="s">
        <v>194</v>
      </c>
      <c r="D1142" t="s">
        <v>195</v>
      </c>
      <c r="E1142" t="s">
        <v>1</v>
      </c>
      <c r="F1142" s="220">
        <v>784290.10800000001</v>
      </c>
    </row>
    <row r="1143" spans="1:7" x14ac:dyDescent="0.25">
      <c r="A1143">
        <v>2010</v>
      </c>
      <c r="B1143" t="s">
        <v>44</v>
      </c>
      <c r="C1143" t="s">
        <v>197</v>
      </c>
      <c r="D1143" t="s">
        <v>195</v>
      </c>
      <c r="E1143" t="s">
        <v>1</v>
      </c>
      <c r="F1143">
        <v>12.1</v>
      </c>
    </row>
    <row r="1144" spans="1:7" x14ac:dyDescent="0.25">
      <c r="A1144">
        <v>2010</v>
      </c>
      <c r="B1144" t="s">
        <v>44</v>
      </c>
      <c r="C1144" t="s">
        <v>198</v>
      </c>
      <c r="D1144" t="s">
        <v>195</v>
      </c>
      <c r="E1144" t="s">
        <v>1</v>
      </c>
      <c r="F1144">
        <v>88.71</v>
      </c>
    </row>
    <row r="1145" spans="1:7" x14ac:dyDescent="0.25">
      <c r="A1145">
        <v>2010</v>
      </c>
      <c r="B1145" t="s">
        <v>45</v>
      </c>
      <c r="C1145" t="s">
        <v>194</v>
      </c>
      <c r="D1145" t="s">
        <v>195</v>
      </c>
      <c r="E1145" t="s">
        <v>1</v>
      </c>
      <c r="F1145" s="220">
        <v>44873.078999999998</v>
      </c>
    </row>
    <row r="1146" spans="1:7" x14ac:dyDescent="0.25">
      <c r="A1146">
        <v>2010</v>
      </c>
      <c r="B1146" t="s">
        <v>45</v>
      </c>
      <c r="C1146" t="s">
        <v>197</v>
      </c>
      <c r="D1146" t="s">
        <v>195</v>
      </c>
      <c r="E1146" t="s">
        <v>1</v>
      </c>
      <c r="F1146">
        <v>10.444000000000001</v>
      </c>
    </row>
    <row r="1147" spans="1:7" x14ac:dyDescent="0.25">
      <c r="A1147">
        <v>2010</v>
      </c>
      <c r="B1147" t="s">
        <v>45</v>
      </c>
      <c r="C1147" t="s">
        <v>198</v>
      </c>
      <c r="D1147" t="s">
        <v>195</v>
      </c>
      <c r="E1147" t="s">
        <v>1</v>
      </c>
      <c r="F1147">
        <v>134.06</v>
      </c>
      <c r="G1147" t="s">
        <v>196</v>
      </c>
    </row>
    <row r="1148" spans="1:7" x14ac:dyDescent="0.25">
      <c r="A1148">
        <v>2010</v>
      </c>
      <c r="B1148" t="s">
        <v>46</v>
      </c>
      <c r="C1148" t="s">
        <v>194</v>
      </c>
      <c r="D1148" t="s">
        <v>195</v>
      </c>
      <c r="E1148" t="s">
        <v>1</v>
      </c>
      <c r="F1148" s="220">
        <v>685800.63</v>
      </c>
    </row>
    <row r="1149" spans="1:7" x14ac:dyDescent="0.25">
      <c r="A1149">
        <v>2010</v>
      </c>
      <c r="B1149" t="s">
        <v>46</v>
      </c>
      <c r="C1149" t="s">
        <v>197</v>
      </c>
      <c r="D1149" t="s">
        <v>195</v>
      </c>
      <c r="E1149" t="s">
        <v>1</v>
      </c>
      <c r="F1149">
        <v>11.569000000000001</v>
      </c>
    </row>
    <row r="1150" spans="1:7" x14ac:dyDescent="0.25">
      <c r="A1150">
        <v>2010</v>
      </c>
      <c r="B1150" t="s">
        <v>46</v>
      </c>
      <c r="C1150" t="s">
        <v>198</v>
      </c>
      <c r="D1150" t="s">
        <v>195</v>
      </c>
      <c r="E1150" t="s">
        <v>1</v>
      </c>
      <c r="F1150">
        <v>90.984999999999999</v>
      </c>
    </row>
    <row r="1151" spans="1:7" x14ac:dyDescent="0.25">
      <c r="A1151">
        <v>2010</v>
      </c>
      <c r="B1151" t="s">
        <v>47</v>
      </c>
      <c r="C1151" t="s">
        <v>194</v>
      </c>
      <c r="D1151" t="s">
        <v>195</v>
      </c>
      <c r="E1151" t="s">
        <v>1</v>
      </c>
      <c r="F1151" s="220">
        <v>23065.88</v>
      </c>
    </row>
    <row r="1152" spans="1:7" x14ac:dyDescent="0.25">
      <c r="A1152">
        <v>2010</v>
      </c>
      <c r="B1152" t="s">
        <v>47</v>
      </c>
      <c r="C1152" t="s">
        <v>197</v>
      </c>
      <c r="D1152" t="s">
        <v>195</v>
      </c>
      <c r="E1152" t="s">
        <v>1</v>
      </c>
      <c r="F1152">
        <v>27.809000000000001</v>
      </c>
    </row>
    <row r="1153" spans="1:6" x14ac:dyDescent="0.25">
      <c r="A1153">
        <v>2010</v>
      </c>
      <c r="B1153" t="s">
        <v>47</v>
      </c>
      <c r="C1153" t="s">
        <v>198</v>
      </c>
      <c r="D1153" t="s">
        <v>195</v>
      </c>
      <c r="E1153" t="s">
        <v>1</v>
      </c>
      <c r="F1153">
        <v>136.68700000000001</v>
      </c>
    </row>
    <row r="1154" spans="1:6" x14ac:dyDescent="0.25">
      <c r="A1154">
        <v>2010</v>
      </c>
      <c r="B1154" t="s">
        <v>48</v>
      </c>
      <c r="C1154" t="s">
        <v>194</v>
      </c>
      <c r="D1154" t="s">
        <v>195</v>
      </c>
      <c r="E1154" t="s">
        <v>1</v>
      </c>
      <c r="F1154" s="220">
        <v>19997.811000000002</v>
      </c>
    </row>
    <row r="1155" spans="1:6" x14ac:dyDescent="0.25">
      <c r="A1155">
        <v>2010</v>
      </c>
      <c r="B1155" t="s">
        <v>48</v>
      </c>
      <c r="C1155" t="s">
        <v>197</v>
      </c>
      <c r="D1155" t="s">
        <v>195</v>
      </c>
      <c r="E1155" t="s">
        <v>1</v>
      </c>
      <c r="F1155">
        <v>9.5340000000000007</v>
      </c>
    </row>
    <row r="1156" spans="1:6" x14ac:dyDescent="0.25">
      <c r="A1156">
        <v>2010</v>
      </c>
      <c r="B1156" t="s">
        <v>48</v>
      </c>
      <c r="C1156" t="s">
        <v>198</v>
      </c>
      <c r="D1156" t="s">
        <v>195</v>
      </c>
      <c r="E1156" t="s">
        <v>1</v>
      </c>
      <c r="F1156">
        <v>130.928</v>
      </c>
    </row>
    <row r="1157" spans="1:6" x14ac:dyDescent="0.25">
      <c r="A1157">
        <v>2010</v>
      </c>
      <c r="B1157" t="s">
        <v>49</v>
      </c>
      <c r="C1157" t="s">
        <v>194</v>
      </c>
      <c r="D1157" t="s">
        <v>195</v>
      </c>
      <c r="E1157" t="s">
        <v>1</v>
      </c>
      <c r="F1157" s="220">
        <v>38462.396000000001</v>
      </c>
    </row>
    <row r="1158" spans="1:6" x14ac:dyDescent="0.25">
      <c r="A1158">
        <v>2010</v>
      </c>
      <c r="B1158" t="s">
        <v>49</v>
      </c>
      <c r="C1158" t="s">
        <v>197</v>
      </c>
      <c r="D1158" t="s">
        <v>195</v>
      </c>
      <c r="E1158" t="s">
        <v>1</v>
      </c>
      <c r="F1158">
        <v>12.417999999999999</v>
      </c>
    </row>
    <row r="1159" spans="1:6" x14ac:dyDescent="0.25">
      <c r="A1159">
        <v>2010</v>
      </c>
      <c r="B1159" t="s">
        <v>49</v>
      </c>
      <c r="C1159" t="s">
        <v>198</v>
      </c>
      <c r="D1159" t="s">
        <v>195</v>
      </c>
      <c r="E1159" t="s">
        <v>1</v>
      </c>
      <c r="F1159">
        <v>131.84100000000001</v>
      </c>
    </row>
    <row r="1160" spans="1:6" x14ac:dyDescent="0.25">
      <c r="A1160">
        <v>2010</v>
      </c>
      <c r="B1160" t="s">
        <v>50</v>
      </c>
      <c r="C1160" t="s">
        <v>194</v>
      </c>
      <c r="D1160" t="s">
        <v>195</v>
      </c>
      <c r="E1160" t="s">
        <v>1</v>
      </c>
      <c r="F1160" s="220">
        <v>10920.304</v>
      </c>
    </row>
    <row r="1161" spans="1:6" x14ac:dyDescent="0.25">
      <c r="A1161">
        <v>2010</v>
      </c>
      <c r="B1161" t="s">
        <v>50</v>
      </c>
      <c r="C1161" t="s">
        <v>197</v>
      </c>
      <c r="D1161" t="s">
        <v>195</v>
      </c>
      <c r="E1161" t="s">
        <v>1</v>
      </c>
      <c r="F1161">
        <v>21.541</v>
      </c>
    </row>
    <row r="1162" spans="1:6" x14ac:dyDescent="0.25">
      <c r="A1162">
        <v>2010</v>
      </c>
      <c r="B1162" t="s">
        <v>50</v>
      </c>
      <c r="C1162" t="s">
        <v>198</v>
      </c>
      <c r="D1162" t="s">
        <v>195</v>
      </c>
      <c r="E1162" t="s">
        <v>1</v>
      </c>
      <c r="F1162">
        <v>97.847999999999999</v>
      </c>
    </row>
    <row r="1163" spans="1:6" x14ac:dyDescent="0.25">
      <c r="A1163">
        <v>2010</v>
      </c>
      <c r="B1163" t="s">
        <v>51</v>
      </c>
      <c r="C1163" t="s">
        <v>194</v>
      </c>
      <c r="D1163" t="s">
        <v>195</v>
      </c>
      <c r="E1163" t="s">
        <v>1</v>
      </c>
      <c r="F1163" s="220">
        <v>97799.57</v>
      </c>
    </row>
    <row r="1164" spans="1:6" x14ac:dyDescent="0.25">
      <c r="A1164">
        <v>2010</v>
      </c>
      <c r="B1164" t="s">
        <v>51</v>
      </c>
      <c r="C1164" t="s">
        <v>197</v>
      </c>
      <c r="D1164" t="s">
        <v>195</v>
      </c>
      <c r="E1164" t="s">
        <v>1</v>
      </c>
      <c r="F1164">
        <v>9.7799999999999994</v>
      </c>
    </row>
    <row r="1165" spans="1:6" x14ac:dyDescent="0.25">
      <c r="A1165">
        <v>2010</v>
      </c>
      <c r="B1165" t="s">
        <v>51</v>
      </c>
      <c r="C1165" t="s">
        <v>198</v>
      </c>
      <c r="D1165" t="s">
        <v>195</v>
      </c>
      <c r="E1165" t="s">
        <v>1</v>
      </c>
      <c r="F1165">
        <v>81.757000000000005</v>
      </c>
    </row>
    <row r="1166" spans="1:6" x14ac:dyDescent="0.25">
      <c r="A1166">
        <v>2010</v>
      </c>
      <c r="B1166" t="s">
        <v>52</v>
      </c>
      <c r="C1166" t="s">
        <v>194</v>
      </c>
      <c r="D1166" t="s">
        <v>195</v>
      </c>
      <c r="E1166" t="s">
        <v>1</v>
      </c>
      <c r="F1166" s="220">
        <v>2963.9079999999999</v>
      </c>
    </row>
    <row r="1167" spans="1:6" x14ac:dyDescent="0.25">
      <c r="A1167">
        <v>2010</v>
      </c>
      <c r="B1167" t="s">
        <v>52</v>
      </c>
      <c r="C1167" t="s">
        <v>197</v>
      </c>
      <c r="D1167" t="s">
        <v>195</v>
      </c>
      <c r="E1167" t="s">
        <v>1</v>
      </c>
      <c r="F1167">
        <v>7.15</v>
      </c>
    </row>
    <row r="1168" spans="1:6" x14ac:dyDescent="0.25">
      <c r="A1168">
        <v>2010</v>
      </c>
      <c r="B1168" t="s">
        <v>52</v>
      </c>
      <c r="C1168" t="s">
        <v>198</v>
      </c>
      <c r="D1168" t="s">
        <v>195</v>
      </c>
      <c r="E1168" t="s">
        <v>1</v>
      </c>
      <c r="F1168">
        <v>81.191999999999993</v>
      </c>
    </row>
    <row r="1169" spans="1:7" x14ac:dyDescent="0.25">
      <c r="A1169">
        <v>2010</v>
      </c>
      <c r="B1169" t="s">
        <v>53</v>
      </c>
      <c r="C1169" t="s">
        <v>194</v>
      </c>
      <c r="D1169" t="s">
        <v>195</v>
      </c>
      <c r="E1169" t="s">
        <v>1</v>
      </c>
      <c r="F1169" s="220">
        <v>190791.924</v>
      </c>
    </row>
    <row r="1170" spans="1:7" x14ac:dyDescent="0.25">
      <c r="A1170">
        <v>2010</v>
      </c>
      <c r="B1170" t="s">
        <v>53</v>
      </c>
      <c r="C1170" t="s">
        <v>197</v>
      </c>
      <c r="D1170" t="s">
        <v>195</v>
      </c>
      <c r="E1170" t="s">
        <v>1</v>
      </c>
      <c r="F1170">
        <v>11.483000000000001</v>
      </c>
    </row>
    <row r="1171" spans="1:7" x14ac:dyDescent="0.25">
      <c r="A1171">
        <v>2010</v>
      </c>
      <c r="B1171" t="s">
        <v>53</v>
      </c>
      <c r="C1171" t="s">
        <v>198</v>
      </c>
      <c r="D1171" t="s">
        <v>195</v>
      </c>
      <c r="E1171" t="s">
        <v>1</v>
      </c>
      <c r="F1171">
        <v>95.644000000000005</v>
      </c>
    </row>
    <row r="1172" spans="1:7" x14ac:dyDescent="0.25">
      <c r="A1172">
        <v>2010</v>
      </c>
      <c r="B1172" t="s">
        <v>54</v>
      </c>
      <c r="C1172" t="s">
        <v>194</v>
      </c>
      <c r="D1172" t="s">
        <v>195</v>
      </c>
      <c r="E1172" t="s">
        <v>1</v>
      </c>
      <c r="F1172" s="220">
        <v>160630.91</v>
      </c>
    </row>
    <row r="1173" spans="1:7" x14ac:dyDescent="0.25">
      <c r="A1173">
        <v>2010</v>
      </c>
      <c r="B1173" t="s">
        <v>54</v>
      </c>
      <c r="C1173" t="s">
        <v>197</v>
      </c>
      <c r="D1173" t="s">
        <v>195</v>
      </c>
      <c r="E1173" t="s">
        <v>1</v>
      </c>
      <c r="F1173">
        <v>19.206</v>
      </c>
    </row>
    <row r="1174" spans="1:7" x14ac:dyDescent="0.25">
      <c r="A1174">
        <v>2010</v>
      </c>
      <c r="B1174" t="s">
        <v>54</v>
      </c>
      <c r="C1174" t="s">
        <v>198</v>
      </c>
      <c r="D1174" t="s">
        <v>195</v>
      </c>
      <c r="E1174" t="s">
        <v>1</v>
      </c>
      <c r="F1174">
        <v>99.331000000000003</v>
      </c>
      <c r="G1174" t="s">
        <v>199</v>
      </c>
    </row>
    <row r="1175" spans="1:7" x14ac:dyDescent="0.25">
      <c r="A1175">
        <v>2010</v>
      </c>
      <c r="B1175" t="s">
        <v>64</v>
      </c>
      <c r="C1175" t="s">
        <v>194</v>
      </c>
      <c r="D1175" t="s">
        <v>195</v>
      </c>
      <c r="E1175" t="s">
        <v>1</v>
      </c>
      <c r="F1175" s="220">
        <v>644835.02500000002</v>
      </c>
    </row>
    <row r="1176" spans="1:7" x14ac:dyDescent="0.25">
      <c r="A1176">
        <v>2010</v>
      </c>
      <c r="B1176" t="s">
        <v>64</v>
      </c>
      <c r="C1176" t="s">
        <v>197</v>
      </c>
      <c r="D1176" t="s">
        <v>195</v>
      </c>
      <c r="E1176" t="s">
        <v>1</v>
      </c>
      <c r="F1176">
        <v>16.95</v>
      </c>
    </row>
    <row r="1177" spans="1:7" x14ac:dyDescent="0.25">
      <c r="A1177">
        <v>2010</v>
      </c>
      <c r="B1177" t="s">
        <v>64</v>
      </c>
      <c r="C1177" t="s">
        <v>198</v>
      </c>
      <c r="D1177" t="s">
        <v>195</v>
      </c>
      <c r="E1177" t="s">
        <v>1</v>
      </c>
      <c r="F1177">
        <v>119.584</v>
      </c>
    </row>
    <row r="1178" spans="1:7" x14ac:dyDescent="0.25">
      <c r="A1178">
        <v>2010</v>
      </c>
      <c r="B1178" t="s">
        <v>55</v>
      </c>
      <c r="C1178" t="s">
        <v>194</v>
      </c>
      <c r="D1178" t="s">
        <v>195</v>
      </c>
      <c r="E1178" t="s">
        <v>1</v>
      </c>
      <c r="F1178" s="220">
        <v>201756.90900000001</v>
      </c>
    </row>
    <row r="1179" spans="1:7" x14ac:dyDescent="0.25">
      <c r="A1179">
        <v>2010</v>
      </c>
      <c r="B1179" t="s">
        <v>55</v>
      </c>
      <c r="C1179" t="s">
        <v>197</v>
      </c>
      <c r="D1179" t="s">
        <v>195</v>
      </c>
      <c r="E1179" t="s">
        <v>1</v>
      </c>
      <c r="F1179">
        <v>19.082000000000001</v>
      </c>
    </row>
    <row r="1180" spans="1:7" x14ac:dyDescent="0.25">
      <c r="A1180">
        <v>2010</v>
      </c>
      <c r="B1180" t="s">
        <v>55</v>
      </c>
      <c r="C1180" t="s">
        <v>198</v>
      </c>
      <c r="D1180" t="s">
        <v>195</v>
      </c>
      <c r="E1180" t="s">
        <v>1</v>
      </c>
      <c r="F1180">
        <v>99.855999999999995</v>
      </c>
    </row>
    <row r="1181" spans="1:7" x14ac:dyDescent="0.25">
      <c r="A1181">
        <v>2010</v>
      </c>
      <c r="B1181" t="s">
        <v>56</v>
      </c>
      <c r="C1181" t="s">
        <v>194</v>
      </c>
      <c r="D1181" t="s">
        <v>195</v>
      </c>
      <c r="E1181" t="s">
        <v>1</v>
      </c>
      <c r="F1181" s="220">
        <v>276384.48700000002</v>
      </c>
      <c r="G1181" t="s">
        <v>196</v>
      </c>
    </row>
    <row r="1182" spans="1:7" x14ac:dyDescent="0.25">
      <c r="A1182">
        <v>2010</v>
      </c>
      <c r="B1182" t="s">
        <v>56</v>
      </c>
      <c r="C1182" t="s">
        <v>197</v>
      </c>
      <c r="D1182" t="s">
        <v>195</v>
      </c>
      <c r="E1182" t="s">
        <v>1</v>
      </c>
      <c r="F1182">
        <v>13.651</v>
      </c>
      <c r="G1182" t="s">
        <v>196</v>
      </c>
    </row>
    <row r="1183" spans="1:7" x14ac:dyDescent="0.25">
      <c r="A1183">
        <v>2010</v>
      </c>
      <c r="B1183" t="s">
        <v>56</v>
      </c>
      <c r="C1183" t="s">
        <v>198</v>
      </c>
      <c r="D1183" t="s">
        <v>195</v>
      </c>
      <c r="E1183" t="s">
        <v>1</v>
      </c>
      <c r="F1183">
        <v>159.92099999999999</v>
      </c>
      <c r="G1183" t="s">
        <v>196</v>
      </c>
    </row>
    <row r="1184" spans="1:7" x14ac:dyDescent="0.25">
      <c r="A1184">
        <v>2010</v>
      </c>
      <c r="B1184" t="s">
        <v>57</v>
      </c>
      <c r="C1184" t="s">
        <v>194</v>
      </c>
      <c r="D1184" t="s">
        <v>195</v>
      </c>
      <c r="E1184" t="s">
        <v>1</v>
      </c>
      <c r="F1184" s="220">
        <v>32805.614000000001</v>
      </c>
    </row>
    <row r="1185" spans="1:7" x14ac:dyDescent="0.25">
      <c r="A1185">
        <v>2010</v>
      </c>
      <c r="B1185" t="s">
        <v>57</v>
      </c>
      <c r="C1185" t="s">
        <v>197</v>
      </c>
      <c r="D1185" t="s">
        <v>195</v>
      </c>
      <c r="E1185" t="s">
        <v>1</v>
      </c>
      <c r="F1185">
        <v>16.013999999999999</v>
      </c>
    </row>
    <row r="1186" spans="1:7" x14ac:dyDescent="0.25">
      <c r="A1186">
        <v>2010</v>
      </c>
      <c r="B1186" t="s">
        <v>57</v>
      </c>
      <c r="C1186" t="s">
        <v>198</v>
      </c>
      <c r="D1186" t="s">
        <v>195</v>
      </c>
      <c r="E1186" t="s">
        <v>1</v>
      </c>
      <c r="F1186">
        <v>95.98</v>
      </c>
    </row>
    <row r="1187" spans="1:7" x14ac:dyDescent="0.25">
      <c r="A1187">
        <v>2010</v>
      </c>
      <c r="B1187" t="s">
        <v>65</v>
      </c>
      <c r="C1187" t="s">
        <v>194</v>
      </c>
      <c r="D1187" t="s">
        <v>195</v>
      </c>
      <c r="E1187" t="s">
        <v>1</v>
      </c>
      <c r="F1187" s="220">
        <v>71762.536999999997</v>
      </c>
    </row>
    <row r="1188" spans="1:7" x14ac:dyDescent="0.25">
      <c r="A1188">
        <v>2010</v>
      </c>
      <c r="B1188" t="s">
        <v>65</v>
      </c>
      <c r="C1188" t="s">
        <v>197</v>
      </c>
      <c r="D1188" t="s">
        <v>195</v>
      </c>
      <c r="E1188" t="s">
        <v>1</v>
      </c>
      <c r="F1188">
        <v>13.31</v>
      </c>
    </row>
    <row r="1189" spans="1:7" x14ac:dyDescent="0.25">
      <c r="A1189">
        <v>2010</v>
      </c>
      <c r="B1189" t="s">
        <v>65</v>
      </c>
      <c r="C1189" t="s">
        <v>198</v>
      </c>
      <c r="D1189" t="s">
        <v>195</v>
      </c>
      <c r="E1189" t="s">
        <v>1</v>
      </c>
      <c r="F1189">
        <v>132.22499999999999</v>
      </c>
    </row>
    <row r="1190" spans="1:7" x14ac:dyDescent="0.25">
      <c r="A1190">
        <v>2010</v>
      </c>
      <c r="B1190" t="s">
        <v>58</v>
      </c>
      <c r="C1190" t="s">
        <v>194</v>
      </c>
      <c r="D1190" t="s">
        <v>195</v>
      </c>
      <c r="E1190" t="s">
        <v>1</v>
      </c>
      <c r="F1190" s="220">
        <v>184442.49</v>
      </c>
      <c r="G1190" t="s">
        <v>196</v>
      </c>
    </row>
    <row r="1191" spans="1:7" x14ac:dyDescent="0.25">
      <c r="A1191">
        <v>2010</v>
      </c>
      <c r="B1191" t="s">
        <v>58</v>
      </c>
      <c r="C1191" t="s">
        <v>197</v>
      </c>
      <c r="D1191" t="s">
        <v>195</v>
      </c>
      <c r="E1191" t="s">
        <v>1</v>
      </c>
      <c r="F1191">
        <v>34.389000000000003</v>
      </c>
      <c r="G1191" t="s">
        <v>196</v>
      </c>
    </row>
    <row r="1192" spans="1:7" x14ac:dyDescent="0.25">
      <c r="A1192">
        <v>2010</v>
      </c>
      <c r="B1192" t="s">
        <v>58</v>
      </c>
      <c r="C1192" t="s">
        <v>198</v>
      </c>
      <c r="D1192" t="s">
        <v>195</v>
      </c>
      <c r="E1192" t="s">
        <v>1</v>
      </c>
      <c r="F1192">
        <v>105.642</v>
      </c>
      <c r="G1192" t="s">
        <v>196</v>
      </c>
    </row>
    <row r="1193" spans="1:7" x14ac:dyDescent="0.25">
      <c r="A1193">
        <v>2010</v>
      </c>
      <c r="B1193" t="s">
        <v>59</v>
      </c>
      <c r="C1193" t="s">
        <v>194</v>
      </c>
      <c r="D1193" t="s">
        <v>195</v>
      </c>
      <c r="E1193" t="s">
        <v>1</v>
      </c>
      <c r="F1193" s="220">
        <v>205884.321</v>
      </c>
    </row>
    <row r="1194" spans="1:7" x14ac:dyDescent="0.25">
      <c r="A1194">
        <v>2010</v>
      </c>
      <c r="B1194" t="s">
        <v>59</v>
      </c>
      <c r="C1194" t="s">
        <v>197</v>
      </c>
      <c r="D1194" t="s">
        <v>195</v>
      </c>
      <c r="E1194" t="s">
        <v>1</v>
      </c>
      <c r="F1194">
        <v>21.954000000000001</v>
      </c>
    </row>
    <row r="1195" spans="1:7" x14ac:dyDescent="0.25">
      <c r="A1195">
        <v>2010</v>
      </c>
      <c r="B1195" t="s">
        <v>59</v>
      </c>
      <c r="C1195" t="s">
        <v>198</v>
      </c>
      <c r="D1195" t="s">
        <v>195</v>
      </c>
      <c r="E1195" t="s">
        <v>1</v>
      </c>
      <c r="F1195">
        <v>114.503</v>
      </c>
    </row>
    <row r="1196" spans="1:7" x14ac:dyDescent="0.25">
      <c r="A1196">
        <v>2010</v>
      </c>
      <c r="B1196" t="s">
        <v>156</v>
      </c>
      <c r="C1196" t="s">
        <v>194</v>
      </c>
      <c r="D1196" t="s">
        <v>195</v>
      </c>
      <c r="E1196" t="s">
        <v>1</v>
      </c>
      <c r="F1196" s="220">
        <v>10562.066999999999</v>
      </c>
    </row>
    <row r="1197" spans="1:7" x14ac:dyDescent="0.25">
      <c r="A1197">
        <v>2010</v>
      </c>
      <c r="B1197" t="s">
        <v>156</v>
      </c>
      <c r="C1197" t="s">
        <v>197</v>
      </c>
      <c r="D1197" t="s">
        <v>195</v>
      </c>
      <c r="E1197" t="s">
        <v>1</v>
      </c>
      <c r="F1197">
        <v>33.21</v>
      </c>
    </row>
    <row r="1198" spans="1:7" x14ac:dyDescent="0.25">
      <c r="A1198">
        <v>2010</v>
      </c>
      <c r="B1198" t="s">
        <v>156</v>
      </c>
      <c r="C1198" t="s">
        <v>198</v>
      </c>
      <c r="D1198" t="s">
        <v>195</v>
      </c>
      <c r="E1198" t="s">
        <v>1</v>
      </c>
      <c r="F1198">
        <v>136.262</v>
      </c>
    </row>
    <row r="1199" spans="1:7" x14ac:dyDescent="0.25">
      <c r="A1199">
        <v>2010</v>
      </c>
      <c r="B1199" t="s">
        <v>67</v>
      </c>
      <c r="C1199" t="s">
        <v>194</v>
      </c>
      <c r="D1199" t="s">
        <v>195</v>
      </c>
      <c r="E1199" t="s">
        <v>1</v>
      </c>
      <c r="F1199">
        <v>126873.51</v>
      </c>
    </row>
    <row r="1200" spans="1:7" x14ac:dyDescent="0.25">
      <c r="A1200">
        <v>2010</v>
      </c>
      <c r="B1200" t="s">
        <v>67</v>
      </c>
      <c r="C1200" t="s">
        <v>197</v>
      </c>
      <c r="D1200" t="s">
        <v>195</v>
      </c>
      <c r="E1200" t="s">
        <v>1</v>
      </c>
      <c r="F1200">
        <v>25.949000000000002</v>
      </c>
    </row>
    <row r="1201" spans="1:6" x14ac:dyDescent="0.25">
      <c r="A1201">
        <v>2010</v>
      </c>
      <c r="B1201" t="s">
        <v>67</v>
      </c>
      <c r="C1201" t="s">
        <v>198</v>
      </c>
      <c r="D1201" t="s">
        <v>195</v>
      </c>
      <c r="E1201" t="s">
        <v>1</v>
      </c>
      <c r="F1201" t="s">
        <v>72</v>
      </c>
    </row>
    <row r="1202" spans="1:6" x14ac:dyDescent="0.25">
      <c r="A1202">
        <v>2010</v>
      </c>
      <c r="B1202" t="s">
        <v>68</v>
      </c>
      <c r="C1202" t="s">
        <v>194</v>
      </c>
      <c r="D1202" t="s">
        <v>195</v>
      </c>
      <c r="E1202" t="s">
        <v>1</v>
      </c>
      <c r="F1202" s="220">
        <v>98354.553</v>
      </c>
    </row>
    <row r="1203" spans="1:6" x14ac:dyDescent="0.25">
      <c r="A1203">
        <v>2010</v>
      </c>
      <c r="B1203" t="s">
        <v>68</v>
      </c>
      <c r="C1203" t="s">
        <v>197</v>
      </c>
      <c r="D1203" t="s">
        <v>195</v>
      </c>
      <c r="E1203" t="s">
        <v>1</v>
      </c>
      <c r="F1203">
        <v>12.569000000000001</v>
      </c>
    </row>
    <row r="1204" spans="1:6" x14ac:dyDescent="0.25">
      <c r="A1204">
        <v>2010</v>
      </c>
      <c r="B1204" t="s">
        <v>68</v>
      </c>
      <c r="C1204" t="s">
        <v>198</v>
      </c>
      <c r="D1204" t="s">
        <v>195</v>
      </c>
      <c r="E1204" t="s">
        <v>1</v>
      </c>
      <c r="F1204">
        <v>108.402</v>
      </c>
    </row>
    <row r="1205" spans="1:6" x14ac:dyDescent="0.25">
      <c r="A1205">
        <v>2010</v>
      </c>
      <c r="B1205" t="s">
        <v>60</v>
      </c>
      <c r="C1205" t="s">
        <v>194</v>
      </c>
      <c r="D1205" t="s">
        <v>195</v>
      </c>
      <c r="E1205" t="s">
        <v>1</v>
      </c>
      <c r="F1205" s="220">
        <v>575347.74699999997</v>
      </c>
    </row>
    <row r="1206" spans="1:6" x14ac:dyDescent="0.25">
      <c r="A1206">
        <v>2010</v>
      </c>
      <c r="B1206" t="s">
        <v>60</v>
      </c>
      <c r="C1206" t="s">
        <v>197</v>
      </c>
      <c r="D1206" t="s">
        <v>195</v>
      </c>
      <c r="E1206" t="s">
        <v>1</v>
      </c>
      <c r="F1206">
        <v>9.1660000000000004</v>
      </c>
    </row>
    <row r="1207" spans="1:6" x14ac:dyDescent="0.25">
      <c r="A1207">
        <v>2010</v>
      </c>
      <c r="B1207" t="s">
        <v>60</v>
      </c>
      <c r="C1207" t="s">
        <v>198</v>
      </c>
      <c r="D1207" t="s">
        <v>195</v>
      </c>
      <c r="E1207" t="s">
        <v>1</v>
      </c>
      <c r="F1207">
        <v>77.87</v>
      </c>
    </row>
    <row r="1208" spans="1:6" x14ac:dyDescent="0.25">
      <c r="A1208">
        <v>2010</v>
      </c>
      <c r="B1208" t="s">
        <v>69</v>
      </c>
      <c r="C1208" t="s">
        <v>194</v>
      </c>
      <c r="D1208" t="s">
        <v>195</v>
      </c>
      <c r="E1208" t="s">
        <v>1</v>
      </c>
      <c r="F1208" s="220">
        <v>18470.272000000001</v>
      </c>
    </row>
    <row r="1209" spans="1:6" x14ac:dyDescent="0.25">
      <c r="A1209">
        <v>2010</v>
      </c>
      <c r="B1209" t="s">
        <v>69</v>
      </c>
      <c r="C1209" t="s">
        <v>197</v>
      </c>
      <c r="D1209" t="s">
        <v>195</v>
      </c>
      <c r="E1209" t="s">
        <v>1</v>
      </c>
      <c r="F1209">
        <v>8.9879999999999995</v>
      </c>
    </row>
    <row r="1210" spans="1:6" x14ac:dyDescent="0.25">
      <c r="A1210">
        <v>2010</v>
      </c>
      <c r="B1210" t="s">
        <v>69</v>
      </c>
      <c r="C1210" t="s">
        <v>198</v>
      </c>
      <c r="D1210" t="s">
        <v>195</v>
      </c>
      <c r="E1210" t="s">
        <v>1</v>
      </c>
      <c r="F1210" t="s">
        <v>72</v>
      </c>
    </row>
    <row r="1211" spans="1:6" x14ac:dyDescent="0.25">
      <c r="A1211">
        <v>2010</v>
      </c>
      <c r="B1211" t="s">
        <v>84</v>
      </c>
      <c r="C1211" t="s">
        <v>194</v>
      </c>
      <c r="D1211" t="s">
        <v>195</v>
      </c>
      <c r="E1211" t="s">
        <v>1</v>
      </c>
      <c r="F1211" s="220">
        <v>20439.561000000002</v>
      </c>
    </row>
    <row r="1212" spans="1:6" x14ac:dyDescent="0.25">
      <c r="A1212">
        <v>2010</v>
      </c>
      <c r="B1212" t="s">
        <v>84</v>
      </c>
      <c r="C1212" t="s">
        <v>197</v>
      </c>
      <c r="D1212" t="s">
        <v>195</v>
      </c>
      <c r="E1212" t="s">
        <v>1</v>
      </c>
      <c r="F1212">
        <v>7.0170000000000003</v>
      </c>
    </row>
    <row r="1213" spans="1:6" x14ac:dyDescent="0.25">
      <c r="A1213">
        <v>2010</v>
      </c>
      <c r="B1213" t="s">
        <v>84</v>
      </c>
      <c r="C1213" t="s">
        <v>198</v>
      </c>
      <c r="D1213" t="s">
        <v>195</v>
      </c>
      <c r="E1213" t="s">
        <v>1</v>
      </c>
      <c r="F1213" t="s">
        <v>72</v>
      </c>
    </row>
    <row r="1214" spans="1:6" x14ac:dyDescent="0.25">
      <c r="A1214">
        <v>2010</v>
      </c>
      <c r="B1214" t="s">
        <v>70</v>
      </c>
      <c r="C1214" t="s">
        <v>194</v>
      </c>
      <c r="D1214" t="s">
        <v>195</v>
      </c>
      <c r="E1214" t="s">
        <v>1</v>
      </c>
      <c r="F1214" s="220">
        <v>110775.83500000001</v>
      </c>
    </row>
    <row r="1215" spans="1:6" x14ac:dyDescent="0.25">
      <c r="A1215">
        <v>2010</v>
      </c>
      <c r="B1215" t="s">
        <v>70</v>
      </c>
      <c r="C1215" t="s">
        <v>197</v>
      </c>
      <c r="D1215" t="s">
        <v>195</v>
      </c>
      <c r="E1215" t="s">
        <v>1</v>
      </c>
      <c r="F1215">
        <v>15.193</v>
      </c>
    </row>
    <row r="1216" spans="1:6" x14ac:dyDescent="0.25">
      <c r="A1216">
        <v>2010</v>
      </c>
      <c r="B1216" t="s">
        <v>70</v>
      </c>
      <c r="C1216" t="s">
        <v>198</v>
      </c>
      <c r="D1216" t="s">
        <v>195</v>
      </c>
      <c r="E1216" t="s">
        <v>1</v>
      </c>
      <c r="F1216" t="s">
        <v>72</v>
      </c>
    </row>
    <row r="1217" spans="1:7" x14ac:dyDescent="0.25">
      <c r="A1217">
        <v>2010</v>
      </c>
      <c r="B1217" t="s">
        <v>71</v>
      </c>
      <c r="C1217" t="s">
        <v>194</v>
      </c>
      <c r="D1217" t="s">
        <v>195</v>
      </c>
      <c r="E1217" t="s">
        <v>1</v>
      </c>
      <c r="F1217" s="220">
        <v>943684.01300000004</v>
      </c>
    </row>
    <row r="1218" spans="1:7" x14ac:dyDescent="0.25">
      <c r="A1218">
        <v>2010</v>
      </c>
      <c r="B1218" t="s">
        <v>71</v>
      </c>
      <c r="C1218" t="s">
        <v>197</v>
      </c>
      <c r="D1218" t="s">
        <v>195</v>
      </c>
      <c r="E1218" t="s">
        <v>1</v>
      </c>
      <c r="F1218">
        <v>12.901999999999999</v>
      </c>
    </row>
    <row r="1219" spans="1:7" x14ac:dyDescent="0.25">
      <c r="A1219">
        <v>2010</v>
      </c>
      <c r="B1219" t="s">
        <v>71</v>
      </c>
      <c r="C1219" t="s">
        <v>198</v>
      </c>
      <c r="D1219" t="s">
        <v>195</v>
      </c>
      <c r="E1219" t="s">
        <v>1</v>
      </c>
      <c r="F1219">
        <v>149.76</v>
      </c>
    </row>
    <row r="1220" spans="1:7" x14ac:dyDescent="0.25">
      <c r="A1220">
        <v>2010</v>
      </c>
      <c r="B1220" t="s">
        <v>82</v>
      </c>
      <c r="C1220" t="s">
        <v>194</v>
      </c>
      <c r="D1220" t="s">
        <v>195</v>
      </c>
      <c r="E1220" t="s">
        <v>1</v>
      </c>
      <c r="F1220" t="s">
        <v>72</v>
      </c>
    </row>
    <row r="1221" spans="1:7" x14ac:dyDescent="0.25">
      <c r="A1221">
        <v>2010</v>
      </c>
      <c r="B1221" t="s">
        <v>82</v>
      </c>
      <c r="C1221" t="s">
        <v>197</v>
      </c>
      <c r="D1221" t="s">
        <v>195</v>
      </c>
      <c r="E1221" t="s">
        <v>1</v>
      </c>
      <c r="F1221" t="s">
        <v>72</v>
      </c>
    </row>
    <row r="1222" spans="1:7" x14ac:dyDescent="0.25">
      <c r="A1222">
        <v>2010</v>
      </c>
      <c r="B1222" t="s">
        <v>82</v>
      </c>
      <c r="C1222" t="s">
        <v>198</v>
      </c>
      <c r="D1222" t="s">
        <v>195</v>
      </c>
      <c r="E1222" t="s">
        <v>1</v>
      </c>
      <c r="F1222" t="s">
        <v>72</v>
      </c>
    </row>
    <row r="1223" spans="1:7" x14ac:dyDescent="0.25">
      <c r="A1223">
        <v>2011</v>
      </c>
      <c r="B1223" t="s">
        <v>154</v>
      </c>
      <c r="C1223" t="s">
        <v>194</v>
      </c>
      <c r="D1223" t="s">
        <v>195</v>
      </c>
      <c r="E1223" t="s">
        <v>1</v>
      </c>
      <c r="F1223" s="220">
        <v>6657404.7580000004</v>
      </c>
      <c r="G1223" t="s">
        <v>196</v>
      </c>
    </row>
    <row r="1224" spans="1:7" x14ac:dyDescent="0.25">
      <c r="A1224">
        <v>2011</v>
      </c>
      <c r="B1224" t="s">
        <v>154</v>
      </c>
      <c r="C1224" t="s">
        <v>197</v>
      </c>
      <c r="D1224" t="s">
        <v>195</v>
      </c>
      <c r="E1224" t="s">
        <v>1</v>
      </c>
      <c r="F1224">
        <v>15.122</v>
      </c>
      <c r="G1224" t="s">
        <v>196</v>
      </c>
    </row>
    <row r="1225" spans="1:7" x14ac:dyDescent="0.25">
      <c r="A1225">
        <v>2011</v>
      </c>
      <c r="B1225" t="s">
        <v>154</v>
      </c>
      <c r="C1225" t="s">
        <v>198</v>
      </c>
      <c r="D1225" t="s">
        <v>195</v>
      </c>
      <c r="E1225" t="s">
        <v>1</v>
      </c>
      <c r="F1225">
        <v>100.93899999999999</v>
      </c>
      <c r="G1225" t="s">
        <v>196</v>
      </c>
    </row>
    <row r="1226" spans="1:7" x14ac:dyDescent="0.25">
      <c r="A1226">
        <v>2011</v>
      </c>
      <c r="B1226" t="s">
        <v>35</v>
      </c>
      <c r="C1226" t="s">
        <v>194</v>
      </c>
      <c r="D1226" t="s">
        <v>195</v>
      </c>
      <c r="E1226" t="s">
        <v>1</v>
      </c>
      <c r="F1226" s="220">
        <v>167309.522</v>
      </c>
    </row>
    <row r="1227" spans="1:7" x14ac:dyDescent="0.25">
      <c r="A1227">
        <v>2011</v>
      </c>
      <c r="B1227" t="s">
        <v>35</v>
      </c>
      <c r="C1227" t="s">
        <v>197</v>
      </c>
      <c r="D1227" t="s">
        <v>195</v>
      </c>
      <c r="E1227" t="s">
        <v>1</v>
      </c>
      <c r="F1227">
        <v>15.157</v>
      </c>
    </row>
    <row r="1228" spans="1:7" x14ac:dyDescent="0.25">
      <c r="A1228">
        <v>2011</v>
      </c>
      <c r="B1228" t="s">
        <v>35</v>
      </c>
      <c r="C1228" t="s">
        <v>198</v>
      </c>
      <c r="D1228" t="s">
        <v>195</v>
      </c>
      <c r="E1228" t="s">
        <v>1</v>
      </c>
      <c r="F1228">
        <v>104.824</v>
      </c>
    </row>
    <row r="1229" spans="1:7" x14ac:dyDescent="0.25">
      <c r="A1229">
        <v>2011</v>
      </c>
      <c r="B1229" t="s">
        <v>36</v>
      </c>
      <c r="C1229" t="s">
        <v>194</v>
      </c>
      <c r="D1229" t="s">
        <v>195</v>
      </c>
      <c r="E1229" t="s">
        <v>1</v>
      </c>
      <c r="F1229" s="220">
        <v>133714.02900000001</v>
      </c>
      <c r="G1229" t="s">
        <v>201</v>
      </c>
    </row>
    <row r="1230" spans="1:7" x14ac:dyDescent="0.25">
      <c r="A1230">
        <v>2011</v>
      </c>
      <c r="B1230" t="s">
        <v>36</v>
      </c>
      <c r="C1230" t="s">
        <v>197</v>
      </c>
      <c r="D1230" t="s">
        <v>195</v>
      </c>
      <c r="E1230" t="s">
        <v>1</v>
      </c>
      <c r="F1230">
        <v>18.196999999999999</v>
      </c>
      <c r="G1230" t="s">
        <v>201</v>
      </c>
    </row>
    <row r="1231" spans="1:7" x14ac:dyDescent="0.25">
      <c r="A1231">
        <v>2011</v>
      </c>
      <c r="B1231" t="s">
        <v>36</v>
      </c>
      <c r="C1231" t="s">
        <v>198</v>
      </c>
      <c r="D1231" t="s">
        <v>195</v>
      </c>
      <c r="E1231" t="s">
        <v>1</v>
      </c>
      <c r="F1231">
        <v>132.48599999999999</v>
      </c>
      <c r="G1231" t="s">
        <v>201</v>
      </c>
    </row>
    <row r="1232" spans="1:7" x14ac:dyDescent="0.25">
      <c r="A1232">
        <v>2011</v>
      </c>
      <c r="B1232" t="s">
        <v>37</v>
      </c>
      <c r="C1232" t="s">
        <v>194</v>
      </c>
      <c r="D1232" t="s">
        <v>195</v>
      </c>
      <c r="E1232" t="s">
        <v>1</v>
      </c>
      <c r="F1232" s="220">
        <v>177149.891</v>
      </c>
    </row>
    <row r="1233" spans="1:6" x14ac:dyDescent="0.25">
      <c r="A1233">
        <v>2011</v>
      </c>
      <c r="B1233" t="s">
        <v>37</v>
      </c>
      <c r="C1233" t="s">
        <v>197</v>
      </c>
      <c r="D1233" t="s">
        <v>195</v>
      </c>
      <c r="E1233" t="s">
        <v>1</v>
      </c>
      <c r="F1233">
        <v>16.878</v>
      </c>
    </row>
    <row r="1234" spans="1:6" x14ac:dyDescent="0.25">
      <c r="A1234">
        <v>2011</v>
      </c>
      <c r="B1234" t="s">
        <v>37</v>
      </c>
      <c r="C1234" t="s">
        <v>198</v>
      </c>
      <c r="D1234" t="s">
        <v>195</v>
      </c>
      <c r="E1234" t="s">
        <v>1</v>
      </c>
      <c r="F1234">
        <v>98.477999999999994</v>
      </c>
    </row>
    <row r="1235" spans="1:6" x14ac:dyDescent="0.25">
      <c r="A1235">
        <v>2011</v>
      </c>
      <c r="B1235" t="s">
        <v>38</v>
      </c>
      <c r="C1235" t="s">
        <v>194</v>
      </c>
      <c r="D1235" t="s">
        <v>195</v>
      </c>
      <c r="E1235" t="s">
        <v>1</v>
      </c>
      <c r="F1235" s="220">
        <v>131190.549</v>
      </c>
    </row>
    <row r="1236" spans="1:6" x14ac:dyDescent="0.25">
      <c r="A1236">
        <v>2011</v>
      </c>
      <c r="B1236" t="s">
        <v>38</v>
      </c>
      <c r="C1236" t="s">
        <v>197</v>
      </c>
      <c r="D1236" t="s">
        <v>195</v>
      </c>
      <c r="E1236" t="s">
        <v>1</v>
      </c>
      <c r="F1236">
        <v>23.550999999999998</v>
      </c>
    </row>
    <row r="1237" spans="1:6" x14ac:dyDescent="0.25">
      <c r="A1237">
        <v>2011</v>
      </c>
      <c r="B1237" t="s">
        <v>38</v>
      </c>
      <c r="C1237" t="s">
        <v>198</v>
      </c>
      <c r="D1237" t="s">
        <v>195</v>
      </c>
      <c r="E1237" t="s">
        <v>1</v>
      </c>
      <c r="F1237">
        <v>95.781999999999996</v>
      </c>
    </row>
    <row r="1238" spans="1:6" x14ac:dyDescent="0.25">
      <c r="A1238">
        <v>2011</v>
      </c>
      <c r="B1238" t="s">
        <v>39</v>
      </c>
      <c r="C1238" t="s">
        <v>194</v>
      </c>
      <c r="D1238" t="s">
        <v>195</v>
      </c>
      <c r="E1238" t="s">
        <v>1</v>
      </c>
      <c r="F1238" s="220">
        <v>1299251.6540000001</v>
      </c>
    </row>
    <row r="1239" spans="1:6" x14ac:dyDescent="0.25">
      <c r="A1239">
        <v>2011</v>
      </c>
      <c r="B1239" t="s">
        <v>39</v>
      </c>
      <c r="C1239" t="s">
        <v>197</v>
      </c>
      <c r="D1239" t="s">
        <v>195</v>
      </c>
      <c r="E1239" t="s">
        <v>1</v>
      </c>
      <c r="F1239">
        <v>16.184999999999999</v>
      </c>
    </row>
    <row r="1240" spans="1:6" x14ac:dyDescent="0.25">
      <c r="A1240">
        <v>2011</v>
      </c>
      <c r="B1240" t="s">
        <v>39</v>
      </c>
      <c r="C1240" t="s">
        <v>198</v>
      </c>
      <c r="D1240" t="s">
        <v>195</v>
      </c>
      <c r="E1240" t="s">
        <v>1</v>
      </c>
      <c r="F1240">
        <v>91.465999999999994</v>
      </c>
    </row>
    <row r="1241" spans="1:6" x14ac:dyDescent="0.25">
      <c r="A1241">
        <v>2011</v>
      </c>
      <c r="B1241" t="s">
        <v>40</v>
      </c>
      <c r="C1241" t="s">
        <v>194</v>
      </c>
      <c r="D1241" t="s">
        <v>195</v>
      </c>
      <c r="E1241" t="s">
        <v>1</v>
      </c>
      <c r="F1241" s="220">
        <v>35740.226999999999</v>
      </c>
    </row>
    <row r="1242" spans="1:6" x14ac:dyDescent="0.25">
      <c r="A1242">
        <v>2011</v>
      </c>
      <c r="B1242" t="s">
        <v>40</v>
      </c>
      <c r="C1242" t="s">
        <v>197</v>
      </c>
      <c r="D1242" t="s">
        <v>195</v>
      </c>
      <c r="E1242" t="s">
        <v>1</v>
      </c>
      <c r="F1242">
        <v>26.923999999999999</v>
      </c>
    </row>
    <row r="1243" spans="1:6" x14ac:dyDescent="0.25">
      <c r="A1243">
        <v>2011</v>
      </c>
      <c r="B1243" t="s">
        <v>40</v>
      </c>
      <c r="C1243" t="s">
        <v>198</v>
      </c>
      <c r="D1243" t="s">
        <v>195</v>
      </c>
      <c r="E1243" t="s">
        <v>1</v>
      </c>
      <c r="F1243">
        <v>182.21799999999999</v>
      </c>
    </row>
    <row r="1244" spans="1:6" x14ac:dyDescent="0.25">
      <c r="A1244">
        <v>2011</v>
      </c>
      <c r="B1244" t="s">
        <v>41</v>
      </c>
      <c r="C1244" t="s">
        <v>194</v>
      </c>
      <c r="D1244" t="s">
        <v>195</v>
      </c>
      <c r="E1244" t="s">
        <v>1</v>
      </c>
      <c r="F1244" s="220">
        <v>88388.004000000001</v>
      </c>
    </row>
    <row r="1245" spans="1:6" x14ac:dyDescent="0.25">
      <c r="A1245">
        <v>2011</v>
      </c>
      <c r="B1245" t="s">
        <v>41</v>
      </c>
      <c r="C1245" t="s">
        <v>197</v>
      </c>
      <c r="D1245" t="s">
        <v>195</v>
      </c>
      <c r="E1245" t="s">
        <v>1</v>
      </c>
      <c r="F1245">
        <v>19.297999999999998</v>
      </c>
    </row>
    <row r="1246" spans="1:6" x14ac:dyDescent="0.25">
      <c r="A1246">
        <v>2011</v>
      </c>
      <c r="B1246" t="s">
        <v>41</v>
      </c>
      <c r="C1246" t="s">
        <v>198</v>
      </c>
      <c r="D1246" t="s">
        <v>195</v>
      </c>
      <c r="E1246" t="s">
        <v>1</v>
      </c>
      <c r="F1246">
        <v>69.343999999999994</v>
      </c>
    </row>
    <row r="1247" spans="1:6" x14ac:dyDescent="0.25">
      <c r="A1247">
        <v>2011</v>
      </c>
      <c r="B1247" t="s">
        <v>42</v>
      </c>
      <c r="C1247" t="s">
        <v>194</v>
      </c>
      <c r="D1247" t="s">
        <v>195</v>
      </c>
      <c r="E1247" t="s">
        <v>1</v>
      </c>
      <c r="F1247" s="220">
        <v>159023.85999999999</v>
      </c>
    </row>
    <row r="1248" spans="1:6" x14ac:dyDescent="0.25">
      <c r="A1248">
        <v>2011</v>
      </c>
      <c r="B1248" t="s">
        <v>42</v>
      </c>
      <c r="C1248" t="s">
        <v>197</v>
      </c>
      <c r="D1248" t="s">
        <v>195</v>
      </c>
      <c r="E1248" t="s">
        <v>1</v>
      </c>
      <c r="F1248">
        <v>14.32</v>
      </c>
    </row>
    <row r="1249" spans="1:7" x14ac:dyDescent="0.25">
      <c r="A1249">
        <v>2011</v>
      </c>
      <c r="B1249" t="s">
        <v>42</v>
      </c>
      <c r="C1249" t="s">
        <v>198</v>
      </c>
      <c r="D1249" t="s">
        <v>195</v>
      </c>
      <c r="E1249" t="s">
        <v>1</v>
      </c>
      <c r="F1249">
        <v>103.72</v>
      </c>
      <c r="G1249" t="s">
        <v>196</v>
      </c>
    </row>
    <row r="1250" spans="1:7" x14ac:dyDescent="0.25">
      <c r="A1250">
        <v>2011</v>
      </c>
      <c r="B1250" t="s">
        <v>43</v>
      </c>
      <c r="C1250" t="s">
        <v>194</v>
      </c>
      <c r="D1250" t="s">
        <v>195</v>
      </c>
      <c r="E1250" t="s">
        <v>1</v>
      </c>
      <c r="F1250" s="220">
        <v>519440.31699999998</v>
      </c>
    </row>
    <row r="1251" spans="1:7" x14ac:dyDescent="0.25">
      <c r="A1251">
        <v>2011</v>
      </c>
      <c r="B1251" t="s">
        <v>43</v>
      </c>
      <c r="C1251" t="s">
        <v>197</v>
      </c>
      <c r="D1251" t="s">
        <v>195</v>
      </c>
      <c r="E1251" t="s">
        <v>1</v>
      </c>
      <c r="F1251">
        <v>11.113</v>
      </c>
    </row>
    <row r="1252" spans="1:7" x14ac:dyDescent="0.25">
      <c r="A1252">
        <v>2011</v>
      </c>
      <c r="B1252" t="s">
        <v>43</v>
      </c>
      <c r="C1252" t="s">
        <v>198</v>
      </c>
      <c r="D1252" t="s">
        <v>195</v>
      </c>
      <c r="E1252" t="s">
        <v>1</v>
      </c>
      <c r="F1252">
        <v>75.289000000000001</v>
      </c>
      <c r="G1252" t="s">
        <v>196</v>
      </c>
    </row>
    <row r="1253" spans="1:7" x14ac:dyDescent="0.25">
      <c r="A1253">
        <v>2011</v>
      </c>
      <c r="B1253" t="s">
        <v>44</v>
      </c>
      <c r="C1253" t="s">
        <v>194</v>
      </c>
      <c r="D1253" t="s">
        <v>195</v>
      </c>
      <c r="E1253" t="s">
        <v>1</v>
      </c>
      <c r="F1253" s="220">
        <v>807647.51100000006</v>
      </c>
    </row>
    <row r="1254" spans="1:7" x14ac:dyDescent="0.25">
      <c r="A1254">
        <v>2011</v>
      </c>
      <c r="B1254" t="s">
        <v>44</v>
      </c>
      <c r="C1254" t="s">
        <v>197</v>
      </c>
      <c r="D1254" t="s">
        <v>195</v>
      </c>
      <c r="E1254" t="s">
        <v>1</v>
      </c>
      <c r="F1254">
        <v>12.401</v>
      </c>
    </row>
    <row r="1255" spans="1:7" x14ac:dyDescent="0.25">
      <c r="A1255">
        <v>2011</v>
      </c>
      <c r="B1255" t="s">
        <v>44</v>
      </c>
      <c r="C1255" t="s">
        <v>198</v>
      </c>
      <c r="D1255" t="s">
        <v>195</v>
      </c>
      <c r="E1255" t="s">
        <v>1</v>
      </c>
      <c r="F1255">
        <v>91.352000000000004</v>
      </c>
    </row>
    <row r="1256" spans="1:7" x14ac:dyDescent="0.25">
      <c r="A1256">
        <v>2011</v>
      </c>
      <c r="B1256" t="s">
        <v>45</v>
      </c>
      <c r="C1256" t="s">
        <v>194</v>
      </c>
      <c r="D1256" t="s">
        <v>195</v>
      </c>
      <c r="E1256" t="s">
        <v>1</v>
      </c>
      <c r="F1256" s="220">
        <v>44543.71</v>
      </c>
    </row>
    <row r="1257" spans="1:7" x14ac:dyDescent="0.25">
      <c r="A1257">
        <v>2011</v>
      </c>
      <c r="B1257" t="s">
        <v>45</v>
      </c>
      <c r="C1257" t="s">
        <v>197</v>
      </c>
      <c r="D1257" t="s">
        <v>195</v>
      </c>
      <c r="E1257" t="s">
        <v>1</v>
      </c>
      <c r="F1257">
        <v>10.4</v>
      </c>
    </row>
    <row r="1258" spans="1:7" x14ac:dyDescent="0.25">
      <c r="A1258">
        <v>2011</v>
      </c>
      <c r="B1258" t="s">
        <v>45</v>
      </c>
      <c r="C1258" t="s">
        <v>198</v>
      </c>
      <c r="D1258" t="s">
        <v>195</v>
      </c>
      <c r="E1258" t="s">
        <v>1</v>
      </c>
      <c r="F1258">
        <v>133.07599999999999</v>
      </c>
      <c r="G1258" t="s">
        <v>196</v>
      </c>
    </row>
    <row r="1259" spans="1:7" x14ac:dyDescent="0.25">
      <c r="A1259">
        <v>2011</v>
      </c>
      <c r="B1259" t="s">
        <v>46</v>
      </c>
      <c r="C1259" t="s">
        <v>194</v>
      </c>
      <c r="D1259" t="s">
        <v>195</v>
      </c>
      <c r="E1259" t="s">
        <v>1</v>
      </c>
      <c r="F1259" s="220">
        <v>693772.06700000004</v>
      </c>
    </row>
    <row r="1260" spans="1:7" x14ac:dyDescent="0.25">
      <c r="A1260">
        <v>2011</v>
      </c>
      <c r="B1260" t="s">
        <v>46</v>
      </c>
      <c r="C1260" t="s">
        <v>197</v>
      </c>
      <c r="D1260" t="s">
        <v>195</v>
      </c>
      <c r="E1260" t="s">
        <v>1</v>
      </c>
      <c r="F1260">
        <v>11.683999999999999</v>
      </c>
    </row>
    <row r="1261" spans="1:7" x14ac:dyDescent="0.25">
      <c r="A1261">
        <v>2011</v>
      </c>
      <c r="B1261" t="s">
        <v>46</v>
      </c>
      <c r="C1261" t="s">
        <v>198</v>
      </c>
      <c r="D1261" t="s">
        <v>195</v>
      </c>
      <c r="E1261" t="s">
        <v>1</v>
      </c>
      <c r="F1261">
        <v>92.042000000000002</v>
      </c>
    </row>
    <row r="1262" spans="1:7" x14ac:dyDescent="0.25">
      <c r="A1262">
        <v>2011</v>
      </c>
      <c r="B1262" t="s">
        <v>47</v>
      </c>
      <c r="C1262" t="s">
        <v>194</v>
      </c>
      <c r="D1262" t="s">
        <v>195</v>
      </c>
      <c r="E1262" t="s">
        <v>1</v>
      </c>
      <c r="F1262" s="220">
        <v>22642.256000000001</v>
      </c>
    </row>
    <row r="1263" spans="1:7" x14ac:dyDescent="0.25">
      <c r="A1263">
        <v>2011</v>
      </c>
      <c r="B1263" t="s">
        <v>47</v>
      </c>
      <c r="C1263" t="s">
        <v>197</v>
      </c>
      <c r="D1263" t="s">
        <v>195</v>
      </c>
      <c r="E1263" t="s">
        <v>1</v>
      </c>
      <c r="F1263">
        <v>26.61</v>
      </c>
    </row>
    <row r="1264" spans="1:7" x14ac:dyDescent="0.25">
      <c r="A1264">
        <v>2011</v>
      </c>
      <c r="B1264" t="s">
        <v>47</v>
      </c>
      <c r="C1264" t="s">
        <v>198</v>
      </c>
      <c r="D1264" t="s">
        <v>195</v>
      </c>
      <c r="E1264" t="s">
        <v>1</v>
      </c>
      <c r="F1264">
        <v>134.17699999999999</v>
      </c>
    </row>
    <row r="1265" spans="1:6" x14ac:dyDescent="0.25">
      <c r="A1265">
        <v>2011</v>
      </c>
      <c r="B1265" t="s">
        <v>48</v>
      </c>
      <c r="C1265" t="s">
        <v>194</v>
      </c>
      <c r="D1265" t="s">
        <v>195</v>
      </c>
      <c r="E1265" t="s">
        <v>1</v>
      </c>
      <c r="F1265" s="220">
        <v>23074.644</v>
      </c>
    </row>
    <row r="1266" spans="1:6" x14ac:dyDescent="0.25">
      <c r="A1266">
        <v>2011</v>
      </c>
      <c r="B1266" t="s">
        <v>48</v>
      </c>
      <c r="C1266" t="s">
        <v>197</v>
      </c>
      <c r="D1266" t="s">
        <v>195</v>
      </c>
      <c r="E1266" t="s">
        <v>1</v>
      </c>
      <c r="F1266">
        <v>11.202999999999999</v>
      </c>
    </row>
    <row r="1267" spans="1:6" x14ac:dyDescent="0.25">
      <c r="A1267">
        <v>2011</v>
      </c>
      <c r="B1267" t="s">
        <v>48</v>
      </c>
      <c r="C1267" t="s">
        <v>198</v>
      </c>
      <c r="D1267" t="s">
        <v>195</v>
      </c>
      <c r="E1267" t="s">
        <v>1</v>
      </c>
      <c r="F1267">
        <v>151.072</v>
      </c>
    </row>
    <row r="1268" spans="1:6" x14ac:dyDescent="0.25">
      <c r="A1268">
        <v>2011</v>
      </c>
      <c r="B1268" t="s">
        <v>49</v>
      </c>
      <c r="C1268" t="s">
        <v>194</v>
      </c>
      <c r="D1268" t="s">
        <v>195</v>
      </c>
      <c r="E1268" t="s">
        <v>1</v>
      </c>
      <c r="F1268" s="220">
        <v>41724.942000000003</v>
      </c>
    </row>
    <row r="1269" spans="1:6" x14ac:dyDescent="0.25">
      <c r="A1269">
        <v>2011</v>
      </c>
      <c r="B1269" t="s">
        <v>49</v>
      </c>
      <c r="C1269" t="s">
        <v>197</v>
      </c>
      <c r="D1269" t="s">
        <v>195</v>
      </c>
      <c r="E1269" t="s">
        <v>1</v>
      </c>
      <c r="F1269">
        <v>13.779</v>
      </c>
    </row>
    <row r="1270" spans="1:6" x14ac:dyDescent="0.25">
      <c r="A1270">
        <v>2011</v>
      </c>
      <c r="B1270" t="s">
        <v>49</v>
      </c>
      <c r="C1270" t="s">
        <v>198</v>
      </c>
      <c r="D1270" t="s">
        <v>195</v>
      </c>
      <c r="E1270" t="s">
        <v>1</v>
      </c>
      <c r="F1270">
        <v>143.024</v>
      </c>
    </row>
    <row r="1271" spans="1:6" x14ac:dyDescent="0.25">
      <c r="A1271">
        <v>2011</v>
      </c>
      <c r="B1271" t="s">
        <v>50</v>
      </c>
      <c r="C1271" t="s">
        <v>194</v>
      </c>
      <c r="D1271" t="s">
        <v>195</v>
      </c>
      <c r="E1271" t="s">
        <v>1</v>
      </c>
      <c r="F1271" s="220">
        <v>10880.055</v>
      </c>
    </row>
    <row r="1272" spans="1:6" x14ac:dyDescent="0.25">
      <c r="A1272">
        <v>2011</v>
      </c>
      <c r="B1272" t="s">
        <v>50</v>
      </c>
      <c r="C1272" t="s">
        <v>197</v>
      </c>
      <c r="D1272" t="s">
        <v>195</v>
      </c>
      <c r="E1272" t="s">
        <v>1</v>
      </c>
      <c r="F1272">
        <v>20.99</v>
      </c>
    </row>
    <row r="1273" spans="1:6" x14ac:dyDescent="0.25">
      <c r="A1273">
        <v>2011</v>
      </c>
      <c r="B1273" t="s">
        <v>50</v>
      </c>
      <c r="C1273" t="s">
        <v>198</v>
      </c>
      <c r="D1273" t="s">
        <v>195</v>
      </c>
      <c r="E1273" t="s">
        <v>1</v>
      </c>
      <c r="F1273">
        <v>97.486999999999995</v>
      </c>
    </row>
    <row r="1274" spans="1:6" x14ac:dyDescent="0.25">
      <c r="A1274">
        <v>2011</v>
      </c>
      <c r="B1274" t="s">
        <v>51</v>
      </c>
      <c r="C1274" t="s">
        <v>194</v>
      </c>
      <c r="D1274" t="s">
        <v>195</v>
      </c>
      <c r="E1274" t="s">
        <v>1</v>
      </c>
      <c r="F1274" s="220">
        <v>98180.081000000006</v>
      </c>
    </row>
    <row r="1275" spans="1:6" x14ac:dyDescent="0.25">
      <c r="A1275">
        <v>2011</v>
      </c>
      <c r="B1275" t="s">
        <v>51</v>
      </c>
      <c r="C1275" t="s">
        <v>197</v>
      </c>
      <c r="D1275" t="s">
        <v>195</v>
      </c>
      <c r="E1275" t="s">
        <v>1</v>
      </c>
      <c r="F1275">
        <v>9.8460000000000001</v>
      </c>
    </row>
    <row r="1276" spans="1:6" x14ac:dyDescent="0.25">
      <c r="A1276">
        <v>2011</v>
      </c>
      <c r="B1276" t="s">
        <v>51</v>
      </c>
      <c r="C1276" t="s">
        <v>198</v>
      </c>
      <c r="D1276" t="s">
        <v>195</v>
      </c>
      <c r="E1276" t="s">
        <v>1</v>
      </c>
      <c r="F1276">
        <v>82.075000000000003</v>
      </c>
    </row>
    <row r="1277" spans="1:6" x14ac:dyDescent="0.25">
      <c r="A1277">
        <v>2011</v>
      </c>
      <c r="B1277" t="s">
        <v>52</v>
      </c>
      <c r="C1277" t="s">
        <v>194</v>
      </c>
      <c r="D1277" t="s">
        <v>195</v>
      </c>
      <c r="E1277" t="s">
        <v>1</v>
      </c>
      <c r="F1277" s="220">
        <v>3902.1260000000002</v>
      </c>
    </row>
    <row r="1278" spans="1:6" x14ac:dyDescent="0.25">
      <c r="A1278">
        <v>2011</v>
      </c>
      <c r="B1278" t="s">
        <v>52</v>
      </c>
      <c r="C1278" t="s">
        <v>197</v>
      </c>
      <c r="D1278" t="s">
        <v>195</v>
      </c>
      <c r="E1278" t="s">
        <v>1</v>
      </c>
      <c r="F1278">
        <v>9.3740000000000006</v>
      </c>
    </row>
    <row r="1279" spans="1:6" x14ac:dyDescent="0.25">
      <c r="A1279">
        <v>2011</v>
      </c>
      <c r="B1279" t="s">
        <v>52</v>
      </c>
      <c r="C1279" t="s">
        <v>198</v>
      </c>
      <c r="D1279" t="s">
        <v>195</v>
      </c>
      <c r="E1279" t="s">
        <v>1</v>
      </c>
      <c r="F1279">
        <v>106.893</v>
      </c>
    </row>
    <row r="1280" spans="1:6" x14ac:dyDescent="0.25">
      <c r="A1280">
        <v>2011</v>
      </c>
      <c r="B1280" t="s">
        <v>53</v>
      </c>
      <c r="C1280" t="s">
        <v>194</v>
      </c>
      <c r="D1280" t="s">
        <v>195</v>
      </c>
      <c r="E1280" t="s">
        <v>1</v>
      </c>
      <c r="F1280" s="220">
        <v>186801.46400000001</v>
      </c>
    </row>
    <row r="1281" spans="1:7" x14ac:dyDescent="0.25">
      <c r="A1281">
        <v>2011</v>
      </c>
      <c r="B1281" t="s">
        <v>53</v>
      </c>
      <c r="C1281" t="s">
        <v>197</v>
      </c>
      <c r="D1281" t="s">
        <v>195</v>
      </c>
      <c r="E1281" t="s">
        <v>1</v>
      </c>
      <c r="F1281">
        <v>11.19</v>
      </c>
    </row>
    <row r="1282" spans="1:7" x14ac:dyDescent="0.25">
      <c r="A1282">
        <v>2011</v>
      </c>
      <c r="B1282" t="s">
        <v>53</v>
      </c>
      <c r="C1282" t="s">
        <v>198</v>
      </c>
      <c r="D1282" t="s">
        <v>195</v>
      </c>
      <c r="E1282" t="s">
        <v>1</v>
      </c>
      <c r="F1282">
        <v>93.644000000000005</v>
      </c>
    </row>
    <row r="1283" spans="1:7" x14ac:dyDescent="0.25">
      <c r="A1283">
        <v>2011</v>
      </c>
      <c r="B1283" t="s">
        <v>54</v>
      </c>
      <c r="C1283" t="s">
        <v>194</v>
      </c>
      <c r="D1283" t="s">
        <v>195</v>
      </c>
      <c r="E1283" t="s">
        <v>1</v>
      </c>
      <c r="F1283" s="220">
        <v>169984.12299999999</v>
      </c>
    </row>
    <row r="1284" spans="1:7" x14ac:dyDescent="0.25">
      <c r="A1284">
        <v>2011</v>
      </c>
      <c r="B1284" t="s">
        <v>54</v>
      </c>
      <c r="C1284" t="s">
        <v>197</v>
      </c>
      <c r="D1284" t="s">
        <v>195</v>
      </c>
      <c r="E1284" t="s">
        <v>1</v>
      </c>
      <c r="F1284">
        <v>20.256</v>
      </c>
    </row>
    <row r="1285" spans="1:7" x14ac:dyDescent="0.25">
      <c r="A1285">
        <v>2011</v>
      </c>
      <c r="B1285" t="s">
        <v>54</v>
      </c>
      <c r="C1285" t="s">
        <v>198</v>
      </c>
      <c r="D1285" t="s">
        <v>195</v>
      </c>
      <c r="E1285" t="s">
        <v>1</v>
      </c>
      <c r="F1285">
        <v>105.11499999999999</v>
      </c>
      <c r="G1285" t="s">
        <v>199</v>
      </c>
    </row>
    <row r="1286" spans="1:7" x14ac:dyDescent="0.25">
      <c r="A1286">
        <v>2011</v>
      </c>
      <c r="B1286" t="s">
        <v>64</v>
      </c>
      <c r="C1286" t="s">
        <v>194</v>
      </c>
      <c r="D1286" t="s">
        <v>195</v>
      </c>
      <c r="E1286" t="s">
        <v>1</v>
      </c>
      <c r="F1286" s="220">
        <v>797870.78399999999</v>
      </c>
    </row>
    <row r="1287" spans="1:7" x14ac:dyDescent="0.25">
      <c r="A1287">
        <v>2011</v>
      </c>
      <c r="B1287" t="s">
        <v>64</v>
      </c>
      <c r="C1287" t="s">
        <v>197</v>
      </c>
      <c r="D1287" t="s">
        <v>195</v>
      </c>
      <c r="E1287" t="s">
        <v>1</v>
      </c>
      <c r="F1287">
        <v>20.962</v>
      </c>
    </row>
    <row r="1288" spans="1:7" x14ac:dyDescent="0.25">
      <c r="A1288">
        <v>2011</v>
      </c>
      <c r="B1288" t="s">
        <v>64</v>
      </c>
      <c r="C1288" t="s">
        <v>198</v>
      </c>
      <c r="D1288" t="s">
        <v>195</v>
      </c>
      <c r="E1288" t="s">
        <v>1</v>
      </c>
      <c r="F1288">
        <v>147.965</v>
      </c>
    </row>
    <row r="1289" spans="1:7" x14ac:dyDescent="0.25">
      <c r="A1289">
        <v>2011</v>
      </c>
      <c r="B1289" t="s">
        <v>55</v>
      </c>
      <c r="C1289" t="s">
        <v>194</v>
      </c>
      <c r="D1289" t="s">
        <v>195</v>
      </c>
      <c r="E1289" t="s">
        <v>1</v>
      </c>
      <c r="F1289" s="220">
        <v>186837.783</v>
      </c>
    </row>
    <row r="1290" spans="1:7" x14ac:dyDescent="0.25">
      <c r="A1290">
        <v>2011</v>
      </c>
      <c r="B1290" t="s">
        <v>55</v>
      </c>
      <c r="C1290" t="s">
        <v>197</v>
      </c>
      <c r="D1290" t="s">
        <v>195</v>
      </c>
      <c r="E1290" t="s">
        <v>1</v>
      </c>
      <c r="F1290">
        <v>17.696999999999999</v>
      </c>
    </row>
    <row r="1291" spans="1:7" x14ac:dyDescent="0.25">
      <c r="A1291">
        <v>2011</v>
      </c>
      <c r="B1291" t="s">
        <v>55</v>
      </c>
      <c r="C1291" t="s">
        <v>198</v>
      </c>
      <c r="D1291" t="s">
        <v>195</v>
      </c>
      <c r="E1291" t="s">
        <v>1</v>
      </c>
      <c r="F1291">
        <v>92.471999999999994</v>
      </c>
    </row>
    <row r="1292" spans="1:7" x14ac:dyDescent="0.25">
      <c r="A1292">
        <v>2011</v>
      </c>
      <c r="B1292" t="s">
        <v>56</v>
      </c>
      <c r="C1292" t="s">
        <v>194</v>
      </c>
      <c r="D1292" t="s">
        <v>195</v>
      </c>
      <c r="E1292" t="s">
        <v>1</v>
      </c>
      <c r="F1292" s="220">
        <v>383659.57799999998</v>
      </c>
      <c r="G1292" t="s">
        <v>196</v>
      </c>
    </row>
    <row r="1293" spans="1:7" x14ac:dyDescent="0.25">
      <c r="A1293">
        <v>2011</v>
      </c>
      <c r="B1293" t="s">
        <v>56</v>
      </c>
      <c r="C1293" t="s">
        <v>197</v>
      </c>
      <c r="D1293" t="s">
        <v>195</v>
      </c>
      <c r="E1293" t="s">
        <v>1</v>
      </c>
      <c r="F1293">
        <v>19.042999999999999</v>
      </c>
      <c r="G1293" t="s">
        <v>196</v>
      </c>
    </row>
    <row r="1294" spans="1:7" x14ac:dyDescent="0.25">
      <c r="A1294">
        <v>2011</v>
      </c>
      <c r="B1294" t="s">
        <v>56</v>
      </c>
      <c r="C1294" t="s">
        <v>198</v>
      </c>
      <c r="D1294" t="s">
        <v>195</v>
      </c>
      <c r="E1294" t="s">
        <v>1</v>
      </c>
      <c r="F1294">
        <v>221.99299999999999</v>
      </c>
      <c r="G1294" t="s">
        <v>196</v>
      </c>
    </row>
    <row r="1295" spans="1:7" x14ac:dyDescent="0.25">
      <c r="A1295">
        <v>2011</v>
      </c>
      <c r="B1295" t="s">
        <v>57</v>
      </c>
      <c r="C1295" t="s">
        <v>194</v>
      </c>
      <c r="D1295" t="s">
        <v>195</v>
      </c>
      <c r="E1295" t="s">
        <v>1</v>
      </c>
      <c r="F1295" s="220">
        <v>29539.386999999999</v>
      </c>
    </row>
    <row r="1296" spans="1:7" x14ac:dyDescent="0.25">
      <c r="A1296">
        <v>2011</v>
      </c>
      <c r="B1296" t="s">
        <v>57</v>
      </c>
      <c r="C1296" t="s">
        <v>197</v>
      </c>
      <c r="D1296" t="s">
        <v>195</v>
      </c>
      <c r="E1296" t="s">
        <v>1</v>
      </c>
      <c r="F1296">
        <v>14.39</v>
      </c>
    </row>
    <row r="1297" spans="1:7" x14ac:dyDescent="0.25">
      <c r="A1297">
        <v>2011</v>
      </c>
      <c r="B1297" t="s">
        <v>57</v>
      </c>
      <c r="C1297" t="s">
        <v>198</v>
      </c>
      <c r="D1297" t="s">
        <v>195</v>
      </c>
      <c r="E1297" t="s">
        <v>1</v>
      </c>
      <c r="F1297">
        <v>86.424000000000007</v>
      </c>
    </row>
    <row r="1298" spans="1:7" x14ac:dyDescent="0.25">
      <c r="A1298">
        <v>2011</v>
      </c>
      <c r="B1298" t="s">
        <v>65</v>
      </c>
      <c r="C1298" t="s">
        <v>194</v>
      </c>
      <c r="D1298" t="s">
        <v>195</v>
      </c>
      <c r="E1298" t="s">
        <v>1</v>
      </c>
      <c r="F1298" s="220">
        <v>72649.547999999995</v>
      </c>
    </row>
    <row r="1299" spans="1:7" x14ac:dyDescent="0.25">
      <c r="A1299">
        <v>2011</v>
      </c>
      <c r="B1299" t="s">
        <v>65</v>
      </c>
      <c r="C1299" t="s">
        <v>197</v>
      </c>
      <c r="D1299" t="s">
        <v>195</v>
      </c>
      <c r="E1299" t="s">
        <v>1</v>
      </c>
      <c r="F1299">
        <v>13.458</v>
      </c>
    </row>
    <row r="1300" spans="1:7" x14ac:dyDescent="0.25">
      <c r="A1300">
        <v>2011</v>
      </c>
      <c r="B1300" t="s">
        <v>65</v>
      </c>
      <c r="C1300" t="s">
        <v>198</v>
      </c>
      <c r="D1300" t="s">
        <v>195</v>
      </c>
      <c r="E1300" t="s">
        <v>1</v>
      </c>
      <c r="F1300">
        <v>133.86000000000001</v>
      </c>
    </row>
    <row r="1301" spans="1:7" x14ac:dyDescent="0.25">
      <c r="A1301">
        <v>2011</v>
      </c>
      <c r="B1301" t="s">
        <v>58</v>
      </c>
      <c r="C1301" t="s">
        <v>194</v>
      </c>
      <c r="D1301" t="s">
        <v>195</v>
      </c>
      <c r="E1301" t="s">
        <v>1</v>
      </c>
      <c r="F1301" s="220">
        <v>186651.40900000001</v>
      </c>
      <c r="G1301" t="s">
        <v>196</v>
      </c>
    </row>
    <row r="1302" spans="1:7" x14ac:dyDescent="0.25">
      <c r="A1302">
        <v>2011</v>
      </c>
      <c r="B1302" t="s">
        <v>58</v>
      </c>
      <c r="C1302" t="s">
        <v>197</v>
      </c>
      <c r="D1302" t="s">
        <v>195</v>
      </c>
      <c r="E1302" t="s">
        <v>1</v>
      </c>
      <c r="F1302">
        <v>34.64</v>
      </c>
      <c r="G1302" t="s">
        <v>196</v>
      </c>
    </row>
    <row r="1303" spans="1:7" x14ac:dyDescent="0.25">
      <c r="A1303">
        <v>2011</v>
      </c>
      <c r="B1303" t="s">
        <v>58</v>
      </c>
      <c r="C1303" t="s">
        <v>198</v>
      </c>
      <c r="D1303" t="s">
        <v>195</v>
      </c>
      <c r="E1303" t="s">
        <v>1</v>
      </c>
      <c r="F1303">
        <v>106.907</v>
      </c>
      <c r="G1303" t="s">
        <v>196</v>
      </c>
    </row>
    <row r="1304" spans="1:7" x14ac:dyDescent="0.25">
      <c r="A1304">
        <v>2011</v>
      </c>
      <c r="B1304" t="s">
        <v>59</v>
      </c>
      <c r="C1304" t="s">
        <v>194</v>
      </c>
      <c r="D1304" t="s">
        <v>195</v>
      </c>
      <c r="E1304" t="s">
        <v>1</v>
      </c>
      <c r="F1304" s="220">
        <v>216754.36799999999</v>
      </c>
    </row>
    <row r="1305" spans="1:7" x14ac:dyDescent="0.25">
      <c r="A1305">
        <v>2011</v>
      </c>
      <c r="B1305" t="s">
        <v>59</v>
      </c>
      <c r="C1305" t="s">
        <v>197</v>
      </c>
      <c r="D1305" t="s">
        <v>195</v>
      </c>
      <c r="E1305" t="s">
        <v>1</v>
      </c>
      <c r="F1305">
        <v>22.939</v>
      </c>
    </row>
    <row r="1306" spans="1:7" x14ac:dyDescent="0.25">
      <c r="A1306">
        <v>2011</v>
      </c>
      <c r="B1306" t="s">
        <v>59</v>
      </c>
      <c r="C1306" t="s">
        <v>198</v>
      </c>
      <c r="D1306" t="s">
        <v>195</v>
      </c>
      <c r="E1306" t="s">
        <v>1</v>
      </c>
      <c r="F1306">
        <v>120.54900000000001</v>
      </c>
    </row>
    <row r="1307" spans="1:7" x14ac:dyDescent="0.25">
      <c r="A1307">
        <v>2011</v>
      </c>
      <c r="B1307" t="s">
        <v>156</v>
      </c>
      <c r="C1307" t="s">
        <v>194</v>
      </c>
      <c r="D1307" t="s">
        <v>195</v>
      </c>
      <c r="E1307" t="s">
        <v>1</v>
      </c>
      <c r="F1307" s="220">
        <v>6843.3050000000003</v>
      </c>
    </row>
    <row r="1308" spans="1:7" x14ac:dyDescent="0.25">
      <c r="A1308">
        <v>2011</v>
      </c>
      <c r="B1308" t="s">
        <v>156</v>
      </c>
      <c r="C1308" t="s">
        <v>197</v>
      </c>
      <c r="D1308" t="s">
        <v>195</v>
      </c>
      <c r="E1308" t="s">
        <v>1</v>
      </c>
      <c r="F1308">
        <v>21.451000000000001</v>
      </c>
    </row>
    <row r="1309" spans="1:7" x14ac:dyDescent="0.25">
      <c r="A1309">
        <v>2011</v>
      </c>
      <c r="B1309" t="s">
        <v>156</v>
      </c>
      <c r="C1309" t="s">
        <v>198</v>
      </c>
      <c r="D1309" t="s">
        <v>195</v>
      </c>
      <c r="E1309" t="s">
        <v>1</v>
      </c>
      <c r="F1309">
        <v>88.286000000000001</v>
      </c>
    </row>
    <row r="1310" spans="1:7" x14ac:dyDescent="0.25">
      <c r="A1310">
        <v>2011</v>
      </c>
      <c r="B1310" t="s">
        <v>67</v>
      </c>
      <c r="C1310" t="s">
        <v>194</v>
      </c>
      <c r="D1310" t="s">
        <v>195</v>
      </c>
      <c r="E1310" t="s">
        <v>1</v>
      </c>
      <c r="F1310" s="220">
        <v>129530.23</v>
      </c>
    </row>
    <row r="1311" spans="1:7" x14ac:dyDescent="0.25">
      <c r="A1311">
        <v>2011</v>
      </c>
      <c r="B1311" t="s">
        <v>67</v>
      </c>
      <c r="C1311" t="s">
        <v>197</v>
      </c>
      <c r="D1311" t="s">
        <v>195</v>
      </c>
      <c r="E1311" t="s">
        <v>1</v>
      </c>
      <c r="F1311">
        <v>26.151</v>
      </c>
    </row>
    <row r="1312" spans="1:7" x14ac:dyDescent="0.25">
      <c r="A1312">
        <v>2011</v>
      </c>
      <c r="B1312" t="s">
        <v>67</v>
      </c>
      <c r="C1312" t="s">
        <v>198</v>
      </c>
      <c r="D1312" t="s">
        <v>195</v>
      </c>
      <c r="E1312" t="s">
        <v>1</v>
      </c>
      <c r="F1312" t="s">
        <v>72</v>
      </c>
    </row>
    <row r="1313" spans="1:6" x14ac:dyDescent="0.25">
      <c r="A1313">
        <v>2011</v>
      </c>
      <c r="B1313" t="s">
        <v>68</v>
      </c>
      <c r="C1313" t="s">
        <v>194</v>
      </c>
      <c r="D1313" t="s">
        <v>195</v>
      </c>
      <c r="E1313" t="s">
        <v>1</v>
      </c>
      <c r="F1313" s="220">
        <v>100457.947</v>
      </c>
    </row>
    <row r="1314" spans="1:6" x14ac:dyDescent="0.25">
      <c r="A1314">
        <v>2011</v>
      </c>
      <c r="B1314" t="s">
        <v>68</v>
      </c>
      <c r="C1314" t="s">
        <v>197</v>
      </c>
      <c r="D1314" t="s">
        <v>195</v>
      </c>
      <c r="E1314" t="s">
        <v>1</v>
      </c>
      <c r="F1314">
        <v>12.696</v>
      </c>
    </row>
    <row r="1315" spans="1:6" x14ac:dyDescent="0.25">
      <c r="A1315">
        <v>2011</v>
      </c>
      <c r="B1315" t="s">
        <v>68</v>
      </c>
      <c r="C1315" t="s">
        <v>198</v>
      </c>
      <c r="D1315" t="s">
        <v>195</v>
      </c>
      <c r="E1315" t="s">
        <v>1</v>
      </c>
      <c r="F1315">
        <v>110.72</v>
      </c>
    </row>
    <row r="1316" spans="1:6" x14ac:dyDescent="0.25">
      <c r="A1316">
        <v>2011</v>
      </c>
      <c r="B1316" t="s">
        <v>60</v>
      </c>
      <c r="C1316" t="s">
        <v>194</v>
      </c>
      <c r="D1316" t="s">
        <v>195</v>
      </c>
      <c r="E1316" t="s">
        <v>1</v>
      </c>
      <c r="F1316" s="220">
        <v>575551.255</v>
      </c>
    </row>
    <row r="1317" spans="1:6" x14ac:dyDescent="0.25">
      <c r="A1317">
        <v>2011</v>
      </c>
      <c r="B1317" t="s">
        <v>60</v>
      </c>
      <c r="C1317" t="s">
        <v>197</v>
      </c>
      <c r="D1317" t="s">
        <v>195</v>
      </c>
      <c r="E1317" t="s">
        <v>1</v>
      </c>
      <c r="F1317">
        <v>9.0980000000000008</v>
      </c>
    </row>
    <row r="1318" spans="1:6" x14ac:dyDescent="0.25">
      <c r="A1318">
        <v>2011</v>
      </c>
      <c r="B1318" t="s">
        <v>60</v>
      </c>
      <c r="C1318" t="s">
        <v>198</v>
      </c>
      <c r="D1318" t="s">
        <v>195</v>
      </c>
      <c r="E1318" t="s">
        <v>1</v>
      </c>
      <c r="F1318">
        <v>77.897000000000006</v>
      </c>
    </row>
    <row r="1319" spans="1:6" x14ac:dyDescent="0.25">
      <c r="A1319">
        <v>2011</v>
      </c>
      <c r="B1319" t="s">
        <v>69</v>
      </c>
      <c r="C1319" t="s">
        <v>194</v>
      </c>
      <c r="D1319" t="s">
        <v>195</v>
      </c>
      <c r="E1319" t="s">
        <v>1</v>
      </c>
      <c r="F1319" s="220">
        <v>20321.396000000001</v>
      </c>
    </row>
    <row r="1320" spans="1:6" x14ac:dyDescent="0.25">
      <c r="A1320">
        <v>2011</v>
      </c>
      <c r="B1320" t="s">
        <v>69</v>
      </c>
      <c r="C1320" t="s">
        <v>197</v>
      </c>
      <c r="D1320" t="s">
        <v>195</v>
      </c>
      <c r="E1320" t="s">
        <v>1</v>
      </c>
      <c r="F1320">
        <v>9.8719999999999999</v>
      </c>
    </row>
    <row r="1321" spans="1:6" x14ac:dyDescent="0.25">
      <c r="A1321">
        <v>2011</v>
      </c>
      <c r="B1321" t="s">
        <v>69</v>
      </c>
      <c r="C1321" t="s">
        <v>198</v>
      </c>
      <c r="D1321" t="s">
        <v>195</v>
      </c>
      <c r="E1321" t="s">
        <v>1</v>
      </c>
      <c r="F1321" t="s">
        <v>72</v>
      </c>
    </row>
    <row r="1322" spans="1:6" x14ac:dyDescent="0.25">
      <c r="A1322">
        <v>2011</v>
      </c>
      <c r="B1322" t="s">
        <v>84</v>
      </c>
      <c r="C1322" t="s">
        <v>194</v>
      </c>
      <c r="D1322" t="s">
        <v>195</v>
      </c>
      <c r="E1322" t="s">
        <v>1</v>
      </c>
      <c r="F1322" s="220">
        <v>20767.933000000001</v>
      </c>
    </row>
    <row r="1323" spans="1:6" x14ac:dyDescent="0.25">
      <c r="A1323">
        <v>2011</v>
      </c>
      <c r="B1323" t="s">
        <v>84</v>
      </c>
      <c r="C1323" t="s">
        <v>197</v>
      </c>
      <c r="D1323" t="s">
        <v>195</v>
      </c>
      <c r="E1323" t="s">
        <v>1</v>
      </c>
      <c r="F1323">
        <v>7.149</v>
      </c>
    </row>
    <row r="1324" spans="1:6" x14ac:dyDescent="0.25">
      <c r="A1324">
        <v>2011</v>
      </c>
      <c r="B1324" t="s">
        <v>84</v>
      </c>
      <c r="C1324" t="s">
        <v>198</v>
      </c>
      <c r="D1324" t="s">
        <v>195</v>
      </c>
      <c r="E1324" t="s">
        <v>1</v>
      </c>
      <c r="F1324" t="s">
        <v>72</v>
      </c>
    </row>
    <row r="1325" spans="1:6" x14ac:dyDescent="0.25">
      <c r="A1325">
        <v>2011</v>
      </c>
      <c r="B1325" t="s">
        <v>70</v>
      </c>
      <c r="C1325" t="s">
        <v>194</v>
      </c>
      <c r="D1325" t="s">
        <v>195</v>
      </c>
      <c r="E1325" t="s">
        <v>1</v>
      </c>
      <c r="F1325" s="220">
        <v>111639.845</v>
      </c>
    </row>
    <row r="1326" spans="1:6" x14ac:dyDescent="0.25">
      <c r="A1326">
        <v>2011</v>
      </c>
      <c r="B1326" t="s">
        <v>70</v>
      </c>
      <c r="C1326" t="s">
        <v>197</v>
      </c>
      <c r="D1326" t="s">
        <v>195</v>
      </c>
      <c r="E1326" t="s">
        <v>1</v>
      </c>
      <c r="F1326">
        <v>15.432</v>
      </c>
    </row>
    <row r="1327" spans="1:6" x14ac:dyDescent="0.25">
      <c r="A1327">
        <v>2011</v>
      </c>
      <c r="B1327" t="s">
        <v>70</v>
      </c>
      <c r="C1327" t="s">
        <v>198</v>
      </c>
      <c r="D1327" t="s">
        <v>195</v>
      </c>
      <c r="E1327" t="s">
        <v>1</v>
      </c>
      <c r="F1327" t="s">
        <v>72</v>
      </c>
    </row>
    <row r="1328" spans="1:6" x14ac:dyDescent="0.25">
      <c r="A1328">
        <v>2011</v>
      </c>
      <c r="B1328" t="s">
        <v>71</v>
      </c>
      <c r="C1328" t="s">
        <v>194</v>
      </c>
      <c r="D1328" t="s">
        <v>195</v>
      </c>
      <c r="E1328" t="s">
        <v>1</v>
      </c>
      <c r="F1328" s="220">
        <v>998103.67200000002</v>
      </c>
    </row>
    <row r="1329" spans="1:7" x14ac:dyDescent="0.25">
      <c r="A1329">
        <v>2011</v>
      </c>
      <c r="B1329" t="s">
        <v>71</v>
      </c>
      <c r="C1329" t="s">
        <v>197</v>
      </c>
      <c r="D1329" t="s">
        <v>195</v>
      </c>
      <c r="E1329" t="s">
        <v>1</v>
      </c>
      <c r="F1329">
        <v>13.446999999999999</v>
      </c>
    </row>
    <row r="1330" spans="1:7" x14ac:dyDescent="0.25">
      <c r="A1330">
        <v>2011</v>
      </c>
      <c r="B1330" t="s">
        <v>71</v>
      </c>
      <c r="C1330" t="s">
        <v>198</v>
      </c>
      <c r="D1330" t="s">
        <v>195</v>
      </c>
      <c r="E1330" t="s">
        <v>1</v>
      </c>
      <c r="F1330">
        <v>158.39699999999999</v>
      </c>
    </row>
    <row r="1331" spans="1:7" x14ac:dyDescent="0.25">
      <c r="A1331">
        <v>2011</v>
      </c>
      <c r="B1331" t="s">
        <v>82</v>
      </c>
      <c r="C1331" t="s">
        <v>194</v>
      </c>
      <c r="D1331" t="s">
        <v>195</v>
      </c>
      <c r="E1331" t="s">
        <v>1</v>
      </c>
      <c r="F1331" t="s">
        <v>72</v>
      </c>
    </row>
    <row r="1332" spans="1:7" x14ac:dyDescent="0.25">
      <c r="A1332">
        <v>2011</v>
      </c>
      <c r="B1332" t="s">
        <v>82</v>
      </c>
      <c r="C1332" t="s">
        <v>197</v>
      </c>
      <c r="D1332" t="s">
        <v>195</v>
      </c>
      <c r="E1332" t="s">
        <v>1</v>
      </c>
      <c r="F1332" t="s">
        <v>72</v>
      </c>
    </row>
    <row r="1333" spans="1:7" x14ac:dyDescent="0.25">
      <c r="A1333">
        <v>2011</v>
      </c>
      <c r="B1333" t="s">
        <v>82</v>
      </c>
      <c r="C1333" t="s">
        <v>198</v>
      </c>
      <c r="D1333" t="s">
        <v>195</v>
      </c>
      <c r="E1333" t="s">
        <v>1</v>
      </c>
      <c r="F1333" t="s">
        <v>72</v>
      </c>
    </row>
    <row r="1334" spans="1:7" x14ac:dyDescent="0.25">
      <c r="A1334">
        <v>2012</v>
      </c>
      <c r="B1334" t="s">
        <v>154</v>
      </c>
      <c r="C1334" t="s">
        <v>194</v>
      </c>
      <c r="D1334" t="s">
        <v>195</v>
      </c>
      <c r="E1334" t="s">
        <v>1</v>
      </c>
      <c r="F1334" s="220">
        <v>6143666.4709999999</v>
      </c>
      <c r="G1334" t="s">
        <v>196</v>
      </c>
    </row>
    <row r="1335" spans="1:7" x14ac:dyDescent="0.25">
      <c r="A1335">
        <v>2012</v>
      </c>
      <c r="B1335" t="s">
        <v>154</v>
      </c>
      <c r="C1335" t="s">
        <v>197</v>
      </c>
      <c r="D1335" t="s">
        <v>195</v>
      </c>
      <c r="E1335" t="s">
        <v>1</v>
      </c>
      <c r="F1335">
        <v>13.933999999999999</v>
      </c>
      <c r="G1335" t="s">
        <v>196</v>
      </c>
    </row>
    <row r="1336" spans="1:7" x14ac:dyDescent="0.25">
      <c r="A1336">
        <v>2012</v>
      </c>
      <c r="B1336" t="s">
        <v>154</v>
      </c>
      <c r="C1336" t="s">
        <v>198</v>
      </c>
      <c r="D1336" t="s">
        <v>195</v>
      </c>
      <c r="E1336" t="s">
        <v>1</v>
      </c>
      <c r="F1336">
        <v>93.15</v>
      </c>
      <c r="G1336" t="s">
        <v>196</v>
      </c>
    </row>
    <row r="1337" spans="1:7" x14ac:dyDescent="0.25">
      <c r="A1337">
        <v>2012</v>
      </c>
      <c r="B1337" t="s">
        <v>35</v>
      </c>
      <c r="C1337" t="s">
        <v>194</v>
      </c>
      <c r="D1337" t="s">
        <v>195</v>
      </c>
      <c r="E1337" t="s">
        <v>1</v>
      </c>
      <c r="F1337" s="220">
        <v>154543.63699999999</v>
      </c>
    </row>
    <row r="1338" spans="1:7" x14ac:dyDescent="0.25">
      <c r="A1338">
        <v>2012</v>
      </c>
      <c r="B1338" t="s">
        <v>35</v>
      </c>
      <c r="C1338" t="s">
        <v>197</v>
      </c>
      <c r="D1338" t="s">
        <v>195</v>
      </c>
      <c r="E1338" t="s">
        <v>1</v>
      </c>
      <c r="F1338">
        <v>13.914</v>
      </c>
    </row>
    <row r="1339" spans="1:7" x14ac:dyDescent="0.25">
      <c r="A1339">
        <v>2012</v>
      </c>
      <c r="B1339" t="s">
        <v>35</v>
      </c>
      <c r="C1339" t="s">
        <v>198</v>
      </c>
      <c r="D1339" t="s">
        <v>195</v>
      </c>
      <c r="E1339" t="s">
        <v>1</v>
      </c>
      <c r="F1339">
        <v>96.825999999999993</v>
      </c>
    </row>
    <row r="1340" spans="1:7" x14ac:dyDescent="0.25">
      <c r="A1340">
        <v>2012</v>
      </c>
      <c r="B1340" t="s">
        <v>36</v>
      </c>
      <c r="C1340" t="s">
        <v>194</v>
      </c>
      <c r="D1340" t="s">
        <v>195</v>
      </c>
      <c r="E1340" t="s">
        <v>1</v>
      </c>
      <c r="F1340" s="220">
        <v>128521.334</v>
      </c>
      <c r="G1340" t="s">
        <v>201</v>
      </c>
    </row>
    <row r="1341" spans="1:7" x14ac:dyDescent="0.25">
      <c r="A1341">
        <v>2012</v>
      </c>
      <c r="B1341" t="s">
        <v>36</v>
      </c>
      <c r="C1341" t="s">
        <v>197</v>
      </c>
      <c r="D1341" t="s">
        <v>195</v>
      </c>
      <c r="E1341" t="s">
        <v>1</v>
      </c>
      <c r="F1341">
        <v>17.591000000000001</v>
      </c>
      <c r="G1341" t="s">
        <v>201</v>
      </c>
    </row>
    <row r="1342" spans="1:7" x14ac:dyDescent="0.25">
      <c r="A1342">
        <v>2012</v>
      </c>
      <c r="B1342" t="s">
        <v>36</v>
      </c>
      <c r="C1342" t="s">
        <v>198</v>
      </c>
      <c r="D1342" t="s">
        <v>195</v>
      </c>
      <c r="E1342" t="s">
        <v>1</v>
      </c>
      <c r="F1342">
        <v>127.34099999999999</v>
      </c>
      <c r="G1342" t="s">
        <v>201</v>
      </c>
    </row>
    <row r="1343" spans="1:7" x14ac:dyDescent="0.25">
      <c r="A1343">
        <v>2012</v>
      </c>
      <c r="B1343" t="s">
        <v>37</v>
      </c>
      <c r="C1343" t="s">
        <v>194</v>
      </c>
      <c r="D1343" t="s">
        <v>195</v>
      </c>
      <c r="E1343" t="s">
        <v>1</v>
      </c>
      <c r="F1343" s="220">
        <v>157548.253</v>
      </c>
    </row>
    <row r="1344" spans="1:7" x14ac:dyDescent="0.25">
      <c r="A1344">
        <v>2012</v>
      </c>
      <c r="B1344" t="s">
        <v>37</v>
      </c>
      <c r="C1344" t="s">
        <v>197</v>
      </c>
      <c r="D1344" t="s">
        <v>195</v>
      </c>
      <c r="E1344" t="s">
        <v>1</v>
      </c>
      <c r="F1344">
        <v>14.989000000000001</v>
      </c>
    </row>
    <row r="1345" spans="1:7" x14ac:dyDescent="0.25">
      <c r="A1345">
        <v>2012</v>
      </c>
      <c r="B1345" t="s">
        <v>37</v>
      </c>
      <c r="C1345" t="s">
        <v>198</v>
      </c>
      <c r="D1345" t="s">
        <v>195</v>
      </c>
      <c r="E1345" t="s">
        <v>1</v>
      </c>
      <c r="F1345">
        <v>87.581000000000003</v>
      </c>
    </row>
    <row r="1346" spans="1:7" x14ac:dyDescent="0.25">
      <c r="A1346">
        <v>2012</v>
      </c>
      <c r="B1346" t="s">
        <v>38</v>
      </c>
      <c r="C1346" t="s">
        <v>194</v>
      </c>
      <c r="D1346" t="s">
        <v>195</v>
      </c>
      <c r="E1346" t="s">
        <v>1</v>
      </c>
      <c r="F1346" s="220">
        <v>131710.234</v>
      </c>
    </row>
    <row r="1347" spans="1:7" x14ac:dyDescent="0.25">
      <c r="A1347">
        <v>2012</v>
      </c>
      <c r="B1347" t="s">
        <v>38</v>
      </c>
      <c r="C1347" t="s">
        <v>197</v>
      </c>
      <c r="D1347" t="s">
        <v>195</v>
      </c>
      <c r="E1347" t="s">
        <v>1</v>
      </c>
      <c r="F1347">
        <v>23.555</v>
      </c>
    </row>
    <row r="1348" spans="1:7" x14ac:dyDescent="0.25">
      <c r="A1348">
        <v>2012</v>
      </c>
      <c r="B1348" t="s">
        <v>38</v>
      </c>
      <c r="C1348" t="s">
        <v>198</v>
      </c>
      <c r="D1348" t="s">
        <v>195</v>
      </c>
      <c r="E1348" t="s">
        <v>1</v>
      </c>
      <c r="F1348">
        <v>96.162000000000006</v>
      </c>
    </row>
    <row r="1349" spans="1:7" x14ac:dyDescent="0.25">
      <c r="A1349">
        <v>2012</v>
      </c>
      <c r="B1349" t="s">
        <v>39</v>
      </c>
      <c r="C1349" t="s">
        <v>194</v>
      </c>
      <c r="D1349" t="s">
        <v>195</v>
      </c>
      <c r="E1349" t="s">
        <v>1</v>
      </c>
      <c r="F1349" s="220">
        <v>1255489.237</v>
      </c>
    </row>
    <row r="1350" spans="1:7" x14ac:dyDescent="0.25">
      <c r="A1350">
        <v>2012</v>
      </c>
      <c r="B1350" t="s">
        <v>39</v>
      </c>
      <c r="C1350" t="s">
        <v>197</v>
      </c>
      <c r="D1350" t="s">
        <v>195</v>
      </c>
      <c r="E1350" t="s">
        <v>1</v>
      </c>
      <c r="F1350">
        <v>15.611000000000001</v>
      </c>
    </row>
    <row r="1351" spans="1:7" x14ac:dyDescent="0.25">
      <c r="A1351">
        <v>2012</v>
      </c>
      <c r="B1351" t="s">
        <v>39</v>
      </c>
      <c r="C1351" t="s">
        <v>198</v>
      </c>
      <c r="D1351" t="s">
        <v>195</v>
      </c>
      <c r="E1351" t="s">
        <v>1</v>
      </c>
      <c r="F1351">
        <v>88.385000000000005</v>
      </c>
    </row>
    <row r="1352" spans="1:7" x14ac:dyDescent="0.25">
      <c r="A1352">
        <v>2012</v>
      </c>
      <c r="B1352" t="s">
        <v>40</v>
      </c>
      <c r="C1352" t="s">
        <v>194</v>
      </c>
      <c r="D1352" t="s">
        <v>195</v>
      </c>
      <c r="E1352" t="s">
        <v>1</v>
      </c>
      <c r="F1352" s="220">
        <v>35719.072999999997</v>
      </c>
    </row>
    <row r="1353" spans="1:7" x14ac:dyDescent="0.25">
      <c r="A1353">
        <v>2012</v>
      </c>
      <c r="B1353" t="s">
        <v>40</v>
      </c>
      <c r="C1353" t="s">
        <v>197</v>
      </c>
      <c r="D1353" t="s">
        <v>195</v>
      </c>
      <c r="E1353" t="s">
        <v>1</v>
      </c>
      <c r="F1353">
        <v>27.004999999999999</v>
      </c>
    </row>
    <row r="1354" spans="1:7" x14ac:dyDescent="0.25">
      <c r="A1354">
        <v>2012</v>
      </c>
      <c r="B1354" t="s">
        <v>40</v>
      </c>
      <c r="C1354" t="s">
        <v>198</v>
      </c>
      <c r="D1354" t="s">
        <v>195</v>
      </c>
      <c r="E1354" t="s">
        <v>1</v>
      </c>
      <c r="F1354">
        <v>182.11</v>
      </c>
    </row>
    <row r="1355" spans="1:7" x14ac:dyDescent="0.25">
      <c r="A1355">
        <v>2012</v>
      </c>
      <c r="B1355" t="s">
        <v>41</v>
      </c>
      <c r="C1355" t="s">
        <v>194</v>
      </c>
      <c r="D1355" t="s">
        <v>195</v>
      </c>
      <c r="E1355" t="s">
        <v>1</v>
      </c>
      <c r="F1355" s="220">
        <v>88703.536999999997</v>
      </c>
    </row>
    <row r="1356" spans="1:7" x14ac:dyDescent="0.25">
      <c r="A1356">
        <v>2012</v>
      </c>
      <c r="B1356" t="s">
        <v>41</v>
      </c>
      <c r="C1356" t="s">
        <v>197</v>
      </c>
      <c r="D1356" t="s">
        <v>195</v>
      </c>
      <c r="E1356" t="s">
        <v>1</v>
      </c>
      <c r="F1356">
        <v>19.285</v>
      </c>
    </row>
    <row r="1357" spans="1:7" x14ac:dyDescent="0.25">
      <c r="A1357">
        <v>2012</v>
      </c>
      <c r="B1357" t="s">
        <v>41</v>
      </c>
      <c r="C1357" t="s">
        <v>198</v>
      </c>
      <c r="D1357" t="s">
        <v>195</v>
      </c>
      <c r="E1357" t="s">
        <v>1</v>
      </c>
      <c r="F1357">
        <v>69.591999999999999</v>
      </c>
    </row>
    <row r="1358" spans="1:7" x14ac:dyDescent="0.25">
      <c r="A1358">
        <v>2012</v>
      </c>
      <c r="B1358" t="s">
        <v>42</v>
      </c>
      <c r="C1358" t="s">
        <v>194</v>
      </c>
      <c r="D1358" t="s">
        <v>195</v>
      </c>
      <c r="E1358" t="s">
        <v>1</v>
      </c>
      <c r="F1358" s="220">
        <v>145446.24299999999</v>
      </c>
    </row>
    <row r="1359" spans="1:7" x14ac:dyDescent="0.25">
      <c r="A1359">
        <v>2012</v>
      </c>
      <c r="B1359" t="s">
        <v>42</v>
      </c>
      <c r="C1359" t="s">
        <v>197</v>
      </c>
      <c r="D1359" t="s">
        <v>195</v>
      </c>
      <c r="E1359" t="s">
        <v>1</v>
      </c>
      <c r="F1359">
        <v>13.169</v>
      </c>
    </row>
    <row r="1360" spans="1:7" x14ac:dyDescent="0.25">
      <c r="A1360">
        <v>2012</v>
      </c>
      <c r="B1360" t="s">
        <v>42</v>
      </c>
      <c r="C1360" t="s">
        <v>198</v>
      </c>
      <c r="D1360" t="s">
        <v>195</v>
      </c>
      <c r="E1360" t="s">
        <v>1</v>
      </c>
      <c r="F1360">
        <v>94.864000000000004</v>
      </c>
      <c r="G1360" t="s">
        <v>196</v>
      </c>
    </row>
    <row r="1361" spans="1:7" x14ac:dyDescent="0.25">
      <c r="A1361">
        <v>2012</v>
      </c>
      <c r="B1361" t="s">
        <v>43</v>
      </c>
      <c r="C1361" t="s">
        <v>194</v>
      </c>
      <c r="D1361" t="s">
        <v>195</v>
      </c>
      <c r="E1361" t="s">
        <v>1</v>
      </c>
      <c r="F1361" s="220">
        <v>413268.64299999998</v>
      </c>
    </row>
    <row r="1362" spans="1:7" x14ac:dyDescent="0.25">
      <c r="A1362">
        <v>2012</v>
      </c>
      <c r="B1362" t="s">
        <v>43</v>
      </c>
      <c r="C1362" t="s">
        <v>197</v>
      </c>
      <c r="D1362" t="s">
        <v>195</v>
      </c>
      <c r="E1362" t="s">
        <v>1</v>
      </c>
      <c r="F1362">
        <v>8.8360000000000003</v>
      </c>
    </row>
    <row r="1363" spans="1:7" x14ac:dyDescent="0.25">
      <c r="A1363">
        <v>2012</v>
      </c>
      <c r="B1363" t="s">
        <v>43</v>
      </c>
      <c r="C1363" t="s">
        <v>198</v>
      </c>
      <c r="D1363" t="s">
        <v>195</v>
      </c>
      <c r="E1363" t="s">
        <v>1</v>
      </c>
      <c r="F1363">
        <v>59.9</v>
      </c>
      <c r="G1363" t="s">
        <v>196</v>
      </c>
    </row>
    <row r="1364" spans="1:7" x14ac:dyDescent="0.25">
      <c r="A1364">
        <v>2012</v>
      </c>
      <c r="B1364" t="s">
        <v>44</v>
      </c>
      <c r="C1364" t="s">
        <v>194</v>
      </c>
      <c r="D1364" t="s">
        <v>195</v>
      </c>
      <c r="E1364" t="s">
        <v>1</v>
      </c>
      <c r="F1364" s="220">
        <v>784716.24800000002</v>
      </c>
    </row>
    <row r="1365" spans="1:7" x14ac:dyDescent="0.25">
      <c r="A1365">
        <v>2012</v>
      </c>
      <c r="B1365" t="s">
        <v>44</v>
      </c>
      <c r="C1365" t="s">
        <v>197</v>
      </c>
      <c r="D1365" t="s">
        <v>195</v>
      </c>
      <c r="E1365" t="s">
        <v>1</v>
      </c>
      <c r="F1365">
        <v>11.992000000000001</v>
      </c>
    </row>
    <row r="1366" spans="1:7" x14ac:dyDescent="0.25">
      <c r="A1366">
        <v>2012</v>
      </c>
      <c r="B1366" t="s">
        <v>44</v>
      </c>
      <c r="C1366" t="s">
        <v>198</v>
      </c>
      <c r="D1366" t="s">
        <v>195</v>
      </c>
      <c r="E1366" t="s">
        <v>1</v>
      </c>
      <c r="F1366">
        <v>88.757999999999996</v>
      </c>
    </row>
    <row r="1367" spans="1:7" x14ac:dyDescent="0.25">
      <c r="A1367">
        <v>2012</v>
      </c>
      <c r="B1367" t="s">
        <v>45</v>
      </c>
      <c r="C1367" t="s">
        <v>194</v>
      </c>
      <c r="D1367" t="s">
        <v>195</v>
      </c>
      <c r="E1367" t="s">
        <v>1</v>
      </c>
      <c r="F1367" s="220">
        <v>40484.351000000002</v>
      </c>
    </row>
    <row r="1368" spans="1:7" x14ac:dyDescent="0.25">
      <c r="A1368">
        <v>2012</v>
      </c>
      <c r="B1368" t="s">
        <v>45</v>
      </c>
      <c r="C1368" t="s">
        <v>197</v>
      </c>
      <c r="D1368" t="s">
        <v>195</v>
      </c>
      <c r="E1368" t="s">
        <v>1</v>
      </c>
      <c r="F1368">
        <v>9.4830000000000005</v>
      </c>
    </row>
    <row r="1369" spans="1:7" x14ac:dyDescent="0.25">
      <c r="A1369">
        <v>2012</v>
      </c>
      <c r="B1369" t="s">
        <v>45</v>
      </c>
      <c r="C1369" t="s">
        <v>198</v>
      </c>
      <c r="D1369" t="s">
        <v>195</v>
      </c>
      <c r="E1369" t="s">
        <v>1</v>
      </c>
      <c r="F1369">
        <v>120.949</v>
      </c>
      <c r="G1369" t="s">
        <v>196</v>
      </c>
    </row>
    <row r="1370" spans="1:7" x14ac:dyDescent="0.25">
      <c r="A1370">
        <v>2012</v>
      </c>
      <c r="B1370" t="s">
        <v>46</v>
      </c>
      <c r="C1370" t="s">
        <v>194</v>
      </c>
      <c r="D1370" t="s">
        <v>195</v>
      </c>
      <c r="E1370" t="s">
        <v>1</v>
      </c>
      <c r="F1370" s="220">
        <v>591950.43900000001</v>
      </c>
    </row>
    <row r="1371" spans="1:7" x14ac:dyDescent="0.25">
      <c r="A1371">
        <v>2012</v>
      </c>
      <c r="B1371" t="s">
        <v>46</v>
      </c>
      <c r="C1371" t="s">
        <v>197</v>
      </c>
      <c r="D1371" t="s">
        <v>195</v>
      </c>
      <c r="E1371" t="s">
        <v>1</v>
      </c>
      <c r="F1371">
        <v>9.9420000000000002</v>
      </c>
    </row>
    <row r="1372" spans="1:7" x14ac:dyDescent="0.25">
      <c r="A1372">
        <v>2012</v>
      </c>
      <c r="B1372" t="s">
        <v>46</v>
      </c>
      <c r="C1372" t="s">
        <v>198</v>
      </c>
      <c r="D1372" t="s">
        <v>195</v>
      </c>
      <c r="E1372" t="s">
        <v>1</v>
      </c>
      <c r="F1372">
        <v>78.534000000000006</v>
      </c>
    </row>
    <row r="1373" spans="1:7" x14ac:dyDescent="0.25">
      <c r="A1373">
        <v>2012</v>
      </c>
      <c r="B1373" t="s">
        <v>47</v>
      </c>
      <c r="C1373" t="s">
        <v>194</v>
      </c>
      <c r="D1373" t="s">
        <v>195</v>
      </c>
      <c r="E1373" t="s">
        <v>1</v>
      </c>
      <c r="F1373" s="220">
        <v>16611.662</v>
      </c>
    </row>
    <row r="1374" spans="1:7" x14ac:dyDescent="0.25">
      <c r="A1374">
        <v>2012</v>
      </c>
      <c r="B1374" t="s">
        <v>47</v>
      </c>
      <c r="C1374" t="s">
        <v>197</v>
      </c>
      <c r="D1374" t="s">
        <v>195</v>
      </c>
      <c r="E1374" t="s">
        <v>1</v>
      </c>
      <c r="F1374">
        <v>19.228000000000002</v>
      </c>
    </row>
    <row r="1375" spans="1:7" x14ac:dyDescent="0.25">
      <c r="A1375">
        <v>2012</v>
      </c>
      <c r="B1375" t="s">
        <v>47</v>
      </c>
      <c r="C1375" t="s">
        <v>198</v>
      </c>
      <c r="D1375" t="s">
        <v>195</v>
      </c>
      <c r="E1375" t="s">
        <v>1</v>
      </c>
      <c r="F1375">
        <v>98.44</v>
      </c>
    </row>
    <row r="1376" spans="1:7" x14ac:dyDescent="0.25">
      <c r="A1376">
        <v>2012</v>
      </c>
      <c r="B1376" t="s">
        <v>48</v>
      </c>
      <c r="C1376" t="s">
        <v>194</v>
      </c>
      <c r="D1376" t="s">
        <v>195</v>
      </c>
      <c r="E1376" t="s">
        <v>1</v>
      </c>
      <c r="F1376" s="220">
        <v>23150.656999999999</v>
      </c>
    </row>
    <row r="1377" spans="1:6" x14ac:dyDescent="0.25">
      <c r="A1377">
        <v>2012</v>
      </c>
      <c r="B1377" t="s">
        <v>48</v>
      </c>
      <c r="C1377" t="s">
        <v>197</v>
      </c>
      <c r="D1377" t="s">
        <v>195</v>
      </c>
      <c r="E1377" t="s">
        <v>1</v>
      </c>
      <c r="F1377">
        <v>11.38</v>
      </c>
    </row>
    <row r="1378" spans="1:6" x14ac:dyDescent="0.25">
      <c r="A1378">
        <v>2012</v>
      </c>
      <c r="B1378" t="s">
        <v>48</v>
      </c>
      <c r="C1378" t="s">
        <v>198</v>
      </c>
      <c r="D1378" t="s">
        <v>195</v>
      </c>
      <c r="E1378" t="s">
        <v>1</v>
      </c>
      <c r="F1378">
        <v>151.57</v>
      </c>
    </row>
    <row r="1379" spans="1:6" x14ac:dyDescent="0.25">
      <c r="A1379">
        <v>2012</v>
      </c>
      <c r="B1379" t="s">
        <v>49</v>
      </c>
      <c r="C1379" t="s">
        <v>194</v>
      </c>
      <c r="D1379" t="s">
        <v>195</v>
      </c>
      <c r="E1379" t="s">
        <v>1</v>
      </c>
      <c r="F1379" s="220">
        <v>38282.932999999997</v>
      </c>
    </row>
    <row r="1380" spans="1:6" x14ac:dyDescent="0.25">
      <c r="A1380">
        <v>2012</v>
      </c>
      <c r="B1380" t="s">
        <v>49</v>
      </c>
      <c r="C1380" t="s">
        <v>197</v>
      </c>
      <c r="D1380" t="s">
        <v>195</v>
      </c>
      <c r="E1380" t="s">
        <v>1</v>
      </c>
      <c r="F1380">
        <v>12.813000000000001</v>
      </c>
    </row>
    <row r="1381" spans="1:6" x14ac:dyDescent="0.25">
      <c r="A1381">
        <v>2012</v>
      </c>
      <c r="B1381" t="s">
        <v>49</v>
      </c>
      <c r="C1381" t="s">
        <v>198</v>
      </c>
      <c r="D1381" t="s">
        <v>195</v>
      </c>
      <c r="E1381" t="s">
        <v>1</v>
      </c>
      <c r="F1381">
        <v>131.226</v>
      </c>
    </row>
    <row r="1382" spans="1:6" x14ac:dyDescent="0.25">
      <c r="A1382">
        <v>2012</v>
      </c>
      <c r="B1382" t="s">
        <v>50</v>
      </c>
      <c r="C1382" t="s">
        <v>194</v>
      </c>
      <c r="D1382" t="s">
        <v>195</v>
      </c>
      <c r="E1382" t="s">
        <v>1</v>
      </c>
      <c r="F1382" s="220">
        <v>10786.165000000001</v>
      </c>
    </row>
    <row r="1383" spans="1:6" x14ac:dyDescent="0.25">
      <c r="A1383">
        <v>2012</v>
      </c>
      <c r="B1383" t="s">
        <v>50</v>
      </c>
      <c r="C1383" t="s">
        <v>197</v>
      </c>
      <c r="D1383" t="s">
        <v>195</v>
      </c>
      <c r="E1383" t="s">
        <v>1</v>
      </c>
      <c r="F1383">
        <v>20.315000000000001</v>
      </c>
    </row>
    <row r="1384" spans="1:6" x14ac:dyDescent="0.25">
      <c r="A1384">
        <v>2012</v>
      </c>
      <c r="B1384" t="s">
        <v>50</v>
      </c>
      <c r="C1384" t="s">
        <v>198</v>
      </c>
      <c r="D1384" t="s">
        <v>195</v>
      </c>
      <c r="E1384" t="s">
        <v>1</v>
      </c>
      <c r="F1384">
        <v>96.646000000000001</v>
      </c>
    </row>
    <row r="1385" spans="1:6" x14ac:dyDescent="0.25">
      <c r="A1385">
        <v>2012</v>
      </c>
      <c r="B1385" t="s">
        <v>51</v>
      </c>
      <c r="C1385" t="s">
        <v>194</v>
      </c>
      <c r="D1385" t="s">
        <v>195</v>
      </c>
      <c r="E1385" t="s">
        <v>1</v>
      </c>
      <c r="F1385" s="220">
        <v>85741.150999999998</v>
      </c>
    </row>
    <row r="1386" spans="1:6" x14ac:dyDescent="0.25">
      <c r="A1386">
        <v>2012</v>
      </c>
      <c r="B1386" t="s">
        <v>51</v>
      </c>
      <c r="C1386" t="s">
        <v>197</v>
      </c>
      <c r="D1386" t="s">
        <v>195</v>
      </c>
      <c r="E1386" t="s">
        <v>1</v>
      </c>
      <c r="F1386">
        <v>8.6430000000000007</v>
      </c>
    </row>
    <row r="1387" spans="1:6" x14ac:dyDescent="0.25">
      <c r="A1387">
        <v>2012</v>
      </c>
      <c r="B1387" t="s">
        <v>51</v>
      </c>
      <c r="C1387" t="s">
        <v>198</v>
      </c>
      <c r="D1387" t="s">
        <v>195</v>
      </c>
      <c r="E1387" t="s">
        <v>1</v>
      </c>
      <c r="F1387">
        <v>71.676000000000002</v>
      </c>
    </row>
    <row r="1388" spans="1:6" x14ac:dyDescent="0.25">
      <c r="A1388">
        <v>2012</v>
      </c>
      <c r="B1388" t="s">
        <v>52</v>
      </c>
      <c r="C1388" t="s">
        <v>194</v>
      </c>
      <c r="D1388" t="s">
        <v>195</v>
      </c>
      <c r="E1388" t="s">
        <v>1</v>
      </c>
      <c r="F1388" s="220">
        <v>4461.2719999999999</v>
      </c>
    </row>
    <row r="1389" spans="1:6" x14ac:dyDescent="0.25">
      <c r="A1389">
        <v>2012</v>
      </c>
      <c r="B1389" t="s">
        <v>52</v>
      </c>
      <c r="C1389" t="s">
        <v>197</v>
      </c>
      <c r="D1389" t="s">
        <v>195</v>
      </c>
      <c r="E1389" t="s">
        <v>1</v>
      </c>
      <c r="F1389">
        <v>10.621</v>
      </c>
    </row>
    <row r="1390" spans="1:6" x14ac:dyDescent="0.25">
      <c r="A1390">
        <v>2012</v>
      </c>
      <c r="B1390" t="s">
        <v>52</v>
      </c>
      <c r="C1390" t="s">
        <v>198</v>
      </c>
      <c r="D1390" t="s">
        <v>195</v>
      </c>
      <c r="E1390" t="s">
        <v>1</v>
      </c>
      <c r="F1390">
        <v>122.21</v>
      </c>
    </row>
    <row r="1391" spans="1:6" x14ac:dyDescent="0.25">
      <c r="A1391">
        <v>2012</v>
      </c>
      <c r="B1391" t="s">
        <v>53</v>
      </c>
      <c r="C1391" t="s">
        <v>194</v>
      </c>
      <c r="D1391" t="s">
        <v>195</v>
      </c>
      <c r="E1391" t="s">
        <v>1</v>
      </c>
      <c r="F1391" s="220">
        <v>178567.29500000001</v>
      </c>
    </row>
    <row r="1392" spans="1:6" x14ac:dyDescent="0.25">
      <c r="A1392">
        <v>2012</v>
      </c>
      <c r="B1392" t="s">
        <v>53</v>
      </c>
      <c r="C1392" t="s">
        <v>197</v>
      </c>
      <c r="D1392" t="s">
        <v>195</v>
      </c>
      <c r="E1392" t="s">
        <v>1</v>
      </c>
      <c r="F1392">
        <v>10.657999999999999</v>
      </c>
    </row>
    <row r="1393" spans="1:7" x14ac:dyDescent="0.25">
      <c r="A1393">
        <v>2012</v>
      </c>
      <c r="B1393" t="s">
        <v>53</v>
      </c>
      <c r="C1393" t="s">
        <v>198</v>
      </c>
      <c r="D1393" t="s">
        <v>195</v>
      </c>
      <c r="E1393" t="s">
        <v>1</v>
      </c>
      <c r="F1393">
        <v>89.516000000000005</v>
      </c>
    </row>
    <row r="1394" spans="1:7" x14ac:dyDescent="0.25">
      <c r="A1394">
        <v>2012</v>
      </c>
      <c r="B1394" t="s">
        <v>54</v>
      </c>
      <c r="C1394" t="s">
        <v>194</v>
      </c>
      <c r="D1394" t="s">
        <v>195</v>
      </c>
      <c r="E1394" t="s">
        <v>1</v>
      </c>
      <c r="F1394" s="220">
        <v>165972.302</v>
      </c>
    </row>
    <row r="1395" spans="1:7" x14ac:dyDescent="0.25">
      <c r="A1395">
        <v>2012</v>
      </c>
      <c r="B1395" t="s">
        <v>54</v>
      </c>
      <c r="C1395" t="s">
        <v>197</v>
      </c>
      <c r="D1395" t="s">
        <v>195</v>
      </c>
      <c r="E1395" t="s">
        <v>1</v>
      </c>
      <c r="F1395">
        <v>19.687999999999999</v>
      </c>
    </row>
    <row r="1396" spans="1:7" x14ac:dyDescent="0.25">
      <c r="A1396">
        <v>2012</v>
      </c>
      <c r="B1396" t="s">
        <v>54</v>
      </c>
      <c r="C1396" t="s">
        <v>198</v>
      </c>
      <c r="D1396" t="s">
        <v>195</v>
      </c>
      <c r="E1396" t="s">
        <v>1</v>
      </c>
      <c r="F1396">
        <v>102.634</v>
      </c>
      <c r="G1396" t="s">
        <v>199</v>
      </c>
    </row>
    <row r="1397" spans="1:7" x14ac:dyDescent="0.25">
      <c r="A1397">
        <v>2012</v>
      </c>
      <c r="B1397" t="s">
        <v>64</v>
      </c>
      <c r="C1397" t="s">
        <v>194</v>
      </c>
      <c r="D1397" t="s">
        <v>195</v>
      </c>
      <c r="E1397" t="s">
        <v>1</v>
      </c>
      <c r="F1397" s="220">
        <v>695354.23899999994</v>
      </c>
    </row>
    <row r="1398" spans="1:7" x14ac:dyDescent="0.25">
      <c r="A1398">
        <v>2012</v>
      </c>
      <c r="B1398" t="s">
        <v>64</v>
      </c>
      <c r="C1398" t="s">
        <v>197</v>
      </c>
      <c r="D1398" t="s">
        <v>195</v>
      </c>
      <c r="E1398" t="s">
        <v>1</v>
      </c>
      <c r="F1398">
        <v>18.268000000000001</v>
      </c>
    </row>
    <row r="1399" spans="1:7" x14ac:dyDescent="0.25">
      <c r="A1399">
        <v>2012</v>
      </c>
      <c r="B1399" t="s">
        <v>64</v>
      </c>
      <c r="C1399" t="s">
        <v>198</v>
      </c>
      <c r="D1399" t="s">
        <v>195</v>
      </c>
      <c r="E1399" t="s">
        <v>1</v>
      </c>
      <c r="F1399">
        <v>128.953</v>
      </c>
    </row>
    <row r="1400" spans="1:7" x14ac:dyDescent="0.25">
      <c r="A1400">
        <v>2012</v>
      </c>
      <c r="B1400" t="s">
        <v>55</v>
      </c>
      <c r="C1400" t="s">
        <v>194</v>
      </c>
      <c r="D1400" t="s">
        <v>195</v>
      </c>
      <c r="E1400" t="s">
        <v>1</v>
      </c>
      <c r="F1400" s="220">
        <v>171293.791</v>
      </c>
    </row>
    <row r="1401" spans="1:7" x14ac:dyDescent="0.25">
      <c r="A1401">
        <v>2012</v>
      </c>
      <c r="B1401" t="s">
        <v>55</v>
      </c>
      <c r="C1401" t="s">
        <v>197</v>
      </c>
      <c r="D1401" t="s">
        <v>195</v>
      </c>
      <c r="E1401" t="s">
        <v>1</v>
      </c>
      <c r="F1401">
        <v>16.291</v>
      </c>
    </row>
    <row r="1402" spans="1:7" x14ac:dyDescent="0.25">
      <c r="A1402">
        <v>2012</v>
      </c>
      <c r="B1402" t="s">
        <v>55</v>
      </c>
      <c r="C1402" t="s">
        <v>198</v>
      </c>
      <c r="D1402" t="s">
        <v>195</v>
      </c>
      <c r="E1402" t="s">
        <v>1</v>
      </c>
      <c r="F1402">
        <v>84.778999999999996</v>
      </c>
    </row>
    <row r="1403" spans="1:7" x14ac:dyDescent="0.25">
      <c r="A1403">
        <v>2012</v>
      </c>
      <c r="B1403" t="s">
        <v>56</v>
      </c>
      <c r="C1403" t="s">
        <v>194</v>
      </c>
      <c r="D1403" t="s">
        <v>195</v>
      </c>
      <c r="E1403" t="s">
        <v>1</v>
      </c>
      <c r="F1403" s="220">
        <v>361204.076</v>
      </c>
      <c r="G1403" t="s">
        <v>196</v>
      </c>
    </row>
    <row r="1404" spans="1:7" x14ac:dyDescent="0.25">
      <c r="A1404">
        <v>2012</v>
      </c>
      <c r="B1404" t="s">
        <v>56</v>
      </c>
      <c r="C1404" t="s">
        <v>197</v>
      </c>
      <c r="D1404" t="s">
        <v>195</v>
      </c>
      <c r="E1404" t="s">
        <v>1</v>
      </c>
      <c r="F1404">
        <v>18.007999999999999</v>
      </c>
      <c r="G1404" t="s">
        <v>196</v>
      </c>
    </row>
    <row r="1405" spans="1:7" x14ac:dyDescent="0.25">
      <c r="A1405">
        <v>2012</v>
      </c>
      <c r="B1405" t="s">
        <v>56</v>
      </c>
      <c r="C1405" t="s">
        <v>198</v>
      </c>
      <c r="D1405" t="s">
        <v>195</v>
      </c>
      <c r="E1405" t="s">
        <v>1</v>
      </c>
      <c r="F1405">
        <v>209</v>
      </c>
      <c r="G1405" t="s">
        <v>196</v>
      </c>
    </row>
    <row r="1406" spans="1:7" x14ac:dyDescent="0.25">
      <c r="A1406">
        <v>2012</v>
      </c>
      <c r="B1406" t="s">
        <v>57</v>
      </c>
      <c r="C1406" t="s">
        <v>194</v>
      </c>
      <c r="D1406" t="s">
        <v>195</v>
      </c>
      <c r="E1406" t="s">
        <v>1</v>
      </c>
      <c r="F1406" s="220">
        <v>25654.602999999999</v>
      </c>
    </row>
    <row r="1407" spans="1:7" x14ac:dyDescent="0.25">
      <c r="A1407">
        <v>2012</v>
      </c>
      <c r="B1407" t="s">
        <v>57</v>
      </c>
      <c r="C1407" t="s">
        <v>197</v>
      </c>
      <c r="D1407" t="s">
        <v>195</v>
      </c>
      <c r="E1407" t="s">
        <v>1</v>
      </c>
      <c r="F1407">
        <v>12.471</v>
      </c>
    </row>
    <row r="1408" spans="1:7" x14ac:dyDescent="0.25">
      <c r="A1408">
        <v>2012</v>
      </c>
      <c r="B1408" t="s">
        <v>57</v>
      </c>
      <c r="C1408" t="s">
        <v>198</v>
      </c>
      <c r="D1408" t="s">
        <v>195</v>
      </c>
      <c r="E1408" t="s">
        <v>1</v>
      </c>
      <c r="F1408">
        <v>75.058000000000007</v>
      </c>
    </row>
    <row r="1409" spans="1:7" x14ac:dyDescent="0.25">
      <c r="A1409">
        <v>2012</v>
      </c>
      <c r="B1409" t="s">
        <v>65</v>
      </c>
      <c r="C1409" t="s">
        <v>194</v>
      </c>
      <c r="D1409" t="s">
        <v>195</v>
      </c>
      <c r="E1409" t="s">
        <v>1</v>
      </c>
      <c r="F1409" s="220">
        <v>64131.402000000002</v>
      </c>
    </row>
    <row r="1410" spans="1:7" x14ac:dyDescent="0.25">
      <c r="A1410">
        <v>2012</v>
      </c>
      <c r="B1410" t="s">
        <v>65</v>
      </c>
      <c r="C1410" t="s">
        <v>197</v>
      </c>
      <c r="D1410" t="s">
        <v>195</v>
      </c>
      <c r="E1410" t="s">
        <v>1</v>
      </c>
      <c r="F1410">
        <v>11.86</v>
      </c>
    </row>
    <row r="1411" spans="1:7" x14ac:dyDescent="0.25">
      <c r="A1411">
        <v>2012</v>
      </c>
      <c r="B1411" t="s">
        <v>65</v>
      </c>
      <c r="C1411" t="s">
        <v>198</v>
      </c>
      <c r="D1411" t="s">
        <v>195</v>
      </c>
      <c r="E1411" t="s">
        <v>1</v>
      </c>
      <c r="F1411">
        <v>118.16500000000001</v>
      </c>
    </row>
    <row r="1412" spans="1:7" x14ac:dyDescent="0.25">
      <c r="A1412">
        <v>2012</v>
      </c>
      <c r="B1412" t="s">
        <v>58</v>
      </c>
      <c r="C1412" t="s">
        <v>194</v>
      </c>
      <c r="D1412" t="s">
        <v>195</v>
      </c>
      <c r="E1412" t="s">
        <v>1</v>
      </c>
      <c r="F1412" s="220">
        <v>179110.546</v>
      </c>
    </row>
    <row r="1413" spans="1:7" x14ac:dyDescent="0.25">
      <c r="A1413">
        <v>2012</v>
      </c>
      <c r="B1413" t="s">
        <v>58</v>
      </c>
      <c r="C1413" t="s">
        <v>197</v>
      </c>
      <c r="D1413" t="s">
        <v>195</v>
      </c>
      <c r="E1413" t="s">
        <v>1</v>
      </c>
      <c r="F1413">
        <v>33.082999999999998</v>
      </c>
    </row>
    <row r="1414" spans="1:7" x14ac:dyDescent="0.25">
      <c r="A1414">
        <v>2012</v>
      </c>
      <c r="B1414" t="s">
        <v>58</v>
      </c>
      <c r="C1414" t="s">
        <v>198</v>
      </c>
      <c r="D1414" t="s">
        <v>195</v>
      </c>
      <c r="E1414" t="s">
        <v>1</v>
      </c>
      <c r="F1414">
        <v>102.58799999999999</v>
      </c>
      <c r="G1414" t="s">
        <v>196</v>
      </c>
    </row>
    <row r="1415" spans="1:7" x14ac:dyDescent="0.25">
      <c r="A1415">
        <v>2012</v>
      </c>
      <c r="B1415" t="s">
        <v>59</v>
      </c>
      <c r="C1415" t="s">
        <v>194</v>
      </c>
      <c r="D1415" t="s">
        <v>195</v>
      </c>
      <c r="E1415" t="s">
        <v>1</v>
      </c>
      <c r="F1415" s="220">
        <v>216031.935</v>
      </c>
    </row>
    <row r="1416" spans="1:7" x14ac:dyDescent="0.25">
      <c r="A1416">
        <v>2012</v>
      </c>
      <c r="B1416" t="s">
        <v>59</v>
      </c>
      <c r="C1416" t="s">
        <v>197</v>
      </c>
      <c r="D1416" t="s">
        <v>195</v>
      </c>
      <c r="E1416" t="s">
        <v>1</v>
      </c>
      <c r="F1416">
        <v>22.693999999999999</v>
      </c>
    </row>
    <row r="1417" spans="1:7" x14ac:dyDescent="0.25">
      <c r="A1417">
        <v>2012</v>
      </c>
      <c r="B1417" t="s">
        <v>59</v>
      </c>
      <c r="C1417" t="s">
        <v>198</v>
      </c>
      <c r="D1417" t="s">
        <v>195</v>
      </c>
      <c r="E1417" t="s">
        <v>1</v>
      </c>
      <c r="F1417">
        <v>120.14700000000001</v>
      </c>
    </row>
    <row r="1418" spans="1:7" x14ac:dyDescent="0.25">
      <c r="A1418">
        <v>2012</v>
      </c>
      <c r="B1418" t="s">
        <v>156</v>
      </c>
      <c r="C1418" t="s">
        <v>194</v>
      </c>
      <c r="D1418" t="s">
        <v>195</v>
      </c>
      <c r="E1418" t="s">
        <v>1</v>
      </c>
      <c r="F1418" s="220">
        <v>7968.5739999999996</v>
      </c>
    </row>
    <row r="1419" spans="1:7" x14ac:dyDescent="0.25">
      <c r="A1419">
        <v>2012</v>
      </c>
      <c r="B1419" t="s">
        <v>156</v>
      </c>
      <c r="C1419" t="s">
        <v>197</v>
      </c>
      <c r="D1419" t="s">
        <v>195</v>
      </c>
      <c r="E1419" t="s">
        <v>1</v>
      </c>
      <c r="F1419">
        <v>24.846</v>
      </c>
    </row>
    <row r="1420" spans="1:7" x14ac:dyDescent="0.25">
      <c r="A1420">
        <v>2012</v>
      </c>
      <c r="B1420" t="s">
        <v>156</v>
      </c>
      <c r="C1420" t="s">
        <v>198</v>
      </c>
      <c r="D1420" t="s">
        <v>195</v>
      </c>
      <c r="E1420" t="s">
        <v>1</v>
      </c>
      <c r="F1420">
        <v>102.803</v>
      </c>
    </row>
    <row r="1421" spans="1:7" x14ac:dyDescent="0.25">
      <c r="A1421">
        <v>2012</v>
      </c>
      <c r="B1421" t="s">
        <v>67</v>
      </c>
      <c r="C1421" t="s">
        <v>194</v>
      </c>
      <c r="D1421" t="s">
        <v>195</v>
      </c>
      <c r="E1421" t="s">
        <v>1</v>
      </c>
      <c r="F1421" s="220">
        <v>137393.88</v>
      </c>
    </row>
    <row r="1422" spans="1:7" x14ac:dyDescent="0.25">
      <c r="A1422">
        <v>2012</v>
      </c>
      <c r="B1422" t="s">
        <v>67</v>
      </c>
      <c r="C1422" t="s">
        <v>197</v>
      </c>
      <c r="D1422" t="s">
        <v>195</v>
      </c>
      <c r="E1422" t="s">
        <v>1</v>
      </c>
      <c r="F1422">
        <v>27.376999999999999</v>
      </c>
    </row>
    <row r="1423" spans="1:7" x14ac:dyDescent="0.25">
      <c r="A1423">
        <v>2012</v>
      </c>
      <c r="B1423" t="s">
        <v>67</v>
      </c>
      <c r="C1423" t="s">
        <v>198</v>
      </c>
      <c r="D1423" t="s">
        <v>195</v>
      </c>
      <c r="E1423" t="s">
        <v>1</v>
      </c>
      <c r="F1423" t="s">
        <v>72</v>
      </c>
    </row>
    <row r="1424" spans="1:7" x14ac:dyDescent="0.25">
      <c r="A1424">
        <v>2012</v>
      </c>
      <c r="B1424" t="s">
        <v>68</v>
      </c>
      <c r="C1424" t="s">
        <v>194</v>
      </c>
      <c r="D1424" t="s">
        <v>195</v>
      </c>
      <c r="E1424" t="s">
        <v>1</v>
      </c>
      <c r="F1424" s="220">
        <v>97689.942999999999</v>
      </c>
    </row>
    <row r="1425" spans="1:6" x14ac:dyDescent="0.25">
      <c r="A1425">
        <v>2012</v>
      </c>
      <c r="B1425" t="s">
        <v>68</v>
      </c>
      <c r="C1425" t="s">
        <v>197</v>
      </c>
      <c r="D1425" t="s">
        <v>195</v>
      </c>
      <c r="E1425" t="s">
        <v>1</v>
      </c>
      <c r="F1425">
        <v>12.215999999999999</v>
      </c>
    </row>
    <row r="1426" spans="1:6" x14ac:dyDescent="0.25">
      <c r="A1426">
        <v>2012</v>
      </c>
      <c r="B1426" t="s">
        <v>68</v>
      </c>
      <c r="C1426" t="s">
        <v>198</v>
      </c>
      <c r="D1426" t="s">
        <v>195</v>
      </c>
      <c r="E1426" t="s">
        <v>1</v>
      </c>
      <c r="F1426">
        <v>107.669</v>
      </c>
    </row>
    <row r="1427" spans="1:6" x14ac:dyDescent="0.25">
      <c r="A1427">
        <v>2012</v>
      </c>
      <c r="B1427" t="s">
        <v>60</v>
      </c>
      <c r="C1427" t="s">
        <v>194</v>
      </c>
      <c r="D1427" t="s">
        <v>195</v>
      </c>
      <c r="E1427" t="s">
        <v>1</v>
      </c>
      <c r="F1427" s="220">
        <v>561454.70299999998</v>
      </c>
    </row>
    <row r="1428" spans="1:6" x14ac:dyDescent="0.25">
      <c r="A1428">
        <v>2012</v>
      </c>
      <c r="B1428" t="s">
        <v>60</v>
      </c>
      <c r="C1428" t="s">
        <v>197</v>
      </c>
      <c r="D1428" t="s">
        <v>195</v>
      </c>
      <c r="E1428" t="s">
        <v>1</v>
      </c>
      <c r="F1428">
        <v>8.8140000000000001</v>
      </c>
    </row>
    <row r="1429" spans="1:6" x14ac:dyDescent="0.25">
      <c r="A1429">
        <v>2012</v>
      </c>
      <c r="B1429" t="s">
        <v>60</v>
      </c>
      <c r="C1429" t="s">
        <v>198</v>
      </c>
      <c r="D1429" t="s">
        <v>195</v>
      </c>
      <c r="E1429" t="s">
        <v>1</v>
      </c>
      <c r="F1429">
        <v>75.989000000000004</v>
      </c>
    </row>
    <row r="1430" spans="1:6" x14ac:dyDescent="0.25">
      <c r="A1430">
        <v>2012</v>
      </c>
      <c r="B1430" t="s">
        <v>69</v>
      </c>
      <c r="C1430" t="s">
        <v>194</v>
      </c>
      <c r="D1430" t="s">
        <v>195</v>
      </c>
      <c r="E1430" t="s">
        <v>1</v>
      </c>
      <c r="F1430" s="220">
        <v>19488.388999999999</v>
      </c>
    </row>
    <row r="1431" spans="1:6" x14ac:dyDescent="0.25">
      <c r="A1431">
        <v>2012</v>
      </c>
      <c r="B1431" t="s">
        <v>69</v>
      </c>
      <c r="C1431" t="s">
        <v>197</v>
      </c>
      <c r="D1431" t="s">
        <v>195</v>
      </c>
      <c r="E1431" t="s">
        <v>1</v>
      </c>
      <c r="F1431">
        <v>9.4559999999999995</v>
      </c>
    </row>
    <row r="1432" spans="1:6" x14ac:dyDescent="0.25">
      <c r="A1432">
        <v>2012</v>
      </c>
      <c r="B1432" t="s">
        <v>69</v>
      </c>
      <c r="C1432" t="s">
        <v>198</v>
      </c>
      <c r="D1432" t="s">
        <v>195</v>
      </c>
      <c r="E1432" t="s">
        <v>1</v>
      </c>
      <c r="F1432" t="s">
        <v>72</v>
      </c>
    </row>
    <row r="1433" spans="1:6" x14ac:dyDescent="0.25">
      <c r="A1433">
        <v>2012</v>
      </c>
      <c r="B1433" t="s">
        <v>84</v>
      </c>
      <c r="C1433" t="s">
        <v>194</v>
      </c>
      <c r="D1433" t="s">
        <v>195</v>
      </c>
      <c r="E1433" t="s">
        <v>1</v>
      </c>
      <c r="F1433" s="220">
        <v>20957.053</v>
      </c>
    </row>
    <row r="1434" spans="1:6" x14ac:dyDescent="0.25">
      <c r="A1434">
        <v>2012</v>
      </c>
      <c r="B1434" t="s">
        <v>84</v>
      </c>
      <c r="C1434" t="s">
        <v>197</v>
      </c>
      <c r="D1434" t="s">
        <v>195</v>
      </c>
      <c r="E1434" t="s">
        <v>1</v>
      </c>
      <c r="F1434">
        <v>7.226</v>
      </c>
    </row>
    <row r="1435" spans="1:6" x14ac:dyDescent="0.25">
      <c r="A1435">
        <v>2012</v>
      </c>
      <c r="B1435" t="s">
        <v>84</v>
      </c>
      <c r="C1435" t="s">
        <v>198</v>
      </c>
      <c r="D1435" t="s">
        <v>195</v>
      </c>
      <c r="E1435" t="s">
        <v>1</v>
      </c>
      <c r="F1435" t="s">
        <v>72</v>
      </c>
    </row>
    <row r="1436" spans="1:6" x14ac:dyDescent="0.25">
      <c r="A1436">
        <v>2012</v>
      </c>
      <c r="B1436" t="s">
        <v>70</v>
      </c>
      <c r="C1436" t="s">
        <v>194</v>
      </c>
      <c r="D1436" t="s">
        <v>195</v>
      </c>
      <c r="E1436" t="s">
        <v>1</v>
      </c>
      <c r="F1436" s="220">
        <v>100948.421</v>
      </c>
    </row>
    <row r="1437" spans="1:6" x14ac:dyDescent="0.25">
      <c r="A1437">
        <v>2012</v>
      </c>
      <c r="B1437" t="s">
        <v>70</v>
      </c>
      <c r="C1437" t="s">
        <v>197</v>
      </c>
      <c r="D1437" t="s">
        <v>195</v>
      </c>
      <c r="E1437" t="s">
        <v>1</v>
      </c>
      <c r="F1437">
        <v>14.022</v>
      </c>
    </row>
    <row r="1438" spans="1:6" x14ac:dyDescent="0.25">
      <c r="A1438">
        <v>2012</v>
      </c>
      <c r="B1438" t="s">
        <v>70</v>
      </c>
      <c r="C1438" t="s">
        <v>198</v>
      </c>
      <c r="D1438" t="s">
        <v>195</v>
      </c>
      <c r="E1438" t="s">
        <v>1</v>
      </c>
      <c r="F1438" t="s">
        <v>72</v>
      </c>
    </row>
    <row r="1439" spans="1:6" x14ac:dyDescent="0.25">
      <c r="A1439">
        <v>2012</v>
      </c>
      <c r="B1439" t="s">
        <v>71</v>
      </c>
      <c r="C1439" t="s">
        <v>194</v>
      </c>
      <c r="D1439" t="s">
        <v>195</v>
      </c>
      <c r="E1439" t="s">
        <v>1</v>
      </c>
      <c r="F1439" s="220">
        <v>891674.01100000006</v>
      </c>
    </row>
    <row r="1440" spans="1:6" x14ac:dyDescent="0.25">
      <c r="A1440">
        <v>2012</v>
      </c>
      <c r="B1440" t="s">
        <v>71</v>
      </c>
      <c r="C1440" t="s">
        <v>197</v>
      </c>
      <c r="D1440" t="s">
        <v>195</v>
      </c>
      <c r="E1440" t="s">
        <v>1</v>
      </c>
      <c r="F1440">
        <v>11.861000000000001</v>
      </c>
    </row>
    <row r="1441" spans="1:7" x14ac:dyDescent="0.25">
      <c r="A1441">
        <v>2012</v>
      </c>
      <c r="B1441" t="s">
        <v>71</v>
      </c>
      <c r="C1441" t="s">
        <v>198</v>
      </c>
      <c r="D1441" t="s">
        <v>195</v>
      </c>
      <c r="E1441" t="s">
        <v>1</v>
      </c>
      <c r="F1441">
        <v>141.506</v>
      </c>
    </row>
    <row r="1442" spans="1:7" x14ac:dyDescent="0.25">
      <c r="A1442">
        <v>2012</v>
      </c>
      <c r="B1442" t="s">
        <v>82</v>
      </c>
      <c r="C1442" t="s">
        <v>194</v>
      </c>
      <c r="D1442" t="s">
        <v>195</v>
      </c>
      <c r="E1442" t="s">
        <v>1</v>
      </c>
      <c r="F1442" t="s">
        <v>72</v>
      </c>
    </row>
    <row r="1443" spans="1:7" x14ac:dyDescent="0.25">
      <c r="A1443">
        <v>2012</v>
      </c>
      <c r="B1443" t="s">
        <v>82</v>
      </c>
      <c r="C1443" t="s">
        <v>197</v>
      </c>
      <c r="D1443" t="s">
        <v>195</v>
      </c>
      <c r="E1443" t="s">
        <v>1</v>
      </c>
      <c r="F1443" t="s">
        <v>72</v>
      </c>
    </row>
    <row r="1444" spans="1:7" x14ac:dyDescent="0.25">
      <c r="A1444">
        <v>2012</v>
      </c>
      <c r="B1444" t="s">
        <v>82</v>
      </c>
      <c r="C1444" t="s">
        <v>198</v>
      </c>
      <c r="D1444" t="s">
        <v>195</v>
      </c>
      <c r="E1444" t="s">
        <v>1</v>
      </c>
      <c r="F1444" t="s">
        <v>72</v>
      </c>
    </row>
    <row r="1445" spans="1:7" x14ac:dyDescent="0.25">
      <c r="A1445">
        <v>2013</v>
      </c>
      <c r="B1445" t="s">
        <v>154</v>
      </c>
      <c r="C1445" t="s">
        <v>194</v>
      </c>
      <c r="D1445" t="s">
        <v>195</v>
      </c>
      <c r="E1445" t="s">
        <v>1</v>
      </c>
      <c r="F1445" s="220">
        <v>5986876.415</v>
      </c>
      <c r="G1445" t="s">
        <v>196</v>
      </c>
    </row>
    <row r="1446" spans="1:7" x14ac:dyDescent="0.25">
      <c r="A1446">
        <v>2013</v>
      </c>
      <c r="B1446" t="s">
        <v>154</v>
      </c>
      <c r="C1446" t="s">
        <v>197</v>
      </c>
      <c r="D1446" t="s">
        <v>195</v>
      </c>
      <c r="E1446" t="s">
        <v>1</v>
      </c>
      <c r="F1446">
        <v>13.545999999999999</v>
      </c>
      <c r="G1446" t="s">
        <v>196</v>
      </c>
    </row>
    <row r="1447" spans="1:7" x14ac:dyDescent="0.25">
      <c r="A1447">
        <v>2013</v>
      </c>
      <c r="B1447" t="s">
        <v>154</v>
      </c>
      <c r="C1447" t="s">
        <v>198</v>
      </c>
      <c r="D1447" t="s">
        <v>195</v>
      </c>
      <c r="E1447" t="s">
        <v>1</v>
      </c>
      <c r="F1447">
        <v>90.772000000000006</v>
      </c>
      <c r="G1447" t="s">
        <v>196</v>
      </c>
    </row>
    <row r="1448" spans="1:7" x14ac:dyDescent="0.25">
      <c r="A1448">
        <v>2013</v>
      </c>
      <c r="B1448" t="s">
        <v>35</v>
      </c>
      <c r="C1448" t="s">
        <v>194</v>
      </c>
      <c r="D1448" t="s">
        <v>195</v>
      </c>
      <c r="E1448" t="s">
        <v>1</v>
      </c>
      <c r="F1448" s="220">
        <v>153252.57399999999</v>
      </c>
    </row>
    <row r="1449" spans="1:7" x14ac:dyDescent="0.25">
      <c r="A1449">
        <v>2013</v>
      </c>
      <c r="B1449" t="s">
        <v>35</v>
      </c>
      <c r="C1449" t="s">
        <v>197</v>
      </c>
      <c r="D1449" t="s">
        <v>195</v>
      </c>
      <c r="E1449" t="s">
        <v>1</v>
      </c>
      <c r="F1449">
        <v>13.733000000000001</v>
      </c>
    </row>
    <row r="1450" spans="1:7" x14ac:dyDescent="0.25">
      <c r="A1450">
        <v>2013</v>
      </c>
      <c r="B1450" t="s">
        <v>35</v>
      </c>
      <c r="C1450" t="s">
        <v>198</v>
      </c>
      <c r="D1450" t="s">
        <v>195</v>
      </c>
      <c r="E1450" t="s">
        <v>1</v>
      </c>
      <c r="F1450">
        <v>96.016999999999996</v>
      </c>
    </row>
    <row r="1451" spans="1:7" x14ac:dyDescent="0.25">
      <c r="A1451">
        <v>2013</v>
      </c>
      <c r="B1451" t="s">
        <v>36</v>
      </c>
      <c r="C1451" t="s">
        <v>194</v>
      </c>
      <c r="D1451" t="s">
        <v>195</v>
      </c>
      <c r="E1451" t="s">
        <v>1</v>
      </c>
      <c r="F1451" s="220">
        <v>124083.67600000001</v>
      </c>
      <c r="G1451" t="s">
        <v>201</v>
      </c>
    </row>
    <row r="1452" spans="1:7" x14ac:dyDescent="0.25">
      <c r="A1452">
        <v>2013</v>
      </c>
      <c r="B1452" t="s">
        <v>36</v>
      </c>
      <c r="C1452" t="s">
        <v>197</v>
      </c>
      <c r="D1452" t="s">
        <v>195</v>
      </c>
      <c r="E1452" t="s">
        <v>1</v>
      </c>
      <c r="F1452">
        <v>17.079000000000001</v>
      </c>
      <c r="G1452" t="s">
        <v>201</v>
      </c>
    </row>
    <row r="1453" spans="1:7" x14ac:dyDescent="0.25">
      <c r="A1453">
        <v>2013</v>
      </c>
      <c r="B1453" t="s">
        <v>36</v>
      </c>
      <c r="C1453" t="s">
        <v>198</v>
      </c>
      <c r="D1453" t="s">
        <v>195</v>
      </c>
      <c r="E1453" t="s">
        <v>1</v>
      </c>
      <c r="F1453">
        <v>122.944</v>
      </c>
      <c r="G1453" t="s">
        <v>201</v>
      </c>
    </row>
    <row r="1454" spans="1:7" x14ac:dyDescent="0.25">
      <c r="A1454">
        <v>2013</v>
      </c>
      <c r="B1454" t="s">
        <v>37</v>
      </c>
      <c r="C1454" t="s">
        <v>194</v>
      </c>
      <c r="D1454" t="s">
        <v>195</v>
      </c>
      <c r="E1454" t="s">
        <v>1</v>
      </c>
      <c r="F1454" s="220">
        <v>155107.226</v>
      </c>
    </row>
    <row r="1455" spans="1:7" x14ac:dyDescent="0.25">
      <c r="A1455">
        <v>2013</v>
      </c>
      <c r="B1455" t="s">
        <v>37</v>
      </c>
      <c r="C1455" t="s">
        <v>197</v>
      </c>
      <c r="D1455" t="s">
        <v>195</v>
      </c>
      <c r="E1455" t="s">
        <v>1</v>
      </c>
      <c r="F1455">
        <v>14.752000000000001</v>
      </c>
    </row>
    <row r="1456" spans="1:7" x14ac:dyDescent="0.25">
      <c r="A1456">
        <v>2013</v>
      </c>
      <c r="B1456" t="s">
        <v>37</v>
      </c>
      <c r="C1456" t="s">
        <v>198</v>
      </c>
      <c r="D1456" t="s">
        <v>195</v>
      </c>
      <c r="E1456" t="s">
        <v>1</v>
      </c>
      <c r="F1456">
        <v>86.224000000000004</v>
      </c>
    </row>
    <row r="1457" spans="1:7" x14ac:dyDescent="0.25">
      <c r="A1457">
        <v>2013</v>
      </c>
      <c r="B1457" t="s">
        <v>38</v>
      </c>
      <c r="C1457" t="s">
        <v>194</v>
      </c>
      <c r="D1457" t="s">
        <v>195</v>
      </c>
      <c r="E1457" t="s">
        <v>1</v>
      </c>
      <c r="F1457" s="220">
        <v>124379.91899999999</v>
      </c>
    </row>
    <row r="1458" spans="1:7" x14ac:dyDescent="0.25">
      <c r="A1458">
        <v>2013</v>
      </c>
      <c r="B1458" t="s">
        <v>38</v>
      </c>
      <c r="C1458" t="s">
        <v>197</v>
      </c>
      <c r="D1458" t="s">
        <v>195</v>
      </c>
      <c r="E1458" t="s">
        <v>1</v>
      </c>
      <c r="F1458">
        <v>22.152000000000001</v>
      </c>
    </row>
    <row r="1459" spans="1:7" x14ac:dyDescent="0.25">
      <c r="A1459">
        <v>2013</v>
      </c>
      <c r="B1459" t="s">
        <v>38</v>
      </c>
      <c r="C1459" t="s">
        <v>198</v>
      </c>
      <c r="D1459" t="s">
        <v>195</v>
      </c>
      <c r="E1459" t="s">
        <v>1</v>
      </c>
      <c r="F1459">
        <v>90.81</v>
      </c>
    </row>
    <row r="1460" spans="1:7" x14ac:dyDescent="0.25">
      <c r="A1460">
        <v>2013</v>
      </c>
      <c r="B1460" t="s">
        <v>39</v>
      </c>
      <c r="C1460" t="s">
        <v>194</v>
      </c>
      <c r="D1460" t="s">
        <v>195</v>
      </c>
      <c r="E1460" t="s">
        <v>1</v>
      </c>
      <c r="F1460" s="220">
        <v>1258665.5120000001</v>
      </c>
    </row>
    <row r="1461" spans="1:7" x14ac:dyDescent="0.25">
      <c r="A1461">
        <v>2013</v>
      </c>
      <c r="B1461" t="s">
        <v>39</v>
      </c>
      <c r="C1461" t="s">
        <v>197</v>
      </c>
      <c r="D1461" t="s">
        <v>195</v>
      </c>
      <c r="E1461" t="s">
        <v>1</v>
      </c>
      <c r="F1461">
        <v>15.606999999999999</v>
      </c>
    </row>
    <row r="1462" spans="1:7" x14ac:dyDescent="0.25">
      <c r="A1462">
        <v>2013</v>
      </c>
      <c r="B1462" t="s">
        <v>39</v>
      </c>
      <c r="C1462" t="s">
        <v>198</v>
      </c>
      <c r="D1462" t="s">
        <v>195</v>
      </c>
      <c r="E1462" t="s">
        <v>1</v>
      </c>
      <c r="F1462">
        <v>88.608000000000004</v>
      </c>
    </row>
    <row r="1463" spans="1:7" x14ac:dyDescent="0.25">
      <c r="A1463">
        <v>2013</v>
      </c>
      <c r="B1463" t="s">
        <v>40</v>
      </c>
      <c r="C1463" t="s">
        <v>194</v>
      </c>
      <c r="D1463" t="s">
        <v>195</v>
      </c>
      <c r="E1463" t="s">
        <v>1</v>
      </c>
      <c r="F1463" s="220">
        <v>37922.048999999999</v>
      </c>
    </row>
    <row r="1464" spans="1:7" x14ac:dyDescent="0.25">
      <c r="A1464">
        <v>2013</v>
      </c>
      <c r="B1464" t="s">
        <v>40</v>
      </c>
      <c r="C1464" t="s">
        <v>197</v>
      </c>
      <c r="D1464" t="s">
        <v>195</v>
      </c>
      <c r="E1464" t="s">
        <v>1</v>
      </c>
      <c r="F1464">
        <v>28.771999999999998</v>
      </c>
    </row>
    <row r="1465" spans="1:7" x14ac:dyDescent="0.25">
      <c r="A1465">
        <v>2013</v>
      </c>
      <c r="B1465" t="s">
        <v>40</v>
      </c>
      <c r="C1465" t="s">
        <v>198</v>
      </c>
      <c r="D1465" t="s">
        <v>195</v>
      </c>
      <c r="E1465" t="s">
        <v>1</v>
      </c>
      <c r="F1465">
        <v>193.34200000000001</v>
      </c>
    </row>
    <row r="1466" spans="1:7" x14ac:dyDescent="0.25">
      <c r="A1466">
        <v>2013</v>
      </c>
      <c r="B1466" t="s">
        <v>41</v>
      </c>
      <c r="C1466" t="s">
        <v>194</v>
      </c>
      <c r="D1466" t="s">
        <v>195</v>
      </c>
      <c r="E1466" t="s">
        <v>1</v>
      </c>
      <c r="F1466" s="220">
        <v>95740.130999999994</v>
      </c>
    </row>
    <row r="1467" spans="1:7" x14ac:dyDescent="0.25">
      <c r="A1467">
        <v>2013</v>
      </c>
      <c r="B1467" t="s">
        <v>41</v>
      </c>
      <c r="C1467" t="s">
        <v>197</v>
      </c>
      <c r="D1467" t="s">
        <v>195</v>
      </c>
      <c r="E1467" t="s">
        <v>1</v>
      </c>
      <c r="F1467">
        <v>20.706</v>
      </c>
    </row>
    <row r="1468" spans="1:7" x14ac:dyDescent="0.25">
      <c r="A1468">
        <v>2013</v>
      </c>
      <c r="B1468" t="s">
        <v>41</v>
      </c>
      <c r="C1468" t="s">
        <v>198</v>
      </c>
      <c r="D1468" t="s">
        <v>195</v>
      </c>
      <c r="E1468" t="s">
        <v>1</v>
      </c>
      <c r="F1468">
        <v>75.111999999999995</v>
      </c>
    </row>
    <row r="1469" spans="1:7" x14ac:dyDescent="0.25">
      <c r="A1469">
        <v>2013</v>
      </c>
      <c r="B1469" t="s">
        <v>42</v>
      </c>
      <c r="C1469" t="s">
        <v>194</v>
      </c>
      <c r="D1469" t="s">
        <v>195</v>
      </c>
      <c r="E1469" t="s">
        <v>1</v>
      </c>
      <c r="F1469" s="220">
        <v>135833.98300000001</v>
      </c>
    </row>
    <row r="1470" spans="1:7" x14ac:dyDescent="0.25">
      <c r="A1470">
        <v>2013</v>
      </c>
      <c r="B1470" t="s">
        <v>42</v>
      </c>
      <c r="C1470" t="s">
        <v>197</v>
      </c>
      <c r="D1470" t="s">
        <v>195</v>
      </c>
      <c r="E1470" t="s">
        <v>1</v>
      </c>
      <c r="F1470">
        <v>12.388</v>
      </c>
    </row>
    <row r="1471" spans="1:7" x14ac:dyDescent="0.25">
      <c r="A1471">
        <v>2013</v>
      </c>
      <c r="B1471" t="s">
        <v>42</v>
      </c>
      <c r="C1471" t="s">
        <v>198</v>
      </c>
      <c r="D1471" t="s">
        <v>195</v>
      </c>
      <c r="E1471" t="s">
        <v>1</v>
      </c>
      <c r="F1471">
        <v>88.594999999999999</v>
      </c>
      <c r="G1471" t="s">
        <v>196</v>
      </c>
    </row>
    <row r="1472" spans="1:7" x14ac:dyDescent="0.25">
      <c r="A1472">
        <v>2013</v>
      </c>
      <c r="B1472" t="s">
        <v>43</v>
      </c>
      <c r="C1472" t="s">
        <v>194</v>
      </c>
      <c r="D1472" t="s">
        <v>195</v>
      </c>
      <c r="E1472" t="s">
        <v>1</v>
      </c>
      <c r="F1472" s="220">
        <v>388022.19500000001</v>
      </c>
    </row>
    <row r="1473" spans="1:7" x14ac:dyDescent="0.25">
      <c r="A1473">
        <v>2013</v>
      </c>
      <c r="B1473" t="s">
        <v>43</v>
      </c>
      <c r="C1473" t="s">
        <v>197</v>
      </c>
      <c r="D1473" t="s">
        <v>195</v>
      </c>
      <c r="E1473" t="s">
        <v>1</v>
      </c>
      <c r="F1473">
        <v>8.3230000000000004</v>
      </c>
    </row>
    <row r="1474" spans="1:7" x14ac:dyDescent="0.25">
      <c r="A1474">
        <v>2013</v>
      </c>
      <c r="B1474" t="s">
        <v>43</v>
      </c>
      <c r="C1474" t="s">
        <v>198</v>
      </c>
      <c r="D1474" t="s">
        <v>195</v>
      </c>
      <c r="E1474" t="s">
        <v>1</v>
      </c>
      <c r="F1474">
        <v>56.241</v>
      </c>
      <c r="G1474" t="s">
        <v>196</v>
      </c>
    </row>
    <row r="1475" spans="1:7" x14ac:dyDescent="0.25">
      <c r="A1475">
        <v>2013</v>
      </c>
      <c r="B1475" t="s">
        <v>44</v>
      </c>
      <c r="C1475" t="s">
        <v>194</v>
      </c>
      <c r="D1475" t="s">
        <v>195</v>
      </c>
      <c r="E1475" t="s">
        <v>1</v>
      </c>
      <c r="F1475" s="220">
        <v>786329.19200000004</v>
      </c>
    </row>
    <row r="1476" spans="1:7" x14ac:dyDescent="0.25">
      <c r="A1476">
        <v>2013</v>
      </c>
      <c r="B1476" t="s">
        <v>44</v>
      </c>
      <c r="C1476" t="s">
        <v>197</v>
      </c>
      <c r="D1476" t="s">
        <v>195</v>
      </c>
      <c r="E1476" t="s">
        <v>1</v>
      </c>
      <c r="F1476">
        <v>11.956</v>
      </c>
    </row>
    <row r="1477" spans="1:7" x14ac:dyDescent="0.25">
      <c r="A1477">
        <v>2013</v>
      </c>
      <c r="B1477" t="s">
        <v>44</v>
      </c>
      <c r="C1477" t="s">
        <v>198</v>
      </c>
      <c r="D1477" t="s">
        <v>195</v>
      </c>
      <c r="E1477" t="s">
        <v>1</v>
      </c>
      <c r="F1477">
        <v>88.94</v>
      </c>
    </row>
    <row r="1478" spans="1:7" x14ac:dyDescent="0.25">
      <c r="A1478">
        <v>2013</v>
      </c>
      <c r="B1478" t="s">
        <v>45</v>
      </c>
      <c r="C1478" t="s">
        <v>194</v>
      </c>
      <c r="D1478" t="s">
        <v>195</v>
      </c>
      <c r="E1478" t="s">
        <v>1</v>
      </c>
      <c r="F1478" s="220">
        <v>42396.690999999999</v>
      </c>
    </row>
    <row r="1479" spans="1:7" x14ac:dyDescent="0.25">
      <c r="A1479">
        <v>2013</v>
      </c>
      <c r="B1479" t="s">
        <v>45</v>
      </c>
      <c r="C1479" t="s">
        <v>197</v>
      </c>
      <c r="D1479" t="s">
        <v>195</v>
      </c>
      <c r="E1479" t="s">
        <v>1</v>
      </c>
      <c r="F1479">
        <v>9.9649999999999999</v>
      </c>
    </row>
    <row r="1480" spans="1:7" x14ac:dyDescent="0.25">
      <c r="A1480">
        <v>2013</v>
      </c>
      <c r="B1480" t="s">
        <v>45</v>
      </c>
      <c r="C1480" t="s">
        <v>198</v>
      </c>
      <c r="D1480" t="s">
        <v>195</v>
      </c>
      <c r="E1480" t="s">
        <v>1</v>
      </c>
      <c r="F1480">
        <v>126.66200000000001</v>
      </c>
      <c r="G1480" t="s">
        <v>196</v>
      </c>
    </row>
    <row r="1481" spans="1:7" x14ac:dyDescent="0.25">
      <c r="A1481">
        <v>2013</v>
      </c>
      <c r="B1481" t="s">
        <v>46</v>
      </c>
      <c r="C1481" t="s">
        <v>194</v>
      </c>
      <c r="D1481" t="s">
        <v>195</v>
      </c>
      <c r="E1481" t="s">
        <v>1</v>
      </c>
      <c r="F1481" s="220">
        <v>501440.94199999998</v>
      </c>
    </row>
    <row r="1482" spans="1:7" x14ac:dyDescent="0.25">
      <c r="A1482">
        <v>2013</v>
      </c>
      <c r="B1482" t="s">
        <v>46</v>
      </c>
      <c r="C1482" t="s">
        <v>197</v>
      </c>
      <c r="D1482" t="s">
        <v>195</v>
      </c>
      <c r="E1482" t="s">
        <v>1</v>
      </c>
      <c r="F1482">
        <v>8.3249999999999993</v>
      </c>
    </row>
    <row r="1483" spans="1:7" x14ac:dyDescent="0.25">
      <c r="A1483">
        <v>2013</v>
      </c>
      <c r="B1483" t="s">
        <v>46</v>
      </c>
      <c r="C1483" t="s">
        <v>198</v>
      </c>
      <c r="D1483" t="s">
        <v>195</v>
      </c>
      <c r="E1483" t="s">
        <v>1</v>
      </c>
      <c r="F1483">
        <v>66.525999999999996</v>
      </c>
    </row>
    <row r="1484" spans="1:7" x14ac:dyDescent="0.25">
      <c r="A1484">
        <v>2013</v>
      </c>
      <c r="B1484" t="s">
        <v>47</v>
      </c>
      <c r="C1484" t="s">
        <v>194</v>
      </c>
      <c r="D1484" t="s">
        <v>195</v>
      </c>
      <c r="E1484" t="s">
        <v>1</v>
      </c>
      <c r="F1484" s="220">
        <v>11991.425999999999</v>
      </c>
    </row>
    <row r="1485" spans="1:7" x14ac:dyDescent="0.25">
      <c r="A1485">
        <v>2013</v>
      </c>
      <c r="B1485" t="s">
        <v>47</v>
      </c>
      <c r="C1485" t="s">
        <v>197</v>
      </c>
      <c r="D1485" t="s">
        <v>195</v>
      </c>
      <c r="E1485" t="s">
        <v>1</v>
      </c>
      <c r="F1485">
        <v>13.912000000000001</v>
      </c>
    </row>
    <row r="1486" spans="1:7" x14ac:dyDescent="0.25">
      <c r="A1486">
        <v>2013</v>
      </c>
      <c r="B1486" t="s">
        <v>47</v>
      </c>
      <c r="C1486" t="s">
        <v>198</v>
      </c>
      <c r="D1486" t="s">
        <v>195</v>
      </c>
      <c r="E1486" t="s">
        <v>1</v>
      </c>
      <c r="F1486">
        <v>71.061000000000007</v>
      </c>
    </row>
    <row r="1487" spans="1:7" x14ac:dyDescent="0.25">
      <c r="A1487">
        <v>2013</v>
      </c>
      <c r="B1487" t="s">
        <v>48</v>
      </c>
      <c r="C1487" t="s">
        <v>194</v>
      </c>
      <c r="D1487" t="s">
        <v>195</v>
      </c>
      <c r="E1487" t="s">
        <v>1</v>
      </c>
      <c r="F1487" s="220">
        <v>25030.364000000001</v>
      </c>
    </row>
    <row r="1488" spans="1:7" x14ac:dyDescent="0.25">
      <c r="A1488">
        <v>2013</v>
      </c>
      <c r="B1488" t="s">
        <v>48</v>
      </c>
      <c r="C1488" t="s">
        <v>197</v>
      </c>
      <c r="D1488" t="s">
        <v>195</v>
      </c>
      <c r="E1488" t="s">
        <v>1</v>
      </c>
      <c r="F1488">
        <v>12.436999999999999</v>
      </c>
    </row>
    <row r="1489" spans="1:7" x14ac:dyDescent="0.25">
      <c r="A1489">
        <v>2013</v>
      </c>
      <c r="B1489" t="s">
        <v>48</v>
      </c>
      <c r="C1489" t="s">
        <v>198</v>
      </c>
      <c r="D1489" t="s">
        <v>195</v>
      </c>
      <c r="E1489" t="s">
        <v>1</v>
      </c>
      <c r="F1489">
        <v>163.87700000000001</v>
      </c>
    </row>
    <row r="1490" spans="1:7" x14ac:dyDescent="0.25">
      <c r="A1490">
        <v>2013</v>
      </c>
      <c r="B1490" t="s">
        <v>49</v>
      </c>
      <c r="C1490" t="s">
        <v>194</v>
      </c>
      <c r="D1490" t="s">
        <v>195</v>
      </c>
      <c r="E1490" t="s">
        <v>1</v>
      </c>
      <c r="F1490" s="220">
        <v>46342.52</v>
      </c>
    </row>
    <row r="1491" spans="1:7" x14ac:dyDescent="0.25">
      <c r="A1491">
        <v>2013</v>
      </c>
      <c r="B1491" t="s">
        <v>49</v>
      </c>
      <c r="C1491" t="s">
        <v>197</v>
      </c>
      <c r="D1491" t="s">
        <v>195</v>
      </c>
      <c r="E1491" t="s">
        <v>1</v>
      </c>
      <c r="F1491">
        <v>15.667999999999999</v>
      </c>
    </row>
    <row r="1492" spans="1:7" x14ac:dyDescent="0.25">
      <c r="A1492">
        <v>2013</v>
      </c>
      <c r="B1492" t="s">
        <v>49</v>
      </c>
      <c r="C1492" t="s">
        <v>198</v>
      </c>
      <c r="D1492" t="s">
        <v>195</v>
      </c>
      <c r="E1492" t="s">
        <v>1</v>
      </c>
      <c r="F1492">
        <v>158.852</v>
      </c>
    </row>
    <row r="1493" spans="1:7" x14ac:dyDescent="0.25">
      <c r="A1493">
        <v>2013</v>
      </c>
      <c r="B1493" t="s">
        <v>50</v>
      </c>
      <c r="C1493" t="s">
        <v>194</v>
      </c>
      <c r="D1493" t="s">
        <v>195</v>
      </c>
      <c r="E1493" t="s">
        <v>1</v>
      </c>
      <c r="F1493" s="220">
        <v>11301.294</v>
      </c>
    </row>
    <row r="1494" spans="1:7" x14ac:dyDescent="0.25">
      <c r="A1494">
        <v>2013</v>
      </c>
      <c r="B1494" t="s">
        <v>50</v>
      </c>
      <c r="C1494" t="s">
        <v>197</v>
      </c>
      <c r="D1494" t="s">
        <v>195</v>
      </c>
      <c r="E1494" t="s">
        <v>1</v>
      </c>
      <c r="F1494">
        <v>20.798999999999999</v>
      </c>
    </row>
    <row r="1495" spans="1:7" x14ac:dyDescent="0.25">
      <c r="A1495">
        <v>2013</v>
      </c>
      <c r="B1495" t="s">
        <v>50</v>
      </c>
      <c r="C1495" t="s">
        <v>198</v>
      </c>
      <c r="D1495" t="s">
        <v>195</v>
      </c>
      <c r="E1495" t="s">
        <v>1</v>
      </c>
      <c r="F1495">
        <v>101.262</v>
      </c>
    </row>
    <row r="1496" spans="1:7" x14ac:dyDescent="0.25">
      <c r="A1496">
        <v>2013</v>
      </c>
      <c r="B1496" t="s">
        <v>51</v>
      </c>
      <c r="C1496" t="s">
        <v>194</v>
      </c>
      <c r="D1496" t="s">
        <v>195</v>
      </c>
      <c r="E1496" t="s">
        <v>1</v>
      </c>
      <c r="F1496" s="220">
        <v>98427.430999999997</v>
      </c>
    </row>
    <row r="1497" spans="1:7" x14ac:dyDescent="0.25">
      <c r="A1497">
        <v>2013</v>
      </c>
      <c r="B1497" t="s">
        <v>51</v>
      </c>
      <c r="C1497" t="s">
        <v>197</v>
      </c>
      <c r="D1497" t="s">
        <v>195</v>
      </c>
      <c r="E1497" t="s">
        <v>1</v>
      </c>
      <c r="F1497">
        <v>9.9489999999999998</v>
      </c>
    </row>
    <row r="1498" spans="1:7" x14ac:dyDescent="0.25">
      <c r="A1498">
        <v>2013</v>
      </c>
      <c r="B1498" t="s">
        <v>51</v>
      </c>
      <c r="C1498" t="s">
        <v>198</v>
      </c>
      <c r="D1498" t="s">
        <v>195</v>
      </c>
      <c r="E1498" t="s">
        <v>1</v>
      </c>
      <c r="F1498">
        <v>82.281999999999996</v>
      </c>
    </row>
    <row r="1499" spans="1:7" x14ac:dyDescent="0.25">
      <c r="A1499">
        <v>2013</v>
      </c>
      <c r="B1499" t="s">
        <v>52</v>
      </c>
      <c r="C1499" t="s">
        <v>194</v>
      </c>
      <c r="D1499" t="s">
        <v>195</v>
      </c>
      <c r="E1499" t="s">
        <v>1</v>
      </c>
      <c r="F1499" s="220">
        <v>3714.2979999999998</v>
      </c>
    </row>
    <row r="1500" spans="1:7" x14ac:dyDescent="0.25">
      <c r="A1500">
        <v>2013</v>
      </c>
      <c r="B1500" t="s">
        <v>52</v>
      </c>
      <c r="C1500" t="s">
        <v>197</v>
      </c>
      <c r="D1500" t="s">
        <v>195</v>
      </c>
      <c r="E1500" t="s">
        <v>1</v>
      </c>
      <c r="F1500">
        <v>8.7200000000000006</v>
      </c>
    </row>
    <row r="1501" spans="1:7" x14ac:dyDescent="0.25">
      <c r="A1501">
        <v>2013</v>
      </c>
      <c r="B1501" t="s">
        <v>52</v>
      </c>
      <c r="C1501" t="s">
        <v>198</v>
      </c>
      <c r="D1501" t="s">
        <v>195</v>
      </c>
      <c r="E1501" t="s">
        <v>1</v>
      </c>
      <c r="F1501">
        <v>101.748</v>
      </c>
    </row>
    <row r="1502" spans="1:7" x14ac:dyDescent="0.25">
      <c r="A1502">
        <v>2013</v>
      </c>
      <c r="B1502" t="s">
        <v>53</v>
      </c>
      <c r="C1502" t="s">
        <v>194</v>
      </c>
      <c r="D1502" t="s">
        <v>195</v>
      </c>
      <c r="E1502" t="s">
        <v>1</v>
      </c>
      <c r="F1502" s="220">
        <v>169600.22899999999</v>
      </c>
      <c r="G1502" t="s">
        <v>201</v>
      </c>
    </row>
    <row r="1503" spans="1:7" x14ac:dyDescent="0.25">
      <c r="A1503">
        <v>2013</v>
      </c>
      <c r="B1503" t="s">
        <v>53</v>
      </c>
      <c r="C1503" t="s">
        <v>197</v>
      </c>
      <c r="D1503" t="s">
        <v>195</v>
      </c>
      <c r="E1503" t="s">
        <v>1</v>
      </c>
      <c r="F1503">
        <v>10.093</v>
      </c>
      <c r="G1503" t="s">
        <v>201</v>
      </c>
    </row>
    <row r="1504" spans="1:7" x14ac:dyDescent="0.25">
      <c r="A1504">
        <v>2013</v>
      </c>
      <c r="B1504" t="s">
        <v>53</v>
      </c>
      <c r="C1504" t="s">
        <v>198</v>
      </c>
      <c r="D1504" t="s">
        <v>195</v>
      </c>
      <c r="E1504" t="s">
        <v>1</v>
      </c>
      <c r="F1504">
        <v>85.021000000000001</v>
      </c>
      <c r="G1504" t="s">
        <v>201</v>
      </c>
    </row>
    <row r="1505" spans="1:7" x14ac:dyDescent="0.25">
      <c r="A1505">
        <v>2013</v>
      </c>
      <c r="B1505" t="s">
        <v>54</v>
      </c>
      <c r="C1505" t="s">
        <v>194</v>
      </c>
      <c r="D1505" t="s">
        <v>195</v>
      </c>
      <c r="E1505" t="s">
        <v>1</v>
      </c>
      <c r="F1505" s="220">
        <v>162816.677</v>
      </c>
    </row>
    <row r="1506" spans="1:7" x14ac:dyDescent="0.25">
      <c r="A1506">
        <v>2013</v>
      </c>
      <c r="B1506" t="s">
        <v>54</v>
      </c>
      <c r="C1506" t="s">
        <v>197</v>
      </c>
      <c r="D1506" t="s">
        <v>195</v>
      </c>
      <c r="E1506" t="s">
        <v>1</v>
      </c>
      <c r="F1506">
        <v>19.2</v>
      </c>
    </row>
    <row r="1507" spans="1:7" x14ac:dyDescent="0.25">
      <c r="A1507">
        <v>2013</v>
      </c>
      <c r="B1507" t="s">
        <v>54</v>
      </c>
      <c r="C1507" t="s">
        <v>198</v>
      </c>
      <c r="D1507" t="s">
        <v>195</v>
      </c>
      <c r="E1507" t="s">
        <v>1</v>
      </c>
      <c r="F1507">
        <v>100.68300000000001</v>
      </c>
      <c r="G1507" t="s">
        <v>199</v>
      </c>
    </row>
    <row r="1508" spans="1:7" x14ac:dyDescent="0.25">
      <c r="A1508">
        <v>2013</v>
      </c>
      <c r="B1508" t="s">
        <v>64</v>
      </c>
      <c r="C1508" t="s">
        <v>194</v>
      </c>
      <c r="D1508" t="s">
        <v>195</v>
      </c>
      <c r="E1508" t="s">
        <v>1</v>
      </c>
      <c r="F1508" s="220">
        <v>657020.68900000001</v>
      </c>
    </row>
    <row r="1509" spans="1:7" x14ac:dyDescent="0.25">
      <c r="A1509">
        <v>2013</v>
      </c>
      <c r="B1509" t="s">
        <v>64</v>
      </c>
      <c r="C1509" t="s">
        <v>197</v>
      </c>
      <c r="D1509" t="s">
        <v>195</v>
      </c>
      <c r="E1509" t="s">
        <v>1</v>
      </c>
      <c r="F1509">
        <v>17.271999999999998</v>
      </c>
    </row>
    <row r="1510" spans="1:7" x14ac:dyDescent="0.25">
      <c r="A1510">
        <v>2013</v>
      </c>
      <c r="B1510" t="s">
        <v>64</v>
      </c>
      <c r="C1510" t="s">
        <v>198</v>
      </c>
      <c r="D1510" t="s">
        <v>195</v>
      </c>
      <c r="E1510" t="s">
        <v>1</v>
      </c>
      <c r="F1510">
        <v>121.84399999999999</v>
      </c>
    </row>
    <row r="1511" spans="1:7" x14ac:dyDescent="0.25">
      <c r="A1511">
        <v>2013</v>
      </c>
      <c r="B1511" t="s">
        <v>55</v>
      </c>
      <c r="C1511" t="s">
        <v>194</v>
      </c>
      <c r="D1511" t="s">
        <v>195</v>
      </c>
      <c r="E1511" t="s">
        <v>1</v>
      </c>
      <c r="F1511" s="220">
        <v>145567.81299999999</v>
      </c>
    </row>
    <row r="1512" spans="1:7" x14ac:dyDescent="0.25">
      <c r="A1512">
        <v>2013</v>
      </c>
      <c r="B1512" t="s">
        <v>55</v>
      </c>
      <c r="C1512" t="s">
        <v>197</v>
      </c>
      <c r="D1512" t="s">
        <v>195</v>
      </c>
      <c r="E1512" t="s">
        <v>1</v>
      </c>
      <c r="F1512">
        <v>13.92</v>
      </c>
    </row>
    <row r="1513" spans="1:7" x14ac:dyDescent="0.25">
      <c r="A1513">
        <v>2013</v>
      </c>
      <c r="B1513" t="s">
        <v>55</v>
      </c>
      <c r="C1513" t="s">
        <v>198</v>
      </c>
      <c r="D1513" t="s">
        <v>195</v>
      </c>
      <c r="E1513" t="s">
        <v>1</v>
      </c>
      <c r="F1513">
        <v>72.046000000000006</v>
      </c>
    </row>
    <row r="1514" spans="1:7" x14ac:dyDescent="0.25">
      <c r="A1514">
        <v>2013</v>
      </c>
      <c r="B1514" t="s">
        <v>56</v>
      </c>
      <c r="C1514" t="s">
        <v>194</v>
      </c>
      <c r="D1514" t="s">
        <v>195</v>
      </c>
      <c r="E1514" t="s">
        <v>1</v>
      </c>
      <c r="F1514" s="220">
        <v>359952.217</v>
      </c>
      <c r="G1514" t="s">
        <v>196</v>
      </c>
    </row>
    <row r="1515" spans="1:7" x14ac:dyDescent="0.25">
      <c r="A1515">
        <v>2013</v>
      </c>
      <c r="B1515" t="s">
        <v>56</v>
      </c>
      <c r="C1515" t="s">
        <v>197</v>
      </c>
      <c r="D1515" t="s">
        <v>195</v>
      </c>
      <c r="E1515" t="s">
        <v>1</v>
      </c>
      <c r="F1515">
        <v>18.012</v>
      </c>
      <c r="G1515" t="s">
        <v>196</v>
      </c>
    </row>
    <row r="1516" spans="1:7" x14ac:dyDescent="0.25">
      <c r="A1516">
        <v>2013</v>
      </c>
      <c r="B1516" t="s">
        <v>56</v>
      </c>
      <c r="C1516" t="s">
        <v>198</v>
      </c>
      <c r="D1516" t="s">
        <v>195</v>
      </c>
      <c r="E1516" t="s">
        <v>1</v>
      </c>
      <c r="F1516">
        <v>208.27500000000001</v>
      </c>
      <c r="G1516" t="s">
        <v>196</v>
      </c>
    </row>
    <row r="1517" spans="1:7" x14ac:dyDescent="0.25">
      <c r="A1517">
        <v>2013</v>
      </c>
      <c r="B1517" t="s">
        <v>57</v>
      </c>
      <c r="C1517" t="s">
        <v>194</v>
      </c>
      <c r="D1517" t="s">
        <v>195</v>
      </c>
      <c r="E1517" t="s">
        <v>1</v>
      </c>
      <c r="F1517" s="220">
        <v>25158.609</v>
      </c>
    </row>
    <row r="1518" spans="1:7" x14ac:dyDescent="0.25">
      <c r="A1518">
        <v>2013</v>
      </c>
      <c r="B1518" t="s">
        <v>57</v>
      </c>
      <c r="C1518" t="s">
        <v>197</v>
      </c>
      <c r="D1518" t="s">
        <v>195</v>
      </c>
      <c r="E1518" t="s">
        <v>1</v>
      </c>
      <c r="F1518">
        <v>12.212999999999999</v>
      </c>
    </row>
    <row r="1519" spans="1:7" x14ac:dyDescent="0.25">
      <c r="A1519">
        <v>2013</v>
      </c>
      <c r="B1519" t="s">
        <v>57</v>
      </c>
      <c r="C1519" t="s">
        <v>198</v>
      </c>
      <c r="D1519" t="s">
        <v>195</v>
      </c>
      <c r="E1519" t="s">
        <v>1</v>
      </c>
      <c r="F1519">
        <v>73.606999999999999</v>
      </c>
    </row>
    <row r="1520" spans="1:7" x14ac:dyDescent="0.25">
      <c r="A1520">
        <v>2013</v>
      </c>
      <c r="B1520" t="s">
        <v>65</v>
      </c>
      <c r="C1520" t="s">
        <v>194</v>
      </c>
      <c r="D1520" t="s">
        <v>195</v>
      </c>
      <c r="E1520" t="s">
        <v>1</v>
      </c>
      <c r="F1520" s="220">
        <v>61752.580999999998</v>
      </c>
    </row>
    <row r="1521" spans="1:7" x14ac:dyDescent="0.25">
      <c r="A1521">
        <v>2013</v>
      </c>
      <c r="B1521" t="s">
        <v>65</v>
      </c>
      <c r="C1521" t="s">
        <v>197</v>
      </c>
      <c r="D1521" t="s">
        <v>195</v>
      </c>
      <c r="E1521" t="s">
        <v>1</v>
      </c>
      <c r="F1521">
        <v>11.407</v>
      </c>
    </row>
    <row r="1522" spans="1:7" x14ac:dyDescent="0.25">
      <c r="A1522">
        <v>2013</v>
      </c>
      <c r="B1522" t="s">
        <v>65</v>
      </c>
      <c r="C1522" t="s">
        <v>198</v>
      </c>
      <c r="D1522" t="s">
        <v>195</v>
      </c>
      <c r="E1522" t="s">
        <v>1</v>
      </c>
      <c r="F1522">
        <v>113.782</v>
      </c>
    </row>
    <row r="1523" spans="1:7" x14ac:dyDescent="0.25">
      <c r="A1523">
        <v>2013</v>
      </c>
      <c r="B1523" t="s">
        <v>58</v>
      </c>
      <c r="C1523" t="s">
        <v>194</v>
      </c>
      <c r="D1523" t="s">
        <v>195</v>
      </c>
      <c r="E1523" t="s">
        <v>1</v>
      </c>
      <c r="F1523" s="220">
        <v>203129.00899999999</v>
      </c>
    </row>
    <row r="1524" spans="1:7" x14ac:dyDescent="0.25">
      <c r="A1524">
        <v>2013</v>
      </c>
      <c r="B1524" t="s">
        <v>58</v>
      </c>
      <c r="C1524" t="s">
        <v>197</v>
      </c>
      <c r="D1524" t="s">
        <v>195</v>
      </c>
      <c r="E1524" t="s">
        <v>1</v>
      </c>
      <c r="F1524">
        <v>37.347000000000001</v>
      </c>
    </row>
    <row r="1525" spans="1:7" x14ac:dyDescent="0.25">
      <c r="A1525">
        <v>2013</v>
      </c>
      <c r="B1525" t="s">
        <v>58</v>
      </c>
      <c r="C1525" t="s">
        <v>198</v>
      </c>
      <c r="D1525" t="s">
        <v>195</v>
      </c>
      <c r="E1525" t="s">
        <v>1</v>
      </c>
      <c r="F1525">
        <v>116.345</v>
      </c>
      <c r="G1525" t="s">
        <v>196</v>
      </c>
    </row>
    <row r="1526" spans="1:7" x14ac:dyDescent="0.25">
      <c r="A1526">
        <v>2013</v>
      </c>
      <c r="B1526" t="s">
        <v>59</v>
      </c>
      <c r="C1526" t="s">
        <v>194</v>
      </c>
      <c r="D1526" t="s">
        <v>195</v>
      </c>
      <c r="E1526" t="s">
        <v>1</v>
      </c>
      <c r="F1526" s="220">
        <v>222410.32800000001</v>
      </c>
    </row>
    <row r="1527" spans="1:7" x14ac:dyDescent="0.25">
      <c r="A1527">
        <v>2013</v>
      </c>
      <c r="B1527" t="s">
        <v>59</v>
      </c>
      <c r="C1527" t="s">
        <v>197</v>
      </c>
      <c r="D1527" t="s">
        <v>195</v>
      </c>
      <c r="E1527" t="s">
        <v>1</v>
      </c>
      <c r="F1527">
        <v>23.167000000000002</v>
      </c>
    </row>
    <row r="1528" spans="1:7" x14ac:dyDescent="0.25">
      <c r="A1528">
        <v>2013</v>
      </c>
      <c r="B1528" t="s">
        <v>59</v>
      </c>
      <c r="C1528" t="s">
        <v>198</v>
      </c>
      <c r="D1528" t="s">
        <v>195</v>
      </c>
      <c r="E1528" t="s">
        <v>1</v>
      </c>
      <c r="F1528">
        <v>123.69499999999999</v>
      </c>
    </row>
    <row r="1529" spans="1:7" x14ac:dyDescent="0.25">
      <c r="A1529">
        <v>2013</v>
      </c>
      <c r="B1529" t="s">
        <v>156</v>
      </c>
      <c r="C1529" t="s">
        <v>194</v>
      </c>
      <c r="D1529" t="s">
        <v>195</v>
      </c>
      <c r="E1529" t="s">
        <v>1</v>
      </c>
      <c r="F1529" s="220">
        <v>9824.7810000000009</v>
      </c>
    </row>
    <row r="1530" spans="1:7" x14ac:dyDescent="0.25">
      <c r="A1530">
        <v>2013</v>
      </c>
      <c r="B1530" t="s">
        <v>156</v>
      </c>
      <c r="C1530" t="s">
        <v>197</v>
      </c>
      <c r="D1530" t="s">
        <v>195</v>
      </c>
      <c r="E1530" t="s">
        <v>1</v>
      </c>
      <c r="F1530">
        <v>30.346</v>
      </c>
    </row>
    <row r="1531" spans="1:7" x14ac:dyDescent="0.25">
      <c r="A1531">
        <v>2013</v>
      </c>
      <c r="B1531" t="s">
        <v>156</v>
      </c>
      <c r="C1531" t="s">
        <v>198</v>
      </c>
      <c r="D1531" t="s">
        <v>195</v>
      </c>
      <c r="E1531" t="s">
        <v>1</v>
      </c>
      <c r="F1531">
        <v>126.75</v>
      </c>
    </row>
    <row r="1532" spans="1:7" x14ac:dyDescent="0.25">
      <c r="A1532">
        <v>2013</v>
      </c>
      <c r="B1532" t="s">
        <v>67</v>
      </c>
      <c r="C1532" t="s">
        <v>194</v>
      </c>
      <c r="D1532" t="s">
        <v>195</v>
      </c>
      <c r="E1532" t="s">
        <v>1</v>
      </c>
      <c r="F1532" s="220">
        <v>137726.87</v>
      </c>
    </row>
    <row r="1533" spans="1:7" x14ac:dyDescent="0.25">
      <c r="A1533">
        <v>2013</v>
      </c>
      <c r="B1533" t="s">
        <v>67</v>
      </c>
      <c r="C1533" t="s">
        <v>197</v>
      </c>
      <c r="D1533" t="s">
        <v>195</v>
      </c>
      <c r="E1533" t="s">
        <v>1</v>
      </c>
      <c r="F1533">
        <v>27.114000000000001</v>
      </c>
    </row>
    <row r="1534" spans="1:7" x14ac:dyDescent="0.25">
      <c r="A1534">
        <v>2013</v>
      </c>
      <c r="B1534" t="s">
        <v>67</v>
      </c>
      <c r="C1534" t="s">
        <v>198</v>
      </c>
      <c r="D1534" t="s">
        <v>195</v>
      </c>
      <c r="E1534" t="s">
        <v>1</v>
      </c>
      <c r="F1534" t="s">
        <v>72</v>
      </c>
    </row>
    <row r="1535" spans="1:7" x14ac:dyDescent="0.25">
      <c r="A1535">
        <v>2013</v>
      </c>
      <c r="B1535" t="s">
        <v>68</v>
      </c>
      <c r="C1535" t="s">
        <v>194</v>
      </c>
      <c r="D1535" t="s">
        <v>195</v>
      </c>
      <c r="E1535" t="s">
        <v>1</v>
      </c>
      <c r="F1535" s="220">
        <v>100707.492</v>
      </c>
    </row>
    <row r="1536" spans="1:7" x14ac:dyDescent="0.25">
      <c r="A1536">
        <v>2013</v>
      </c>
      <c r="B1536" t="s">
        <v>68</v>
      </c>
      <c r="C1536" t="s">
        <v>197</v>
      </c>
      <c r="D1536" t="s">
        <v>195</v>
      </c>
      <c r="E1536" t="s">
        <v>1</v>
      </c>
      <c r="F1536">
        <v>12.449</v>
      </c>
    </row>
    <row r="1537" spans="1:6" x14ac:dyDescent="0.25">
      <c r="A1537">
        <v>2013</v>
      </c>
      <c r="B1537" t="s">
        <v>68</v>
      </c>
      <c r="C1537" t="s">
        <v>198</v>
      </c>
      <c r="D1537" t="s">
        <v>195</v>
      </c>
      <c r="E1537" t="s">
        <v>1</v>
      </c>
      <c r="F1537">
        <v>110.995</v>
      </c>
    </row>
    <row r="1538" spans="1:6" x14ac:dyDescent="0.25">
      <c r="A1538">
        <v>2013</v>
      </c>
      <c r="B1538" t="s">
        <v>60</v>
      </c>
      <c r="C1538" t="s">
        <v>194</v>
      </c>
      <c r="D1538" t="s">
        <v>195</v>
      </c>
      <c r="E1538" t="s">
        <v>1</v>
      </c>
      <c r="F1538" s="220">
        <v>575877.01300000004</v>
      </c>
    </row>
    <row r="1539" spans="1:6" x14ac:dyDescent="0.25">
      <c r="A1539">
        <v>2013</v>
      </c>
      <c r="B1539" t="s">
        <v>60</v>
      </c>
      <c r="C1539" t="s">
        <v>197</v>
      </c>
      <c r="D1539" t="s">
        <v>195</v>
      </c>
      <c r="E1539" t="s">
        <v>1</v>
      </c>
      <c r="F1539">
        <v>8.98</v>
      </c>
    </row>
    <row r="1540" spans="1:6" x14ac:dyDescent="0.25">
      <c r="A1540">
        <v>2013</v>
      </c>
      <c r="B1540" t="s">
        <v>60</v>
      </c>
      <c r="C1540" t="s">
        <v>198</v>
      </c>
      <c r="D1540" t="s">
        <v>195</v>
      </c>
      <c r="E1540" t="s">
        <v>1</v>
      </c>
      <c r="F1540">
        <v>77.941000000000003</v>
      </c>
    </row>
    <row r="1541" spans="1:6" x14ac:dyDescent="0.25">
      <c r="A1541">
        <v>2013</v>
      </c>
      <c r="B1541" t="s">
        <v>69</v>
      </c>
      <c r="C1541" t="s">
        <v>194</v>
      </c>
      <c r="D1541" t="s">
        <v>195</v>
      </c>
      <c r="E1541" t="s">
        <v>1</v>
      </c>
      <c r="F1541" s="220">
        <v>19008.099999999999</v>
      </c>
    </row>
    <row r="1542" spans="1:6" x14ac:dyDescent="0.25">
      <c r="A1542">
        <v>2013</v>
      </c>
      <c r="B1542" t="s">
        <v>69</v>
      </c>
      <c r="C1542" t="s">
        <v>197</v>
      </c>
      <c r="D1542" t="s">
        <v>195</v>
      </c>
      <c r="E1542" t="s">
        <v>1</v>
      </c>
      <c r="F1542">
        <v>9.2089999999999996</v>
      </c>
    </row>
    <row r="1543" spans="1:6" x14ac:dyDescent="0.25">
      <c r="A1543">
        <v>2013</v>
      </c>
      <c r="B1543" t="s">
        <v>69</v>
      </c>
      <c r="C1543" t="s">
        <v>198</v>
      </c>
      <c r="D1543" t="s">
        <v>195</v>
      </c>
      <c r="E1543" t="s">
        <v>1</v>
      </c>
      <c r="F1543" t="s">
        <v>72</v>
      </c>
    </row>
    <row r="1544" spans="1:6" x14ac:dyDescent="0.25">
      <c r="A1544">
        <v>2013</v>
      </c>
      <c r="B1544" t="s">
        <v>84</v>
      </c>
      <c r="C1544" t="s">
        <v>194</v>
      </c>
      <c r="D1544" t="s">
        <v>195</v>
      </c>
      <c r="E1544" t="s">
        <v>1</v>
      </c>
      <c r="F1544" s="220">
        <v>23057.114000000001</v>
      </c>
    </row>
    <row r="1545" spans="1:6" x14ac:dyDescent="0.25">
      <c r="A1545">
        <v>2013</v>
      </c>
      <c r="B1545" t="s">
        <v>84</v>
      </c>
      <c r="C1545" t="s">
        <v>197</v>
      </c>
      <c r="D1545" t="s">
        <v>195</v>
      </c>
      <c r="E1545" t="s">
        <v>1</v>
      </c>
      <c r="F1545">
        <v>7.9640000000000004</v>
      </c>
    </row>
    <row r="1546" spans="1:6" x14ac:dyDescent="0.25">
      <c r="A1546">
        <v>2013</v>
      </c>
      <c r="B1546" t="s">
        <v>84</v>
      </c>
      <c r="C1546" t="s">
        <v>198</v>
      </c>
      <c r="D1546" t="s">
        <v>195</v>
      </c>
      <c r="E1546" t="s">
        <v>1</v>
      </c>
      <c r="F1546" t="s">
        <v>72</v>
      </c>
    </row>
    <row r="1547" spans="1:6" x14ac:dyDescent="0.25">
      <c r="A1547">
        <v>2013</v>
      </c>
      <c r="B1547" t="s">
        <v>70</v>
      </c>
      <c r="C1547" t="s">
        <v>194</v>
      </c>
      <c r="D1547" t="s">
        <v>195</v>
      </c>
      <c r="E1547" t="s">
        <v>1</v>
      </c>
      <c r="F1547" s="220">
        <v>109375.62300000001</v>
      </c>
    </row>
    <row r="1548" spans="1:6" x14ac:dyDescent="0.25">
      <c r="A1548">
        <v>2013</v>
      </c>
      <c r="B1548" t="s">
        <v>70</v>
      </c>
      <c r="C1548" t="s">
        <v>197</v>
      </c>
      <c r="D1548" t="s">
        <v>195</v>
      </c>
      <c r="E1548" t="s">
        <v>1</v>
      </c>
      <c r="F1548">
        <v>15.266999999999999</v>
      </c>
    </row>
    <row r="1549" spans="1:6" x14ac:dyDescent="0.25">
      <c r="A1549">
        <v>2013</v>
      </c>
      <c r="B1549" t="s">
        <v>70</v>
      </c>
      <c r="C1549" t="s">
        <v>198</v>
      </c>
      <c r="D1549" t="s">
        <v>195</v>
      </c>
      <c r="E1549" t="s">
        <v>1</v>
      </c>
      <c r="F1549" t="s">
        <v>72</v>
      </c>
    </row>
    <row r="1550" spans="1:6" x14ac:dyDescent="0.25">
      <c r="A1550">
        <v>2013</v>
      </c>
      <c r="B1550" t="s">
        <v>71</v>
      </c>
      <c r="C1550" t="s">
        <v>194</v>
      </c>
      <c r="D1550" t="s">
        <v>195</v>
      </c>
      <c r="E1550" t="s">
        <v>1</v>
      </c>
      <c r="F1550" s="220">
        <v>897213.728</v>
      </c>
    </row>
    <row r="1551" spans="1:6" x14ac:dyDescent="0.25">
      <c r="A1551">
        <v>2013</v>
      </c>
      <c r="B1551" t="s">
        <v>71</v>
      </c>
      <c r="C1551" t="s">
        <v>197</v>
      </c>
      <c r="D1551" t="s">
        <v>195</v>
      </c>
      <c r="E1551" t="s">
        <v>1</v>
      </c>
      <c r="F1551">
        <v>11.782999999999999</v>
      </c>
    </row>
    <row r="1552" spans="1:6" x14ac:dyDescent="0.25">
      <c r="A1552">
        <v>2013</v>
      </c>
      <c r="B1552" t="s">
        <v>71</v>
      </c>
      <c r="C1552" t="s">
        <v>198</v>
      </c>
      <c r="D1552" t="s">
        <v>195</v>
      </c>
      <c r="E1552" t="s">
        <v>1</v>
      </c>
      <c r="F1552">
        <v>142.386</v>
      </c>
    </row>
    <row r="1553" spans="1:7" x14ac:dyDescent="0.25">
      <c r="A1553">
        <v>2013</v>
      </c>
      <c r="B1553" t="s">
        <v>82</v>
      </c>
      <c r="C1553" t="s">
        <v>194</v>
      </c>
      <c r="D1553" t="s">
        <v>195</v>
      </c>
      <c r="E1553" t="s">
        <v>1</v>
      </c>
      <c r="F1553" t="s">
        <v>72</v>
      </c>
    </row>
    <row r="1554" spans="1:7" x14ac:dyDescent="0.25">
      <c r="A1554">
        <v>2013</v>
      </c>
      <c r="B1554" t="s">
        <v>82</v>
      </c>
      <c r="C1554" t="s">
        <v>197</v>
      </c>
      <c r="D1554" t="s">
        <v>195</v>
      </c>
      <c r="E1554" t="s">
        <v>1</v>
      </c>
      <c r="F1554" t="s">
        <v>72</v>
      </c>
    </row>
    <row r="1555" spans="1:7" x14ac:dyDescent="0.25">
      <c r="A1555">
        <v>2013</v>
      </c>
      <c r="B1555" t="s">
        <v>82</v>
      </c>
      <c r="C1555" t="s">
        <v>198</v>
      </c>
      <c r="D1555" t="s">
        <v>195</v>
      </c>
      <c r="E1555" t="s">
        <v>1</v>
      </c>
      <c r="F1555" t="s">
        <v>72</v>
      </c>
    </row>
    <row r="1556" spans="1:7" x14ac:dyDescent="0.25">
      <c r="A1556">
        <v>2014</v>
      </c>
      <c r="B1556" t="s">
        <v>154</v>
      </c>
      <c r="C1556" t="s">
        <v>194</v>
      </c>
      <c r="D1556" t="s">
        <v>195</v>
      </c>
      <c r="E1556" t="s">
        <v>1</v>
      </c>
      <c r="F1556" s="220">
        <v>6050505.2620000001</v>
      </c>
      <c r="G1556" t="s">
        <v>196</v>
      </c>
    </row>
    <row r="1557" spans="1:7" x14ac:dyDescent="0.25">
      <c r="A1557">
        <v>2014</v>
      </c>
      <c r="B1557" t="s">
        <v>154</v>
      </c>
      <c r="C1557" t="s">
        <v>197</v>
      </c>
      <c r="D1557" t="s">
        <v>195</v>
      </c>
      <c r="E1557" t="s">
        <v>1</v>
      </c>
      <c r="F1557">
        <v>13.65</v>
      </c>
      <c r="G1557" t="s">
        <v>196</v>
      </c>
    </row>
    <row r="1558" spans="1:7" x14ac:dyDescent="0.25">
      <c r="A1558">
        <v>2014</v>
      </c>
      <c r="B1558" t="s">
        <v>154</v>
      </c>
      <c r="C1558" t="s">
        <v>198</v>
      </c>
      <c r="D1558" t="s">
        <v>195</v>
      </c>
      <c r="E1558" t="s">
        <v>1</v>
      </c>
      <c r="F1558">
        <v>91.736999999999995</v>
      </c>
      <c r="G1558" t="s">
        <v>196</v>
      </c>
    </row>
    <row r="1559" spans="1:7" x14ac:dyDescent="0.25">
      <c r="A1559">
        <v>2014</v>
      </c>
      <c r="B1559" t="s">
        <v>35</v>
      </c>
      <c r="C1559" t="s">
        <v>194</v>
      </c>
      <c r="D1559" t="s">
        <v>195</v>
      </c>
      <c r="E1559" t="s">
        <v>1</v>
      </c>
      <c r="F1559" s="220">
        <v>151493.86499999999</v>
      </c>
    </row>
    <row r="1560" spans="1:7" x14ac:dyDescent="0.25">
      <c r="A1560">
        <v>2014</v>
      </c>
      <c r="B1560" t="s">
        <v>35</v>
      </c>
      <c r="C1560" t="s">
        <v>197</v>
      </c>
      <c r="D1560" t="s">
        <v>195</v>
      </c>
      <c r="E1560" t="s">
        <v>1</v>
      </c>
      <c r="F1560">
        <v>13.515000000000001</v>
      </c>
    </row>
    <row r="1561" spans="1:7" x14ac:dyDescent="0.25">
      <c r="A1561">
        <v>2014</v>
      </c>
      <c r="B1561" t="s">
        <v>35</v>
      </c>
      <c r="C1561" t="s">
        <v>198</v>
      </c>
      <c r="D1561" t="s">
        <v>195</v>
      </c>
      <c r="E1561" t="s">
        <v>1</v>
      </c>
      <c r="F1561">
        <v>94.915000000000006</v>
      </c>
    </row>
    <row r="1562" spans="1:7" x14ac:dyDescent="0.25">
      <c r="A1562">
        <v>2014</v>
      </c>
      <c r="B1562" t="s">
        <v>36</v>
      </c>
      <c r="C1562" t="s">
        <v>194</v>
      </c>
      <c r="D1562" t="s">
        <v>195</v>
      </c>
      <c r="E1562" t="s">
        <v>1</v>
      </c>
      <c r="F1562" s="220">
        <v>135992.55499999999</v>
      </c>
    </row>
    <row r="1563" spans="1:7" x14ac:dyDescent="0.25">
      <c r="A1563">
        <v>2014</v>
      </c>
      <c r="B1563" t="s">
        <v>36</v>
      </c>
      <c r="C1563" t="s">
        <v>197</v>
      </c>
      <c r="D1563" t="s">
        <v>195</v>
      </c>
      <c r="E1563" t="s">
        <v>1</v>
      </c>
      <c r="F1563">
        <v>18.824999999999999</v>
      </c>
    </row>
    <row r="1564" spans="1:7" x14ac:dyDescent="0.25">
      <c r="A1564">
        <v>2014</v>
      </c>
      <c r="B1564" t="s">
        <v>36</v>
      </c>
      <c r="C1564" t="s">
        <v>198</v>
      </c>
      <c r="D1564" t="s">
        <v>195</v>
      </c>
      <c r="E1564" t="s">
        <v>1</v>
      </c>
      <c r="F1564">
        <v>134.74299999999999</v>
      </c>
    </row>
    <row r="1565" spans="1:7" x14ac:dyDescent="0.25">
      <c r="A1565">
        <v>2014</v>
      </c>
      <c r="B1565" t="s">
        <v>37</v>
      </c>
      <c r="C1565" t="s">
        <v>194</v>
      </c>
      <c r="D1565" t="s">
        <v>195</v>
      </c>
      <c r="E1565" t="s">
        <v>1</v>
      </c>
      <c r="F1565" s="220">
        <v>160383.69099999999</v>
      </c>
    </row>
    <row r="1566" spans="1:7" x14ac:dyDescent="0.25">
      <c r="A1566">
        <v>2014</v>
      </c>
      <c r="B1566" t="s">
        <v>37</v>
      </c>
      <c r="C1566" t="s">
        <v>197</v>
      </c>
      <c r="D1566" t="s">
        <v>195</v>
      </c>
      <c r="E1566" t="s">
        <v>1</v>
      </c>
      <c r="F1566">
        <v>15.238</v>
      </c>
    </row>
    <row r="1567" spans="1:7" x14ac:dyDescent="0.25">
      <c r="A1567">
        <v>2014</v>
      </c>
      <c r="B1567" t="s">
        <v>37</v>
      </c>
      <c r="C1567" t="s">
        <v>198</v>
      </c>
      <c r="D1567" t="s">
        <v>195</v>
      </c>
      <c r="E1567" t="s">
        <v>1</v>
      </c>
      <c r="F1567">
        <v>89.156999999999996</v>
      </c>
    </row>
    <row r="1568" spans="1:7" x14ac:dyDescent="0.25">
      <c r="A1568">
        <v>2014</v>
      </c>
      <c r="B1568" t="s">
        <v>38</v>
      </c>
      <c r="C1568" t="s">
        <v>194</v>
      </c>
      <c r="D1568" t="s">
        <v>195</v>
      </c>
      <c r="E1568" t="s">
        <v>1</v>
      </c>
      <c r="F1568" s="220">
        <v>124988.08900000001</v>
      </c>
    </row>
    <row r="1569" spans="1:7" x14ac:dyDescent="0.25">
      <c r="A1569">
        <v>2014</v>
      </c>
      <c r="B1569" t="s">
        <v>38</v>
      </c>
      <c r="C1569" t="s">
        <v>197</v>
      </c>
      <c r="D1569" t="s">
        <v>195</v>
      </c>
      <c r="E1569" t="s">
        <v>1</v>
      </c>
      <c r="F1569">
        <v>22.146999999999998</v>
      </c>
    </row>
    <row r="1570" spans="1:7" x14ac:dyDescent="0.25">
      <c r="A1570">
        <v>2014</v>
      </c>
      <c r="B1570" t="s">
        <v>38</v>
      </c>
      <c r="C1570" t="s">
        <v>198</v>
      </c>
      <c r="D1570" t="s">
        <v>195</v>
      </c>
      <c r="E1570" t="s">
        <v>1</v>
      </c>
      <c r="F1570">
        <v>91.254000000000005</v>
      </c>
    </row>
    <row r="1571" spans="1:7" x14ac:dyDescent="0.25">
      <c r="A1571">
        <v>2014</v>
      </c>
      <c r="B1571" t="s">
        <v>39</v>
      </c>
      <c r="C1571" t="s">
        <v>194</v>
      </c>
      <c r="D1571" t="s">
        <v>195</v>
      </c>
      <c r="E1571" t="s">
        <v>1</v>
      </c>
      <c r="F1571" s="220">
        <v>1280813.5149999999</v>
      </c>
    </row>
    <row r="1572" spans="1:7" x14ac:dyDescent="0.25">
      <c r="A1572">
        <v>2014</v>
      </c>
      <c r="B1572" t="s">
        <v>39</v>
      </c>
      <c r="C1572" t="s">
        <v>197</v>
      </c>
      <c r="D1572" t="s">
        <v>195</v>
      </c>
      <c r="E1572" t="s">
        <v>1</v>
      </c>
      <c r="F1572">
        <v>15.816000000000001</v>
      </c>
    </row>
    <row r="1573" spans="1:7" x14ac:dyDescent="0.25">
      <c r="A1573">
        <v>2014</v>
      </c>
      <c r="B1573" t="s">
        <v>39</v>
      </c>
      <c r="C1573" t="s">
        <v>198</v>
      </c>
      <c r="D1573" t="s">
        <v>195</v>
      </c>
      <c r="E1573" t="s">
        <v>1</v>
      </c>
      <c r="F1573">
        <v>90.168000000000006</v>
      </c>
    </row>
    <row r="1574" spans="1:7" x14ac:dyDescent="0.25">
      <c r="A1574">
        <v>2014</v>
      </c>
      <c r="B1574" t="s">
        <v>40</v>
      </c>
      <c r="C1574" t="s">
        <v>194</v>
      </c>
      <c r="D1574" t="s">
        <v>195</v>
      </c>
      <c r="E1574" t="s">
        <v>1</v>
      </c>
      <c r="F1574" s="220">
        <v>37191.379000000001</v>
      </c>
    </row>
    <row r="1575" spans="1:7" x14ac:dyDescent="0.25">
      <c r="A1575">
        <v>2014</v>
      </c>
      <c r="B1575" t="s">
        <v>40</v>
      </c>
      <c r="C1575" t="s">
        <v>197</v>
      </c>
      <c r="D1575" t="s">
        <v>195</v>
      </c>
      <c r="E1575" t="s">
        <v>1</v>
      </c>
      <c r="F1575">
        <v>28.292000000000002</v>
      </c>
    </row>
    <row r="1576" spans="1:7" x14ac:dyDescent="0.25">
      <c r="A1576">
        <v>2014</v>
      </c>
      <c r="B1576" t="s">
        <v>40</v>
      </c>
      <c r="C1576" t="s">
        <v>198</v>
      </c>
      <c r="D1576" t="s">
        <v>195</v>
      </c>
      <c r="E1576" t="s">
        <v>1</v>
      </c>
      <c r="F1576">
        <v>189.61699999999999</v>
      </c>
    </row>
    <row r="1577" spans="1:7" x14ac:dyDescent="0.25">
      <c r="A1577">
        <v>2014</v>
      </c>
      <c r="B1577" t="s">
        <v>41</v>
      </c>
      <c r="C1577" t="s">
        <v>194</v>
      </c>
      <c r="D1577" t="s">
        <v>195</v>
      </c>
      <c r="E1577" t="s">
        <v>1</v>
      </c>
      <c r="F1577" s="220">
        <v>92653.337</v>
      </c>
    </row>
    <row r="1578" spans="1:7" x14ac:dyDescent="0.25">
      <c r="A1578">
        <v>2014</v>
      </c>
      <c r="B1578" t="s">
        <v>41</v>
      </c>
      <c r="C1578" t="s">
        <v>197</v>
      </c>
      <c r="D1578" t="s">
        <v>195</v>
      </c>
      <c r="E1578" t="s">
        <v>1</v>
      </c>
      <c r="F1578">
        <v>19.891999999999999</v>
      </c>
    </row>
    <row r="1579" spans="1:7" x14ac:dyDescent="0.25">
      <c r="A1579">
        <v>2014</v>
      </c>
      <c r="B1579" t="s">
        <v>41</v>
      </c>
      <c r="C1579" t="s">
        <v>198</v>
      </c>
      <c r="D1579" t="s">
        <v>195</v>
      </c>
      <c r="E1579" t="s">
        <v>1</v>
      </c>
      <c r="F1579">
        <v>72.691000000000003</v>
      </c>
    </row>
    <row r="1580" spans="1:7" x14ac:dyDescent="0.25">
      <c r="A1580">
        <v>2014</v>
      </c>
      <c r="B1580" t="s">
        <v>42</v>
      </c>
      <c r="C1580" t="s">
        <v>194</v>
      </c>
      <c r="D1580" t="s">
        <v>195</v>
      </c>
      <c r="E1580" t="s">
        <v>1</v>
      </c>
      <c r="F1580" s="220">
        <v>138771.948</v>
      </c>
    </row>
    <row r="1581" spans="1:7" x14ac:dyDescent="0.25">
      <c r="A1581">
        <v>2014</v>
      </c>
      <c r="B1581" t="s">
        <v>42</v>
      </c>
      <c r="C1581" t="s">
        <v>197</v>
      </c>
      <c r="D1581" t="s">
        <v>195</v>
      </c>
      <c r="E1581" t="s">
        <v>1</v>
      </c>
      <c r="F1581">
        <v>12.74</v>
      </c>
    </row>
    <row r="1582" spans="1:7" x14ac:dyDescent="0.25">
      <c r="A1582">
        <v>2014</v>
      </c>
      <c r="B1582" t="s">
        <v>42</v>
      </c>
      <c r="C1582" t="s">
        <v>198</v>
      </c>
      <c r="D1582" t="s">
        <v>195</v>
      </c>
      <c r="E1582" t="s">
        <v>1</v>
      </c>
      <c r="F1582">
        <v>90.510999999999996</v>
      </c>
      <c r="G1582" t="s">
        <v>196</v>
      </c>
    </row>
    <row r="1583" spans="1:7" x14ac:dyDescent="0.25">
      <c r="A1583">
        <v>2014</v>
      </c>
      <c r="B1583" t="s">
        <v>43</v>
      </c>
      <c r="C1583" t="s">
        <v>194</v>
      </c>
      <c r="D1583" t="s">
        <v>195</v>
      </c>
      <c r="E1583" t="s">
        <v>1</v>
      </c>
      <c r="F1583" s="220">
        <v>391953.1</v>
      </c>
    </row>
    <row r="1584" spans="1:7" x14ac:dyDescent="0.25">
      <c r="A1584">
        <v>2014</v>
      </c>
      <c r="B1584" t="s">
        <v>43</v>
      </c>
      <c r="C1584" t="s">
        <v>197</v>
      </c>
      <c r="D1584" t="s">
        <v>195</v>
      </c>
      <c r="E1584" t="s">
        <v>1</v>
      </c>
      <c r="F1584">
        <v>8.4329999999999998</v>
      </c>
    </row>
    <row r="1585" spans="1:7" x14ac:dyDescent="0.25">
      <c r="A1585">
        <v>2014</v>
      </c>
      <c r="B1585" t="s">
        <v>43</v>
      </c>
      <c r="C1585" t="s">
        <v>198</v>
      </c>
      <c r="D1585" t="s">
        <v>195</v>
      </c>
      <c r="E1585" t="s">
        <v>1</v>
      </c>
      <c r="F1585">
        <v>56.811</v>
      </c>
      <c r="G1585" t="s">
        <v>196</v>
      </c>
    </row>
    <row r="1586" spans="1:7" x14ac:dyDescent="0.25">
      <c r="A1586">
        <v>2014</v>
      </c>
      <c r="B1586" t="s">
        <v>44</v>
      </c>
      <c r="C1586" t="s">
        <v>194</v>
      </c>
      <c r="D1586" t="s">
        <v>195</v>
      </c>
      <c r="E1586" t="s">
        <v>1</v>
      </c>
      <c r="F1586" s="220">
        <v>776910.65500000003</v>
      </c>
    </row>
    <row r="1587" spans="1:7" x14ac:dyDescent="0.25">
      <c r="A1587">
        <v>2014</v>
      </c>
      <c r="B1587" t="s">
        <v>44</v>
      </c>
      <c r="C1587" t="s">
        <v>197</v>
      </c>
      <c r="D1587" t="s">
        <v>195</v>
      </c>
      <c r="E1587" t="s">
        <v>1</v>
      </c>
      <c r="F1587">
        <v>11.715999999999999</v>
      </c>
    </row>
    <row r="1588" spans="1:7" x14ac:dyDescent="0.25">
      <c r="A1588">
        <v>2014</v>
      </c>
      <c r="B1588" t="s">
        <v>44</v>
      </c>
      <c r="C1588" t="s">
        <v>198</v>
      </c>
      <c r="D1588" t="s">
        <v>195</v>
      </c>
      <c r="E1588" t="s">
        <v>1</v>
      </c>
      <c r="F1588">
        <v>87.875</v>
      </c>
    </row>
    <row r="1589" spans="1:7" x14ac:dyDescent="0.25">
      <c r="A1589">
        <v>2014</v>
      </c>
      <c r="B1589" t="s">
        <v>45</v>
      </c>
      <c r="C1589" t="s">
        <v>194</v>
      </c>
      <c r="D1589" t="s">
        <v>195</v>
      </c>
      <c r="E1589" t="s">
        <v>1</v>
      </c>
      <c r="F1589" s="220">
        <v>38891.622000000003</v>
      </c>
    </row>
    <row r="1590" spans="1:7" x14ac:dyDescent="0.25">
      <c r="A1590">
        <v>2014</v>
      </c>
      <c r="B1590" t="s">
        <v>45</v>
      </c>
      <c r="C1590" t="s">
        <v>197</v>
      </c>
      <c r="D1590" t="s">
        <v>195</v>
      </c>
      <c r="E1590" t="s">
        <v>1</v>
      </c>
      <c r="F1590">
        <v>9.1809999999999992</v>
      </c>
    </row>
    <row r="1591" spans="1:7" x14ac:dyDescent="0.25">
      <c r="A1591">
        <v>2014</v>
      </c>
      <c r="B1591" t="s">
        <v>45</v>
      </c>
      <c r="C1591" t="s">
        <v>198</v>
      </c>
      <c r="D1591" t="s">
        <v>195</v>
      </c>
      <c r="E1591" t="s">
        <v>1</v>
      </c>
      <c r="F1591">
        <v>116.19</v>
      </c>
      <c r="G1591" t="s">
        <v>196</v>
      </c>
    </row>
    <row r="1592" spans="1:7" x14ac:dyDescent="0.25">
      <c r="A1592">
        <v>2014</v>
      </c>
      <c r="B1592" t="s">
        <v>46</v>
      </c>
      <c r="C1592" t="s">
        <v>194</v>
      </c>
      <c r="D1592" t="s">
        <v>195</v>
      </c>
      <c r="E1592" t="s">
        <v>1</v>
      </c>
      <c r="F1592" s="220">
        <v>498572.56800000003</v>
      </c>
    </row>
    <row r="1593" spans="1:7" x14ac:dyDescent="0.25">
      <c r="A1593">
        <v>2014</v>
      </c>
      <c r="B1593" t="s">
        <v>46</v>
      </c>
      <c r="C1593" t="s">
        <v>197</v>
      </c>
      <c r="D1593" t="s">
        <v>195</v>
      </c>
      <c r="E1593" t="s">
        <v>1</v>
      </c>
      <c r="F1593">
        <v>8.202</v>
      </c>
    </row>
    <row r="1594" spans="1:7" x14ac:dyDescent="0.25">
      <c r="A1594">
        <v>2014</v>
      </c>
      <c r="B1594" t="s">
        <v>46</v>
      </c>
      <c r="C1594" t="s">
        <v>198</v>
      </c>
      <c r="D1594" t="s">
        <v>195</v>
      </c>
      <c r="E1594" t="s">
        <v>1</v>
      </c>
      <c r="F1594">
        <v>66.144999999999996</v>
      </c>
    </row>
    <row r="1595" spans="1:7" x14ac:dyDescent="0.25">
      <c r="A1595">
        <v>2014</v>
      </c>
      <c r="B1595" t="s">
        <v>47</v>
      </c>
      <c r="C1595" t="s">
        <v>194</v>
      </c>
      <c r="D1595" t="s">
        <v>195</v>
      </c>
      <c r="E1595" t="s">
        <v>1</v>
      </c>
      <c r="F1595" s="220">
        <v>11905.870999999999</v>
      </c>
    </row>
    <row r="1596" spans="1:7" x14ac:dyDescent="0.25">
      <c r="A1596">
        <v>2014</v>
      </c>
      <c r="B1596" t="s">
        <v>47</v>
      </c>
      <c r="C1596" t="s">
        <v>197</v>
      </c>
      <c r="D1596" t="s">
        <v>195</v>
      </c>
      <c r="E1596" t="s">
        <v>1</v>
      </c>
      <c r="F1596">
        <v>13.965999999999999</v>
      </c>
    </row>
    <row r="1597" spans="1:7" x14ac:dyDescent="0.25">
      <c r="A1597">
        <v>2014</v>
      </c>
      <c r="B1597" t="s">
        <v>47</v>
      </c>
      <c r="C1597" t="s">
        <v>198</v>
      </c>
      <c r="D1597" t="s">
        <v>195</v>
      </c>
      <c r="E1597" t="s">
        <v>1</v>
      </c>
      <c r="F1597">
        <v>70.554000000000002</v>
      </c>
    </row>
    <row r="1598" spans="1:7" x14ac:dyDescent="0.25">
      <c r="A1598">
        <v>2014</v>
      </c>
      <c r="B1598" t="s">
        <v>48</v>
      </c>
      <c r="C1598" t="s">
        <v>194</v>
      </c>
      <c r="D1598" t="s">
        <v>195</v>
      </c>
      <c r="E1598" t="s">
        <v>1</v>
      </c>
      <c r="F1598" s="220">
        <v>23909.058000000001</v>
      </c>
    </row>
    <row r="1599" spans="1:7" x14ac:dyDescent="0.25">
      <c r="A1599">
        <v>2014</v>
      </c>
      <c r="B1599" t="s">
        <v>48</v>
      </c>
      <c r="C1599" t="s">
        <v>197</v>
      </c>
      <c r="D1599" t="s">
        <v>195</v>
      </c>
      <c r="E1599" t="s">
        <v>1</v>
      </c>
      <c r="F1599">
        <v>11.992000000000001</v>
      </c>
    </row>
    <row r="1600" spans="1:7" x14ac:dyDescent="0.25">
      <c r="A1600">
        <v>2014</v>
      </c>
      <c r="B1600" t="s">
        <v>48</v>
      </c>
      <c r="C1600" t="s">
        <v>198</v>
      </c>
      <c r="D1600" t="s">
        <v>195</v>
      </c>
      <c r="E1600" t="s">
        <v>1</v>
      </c>
      <c r="F1600">
        <v>156.535</v>
      </c>
    </row>
    <row r="1601" spans="1:6" x14ac:dyDescent="0.25">
      <c r="A1601">
        <v>2014</v>
      </c>
      <c r="B1601" t="s">
        <v>49</v>
      </c>
      <c r="C1601" t="s">
        <v>194</v>
      </c>
      <c r="D1601" t="s">
        <v>195</v>
      </c>
      <c r="E1601" t="s">
        <v>1</v>
      </c>
      <c r="F1601" s="220">
        <v>43502.646999999997</v>
      </c>
    </row>
    <row r="1602" spans="1:6" x14ac:dyDescent="0.25">
      <c r="A1602">
        <v>2014</v>
      </c>
      <c r="B1602" t="s">
        <v>49</v>
      </c>
      <c r="C1602" t="s">
        <v>197</v>
      </c>
      <c r="D1602" t="s">
        <v>195</v>
      </c>
      <c r="E1602" t="s">
        <v>1</v>
      </c>
      <c r="F1602">
        <v>14.835000000000001</v>
      </c>
    </row>
    <row r="1603" spans="1:6" x14ac:dyDescent="0.25">
      <c r="A1603">
        <v>2014</v>
      </c>
      <c r="B1603" t="s">
        <v>49</v>
      </c>
      <c r="C1603" t="s">
        <v>198</v>
      </c>
      <c r="D1603" t="s">
        <v>195</v>
      </c>
      <c r="E1603" t="s">
        <v>1</v>
      </c>
      <c r="F1603">
        <v>149.11799999999999</v>
      </c>
    </row>
    <row r="1604" spans="1:6" x14ac:dyDescent="0.25">
      <c r="A1604">
        <v>2014</v>
      </c>
      <c r="B1604" t="s">
        <v>50</v>
      </c>
      <c r="C1604" t="s">
        <v>194</v>
      </c>
      <c r="D1604" t="s">
        <v>195</v>
      </c>
      <c r="E1604" t="s">
        <v>1</v>
      </c>
      <c r="F1604" s="220">
        <v>11870.382</v>
      </c>
    </row>
    <row r="1605" spans="1:6" x14ac:dyDescent="0.25">
      <c r="A1605">
        <v>2014</v>
      </c>
      <c r="B1605" t="s">
        <v>50</v>
      </c>
      <c r="C1605" t="s">
        <v>197</v>
      </c>
      <c r="D1605" t="s">
        <v>195</v>
      </c>
      <c r="E1605" t="s">
        <v>1</v>
      </c>
      <c r="F1605">
        <v>21.337</v>
      </c>
    </row>
    <row r="1606" spans="1:6" x14ac:dyDescent="0.25">
      <c r="A1606">
        <v>2014</v>
      </c>
      <c r="B1606" t="s">
        <v>50</v>
      </c>
      <c r="C1606" t="s">
        <v>198</v>
      </c>
      <c r="D1606" t="s">
        <v>195</v>
      </c>
      <c r="E1606" t="s">
        <v>1</v>
      </c>
      <c r="F1606">
        <v>106.361</v>
      </c>
    </row>
    <row r="1607" spans="1:6" x14ac:dyDescent="0.25">
      <c r="A1607">
        <v>2014</v>
      </c>
      <c r="B1607" t="s">
        <v>51</v>
      </c>
      <c r="C1607" t="s">
        <v>194</v>
      </c>
      <c r="D1607" t="s">
        <v>195</v>
      </c>
      <c r="E1607" t="s">
        <v>1</v>
      </c>
      <c r="F1607" s="220">
        <v>126819.371</v>
      </c>
    </row>
    <row r="1608" spans="1:6" x14ac:dyDescent="0.25">
      <c r="A1608">
        <v>2014</v>
      </c>
      <c r="B1608" t="s">
        <v>51</v>
      </c>
      <c r="C1608" t="s">
        <v>197</v>
      </c>
      <c r="D1608" t="s">
        <v>195</v>
      </c>
      <c r="E1608" t="s">
        <v>1</v>
      </c>
      <c r="F1608">
        <v>12.853999999999999</v>
      </c>
    </row>
    <row r="1609" spans="1:6" x14ac:dyDescent="0.25">
      <c r="A1609">
        <v>2014</v>
      </c>
      <c r="B1609" t="s">
        <v>51</v>
      </c>
      <c r="C1609" t="s">
        <v>198</v>
      </c>
      <c r="D1609" t="s">
        <v>195</v>
      </c>
      <c r="E1609" t="s">
        <v>1</v>
      </c>
      <c r="F1609">
        <v>106.01600000000001</v>
      </c>
    </row>
    <row r="1610" spans="1:6" x14ac:dyDescent="0.25">
      <c r="A1610">
        <v>2014</v>
      </c>
      <c r="B1610" t="s">
        <v>52</v>
      </c>
      <c r="C1610" t="s">
        <v>194</v>
      </c>
      <c r="D1610" t="s">
        <v>195</v>
      </c>
      <c r="E1610" t="s">
        <v>1</v>
      </c>
      <c r="F1610" s="220">
        <v>5152.0540000000001</v>
      </c>
    </row>
    <row r="1611" spans="1:6" x14ac:dyDescent="0.25">
      <c r="A1611">
        <v>2014</v>
      </c>
      <c r="B1611" t="s">
        <v>52</v>
      </c>
      <c r="C1611" t="s">
        <v>197</v>
      </c>
      <c r="D1611" t="s">
        <v>195</v>
      </c>
      <c r="E1611" t="s">
        <v>1</v>
      </c>
      <c r="F1611">
        <v>11.856</v>
      </c>
    </row>
    <row r="1612" spans="1:6" x14ac:dyDescent="0.25">
      <c r="A1612">
        <v>2014</v>
      </c>
      <c r="B1612" t="s">
        <v>52</v>
      </c>
      <c r="C1612" t="s">
        <v>198</v>
      </c>
      <c r="D1612" t="s">
        <v>195</v>
      </c>
      <c r="E1612" t="s">
        <v>1</v>
      </c>
      <c r="F1612">
        <v>141.13300000000001</v>
      </c>
    </row>
    <row r="1613" spans="1:6" x14ac:dyDescent="0.25">
      <c r="A1613">
        <v>2014</v>
      </c>
      <c r="B1613" t="s">
        <v>53</v>
      </c>
      <c r="C1613" t="s">
        <v>194</v>
      </c>
      <c r="D1613" t="s">
        <v>195</v>
      </c>
      <c r="E1613" t="s">
        <v>1</v>
      </c>
      <c r="F1613" s="220">
        <v>174357.505</v>
      </c>
    </row>
    <row r="1614" spans="1:6" x14ac:dyDescent="0.25">
      <c r="A1614">
        <v>2014</v>
      </c>
      <c r="B1614" t="s">
        <v>53</v>
      </c>
      <c r="C1614" t="s">
        <v>197</v>
      </c>
      <c r="D1614" t="s">
        <v>195</v>
      </c>
      <c r="E1614" t="s">
        <v>1</v>
      </c>
      <c r="F1614">
        <v>10.337999999999999</v>
      </c>
    </row>
    <row r="1615" spans="1:6" x14ac:dyDescent="0.25">
      <c r="A1615">
        <v>2014</v>
      </c>
      <c r="B1615" t="s">
        <v>53</v>
      </c>
      <c r="C1615" t="s">
        <v>198</v>
      </c>
      <c r="D1615" t="s">
        <v>195</v>
      </c>
      <c r="E1615" t="s">
        <v>1</v>
      </c>
      <c r="F1615">
        <v>87.406000000000006</v>
      </c>
    </row>
    <row r="1616" spans="1:6" x14ac:dyDescent="0.25">
      <c r="A1616">
        <v>2014</v>
      </c>
      <c r="B1616" t="s">
        <v>54</v>
      </c>
      <c r="C1616" t="s">
        <v>194</v>
      </c>
      <c r="D1616" t="s">
        <v>195</v>
      </c>
      <c r="E1616" t="s">
        <v>1</v>
      </c>
      <c r="F1616" s="220">
        <v>162938.856</v>
      </c>
    </row>
    <row r="1617" spans="1:7" x14ac:dyDescent="0.25">
      <c r="A1617">
        <v>2014</v>
      </c>
      <c r="B1617" t="s">
        <v>54</v>
      </c>
      <c r="C1617" t="s">
        <v>197</v>
      </c>
      <c r="D1617" t="s">
        <v>195</v>
      </c>
      <c r="E1617" t="s">
        <v>1</v>
      </c>
      <c r="F1617">
        <v>19.065000000000001</v>
      </c>
    </row>
    <row r="1618" spans="1:7" x14ac:dyDescent="0.25">
      <c r="A1618">
        <v>2014</v>
      </c>
      <c r="B1618" t="s">
        <v>54</v>
      </c>
      <c r="C1618" t="s">
        <v>198</v>
      </c>
      <c r="D1618" t="s">
        <v>195</v>
      </c>
      <c r="E1618" t="s">
        <v>1</v>
      </c>
      <c r="F1618">
        <v>100.759</v>
      </c>
      <c r="G1618" t="s">
        <v>199</v>
      </c>
    </row>
    <row r="1619" spans="1:7" x14ac:dyDescent="0.25">
      <c r="A1619">
        <v>2014</v>
      </c>
      <c r="B1619" t="s">
        <v>64</v>
      </c>
      <c r="C1619" t="s">
        <v>194</v>
      </c>
      <c r="D1619" t="s">
        <v>195</v>
      </c>
      <c r="E1619" t="s">
        <v>1</v>
      </c>
      <c r="F1619" s="220">
        <v>654385.39199999999</v>
      </c>
    </row>
    <row r="1620" spans="1:7" x14ac:dyDescent="0.25">
      <c r="A1620">
        <v>2014</v>
      </c>
      <c r="B1620" t="s">
        <v>64</v>
      </c>
      <c r="C1620" t="s">
        <v>197</v>
      </c>
      <c r="D1620" t="s">
        <v>195</v>
      </c>
      <c r="E1620" t="s">
        <v>1</v>
      </c>
      <c r="F1620">
        <v>17.215</v>
      </c>
    </row>
    <row r="1621" spans="1:7" x14ac:dyDescent="0.25">
      <c r="A1621">
        <v>2014</v>
      </c>
      <c r="B1621" t="s">
        <v>64</v>
      </c>
      <c r="C1621" t="s">
        <v>198</v>
      </c>
      <c r="D1621" t="s">
        <v>195</v>
      </c>
      <c r="E1621" t="s">
        <v>1</v>
      </c>
      <c r="F1621">
        <v>121.35599999999999</v>
      </c>
    </row>
    <row r="1622" spans="1:7" x14ac:dyDescent="0.25">
      <c r="A1622">
        <v>2014</v>
      </c>
      <c r="B1622" t="s">
        <v>55</v>
      </c>
      <c r="C1622" t="s">
        <v>194</v>
      </c>
      <c r="D1622" t="s">
        <v>195</v>
      </c>
      <c r="E1622" t="s">
        <v>1</v>
      </c>
      <c r="F1622" s="220">
        <v>160140.166</v>
      </c>
    </row>
    <row r="1623" spans="1:7" x14ac:dyDescent="0.25">
      <c r="A1623">
        <v>2014</v>
      </c>
      <c r="B1623" t="s">
        <v>55</v>
      </c>
      <c r="C1623" t="s">
        <v>197</v>
      </c>
      <c r="D1623" t="s">
        <v>195</v>
      </c>
      <c r="E1623" t="s">
        <v>1</v>
      </c>
      <c r="F1623">
        <v>15.397</v>
      </c>
    </row>
    <row r="1624" spans="1:7" x14ac:dyDescent="0.25">
      <c r="A1624">
        <v>2014</v>
      </c>
      <c r="B1624" t="s">
        <v>55</v>
      </c>
      <c r="C1624" t="s">
        <v>198</v>
      </c>
      <c r="D1624" t="s">
        <v>195</v>
      </c>
      <c r="E1624" t="s">
        <v>1</v>
      </c>
      <c r="F1624">
        <v>79.259</v>
      </c>
    </row>
    <row r="1625" spans="1:7" x14ac:dyDescent="0.25">
      <c r="A1625">
        <v>2014</v>
      </c>
      <c r="B1625" t="s">
        <v>56</v>
      </c>
      <c r="C1625" t="s">
        <v>194</v>
      </c>
      <c r="D1625" t="s">
        <v>195</v>
      </c>
      <c r="E1625" t="s">
        <v>1</v>
      </c>
      <c r="F1625" s="220">
        <v>374234.424</v>
      </c>
      <c r="G1625" t="s">
        <v>196</v>
      </c>
    </row>
    <row r="1626" spans="1:7" x14ac:dyDescent="0.25">
      <c r="A1626">
        <v>2014</v>
      </c>
      <c r="B1626" t="s">
        <v>56</v>
      </c>
      <c r="C1626" t="s">
        <v>197</v>
      </c>
      <c r="D1626" t="s">
        <v>195</v>
      </c>
      <c r="E1626" t="s">
        <v>1</v>
      </c>
      <c r="F1626">
        <v>18.797000000000001</v>
      </c>
      <c r="G1626" t="s">
        <v>196</v>
      </c>
    </row>
    <row r="1627" spans="1:7" x14ac:dyDescent="0.25">
      <c r="A1627">
        <v>2014</v>
      </c>
      <c r="B1627" t="s">
        <v>56</v>
      </c>
      <c r="C1627" t="s">
        <v>198</v>
      </c>
      <c r="D1627" t="s">
        <v>195</v>
      </c>
      <c r="E1627" t="s">
        <v>1</v>
      </c>
      <c r="F1627">
        <v>216.53899999999999</v>
      </c>
      <c r="G1627" t="s">
        <v>196</v>
      </c>
    </row>
    <row r="1628" spans="1:7" x14ac:dyDescent="0.25">
      <c r="A1628">
        <v>2014</v>
      </c>
      <c r="B1628" t="s">
        <v>57</v>
      </c>
      <c r="C1628" t="s">
        <v>194</v>
      </c>
      <c r="D1628" t="s">
        <v>195</v>
      </c>
      <c r="E1628" t="s">
        <v>1</v>
      </c>
      <c r="F1628" s="220">
        <v>27060.593000000001</v>
      </c>
    </row>
    <row r="1629" spans="1:7" x14ac:dyDescent="0.25">
      <c r="A1629">
        <v>2014</v>
      </c>
      <c r="B1629" t="s">
        <v>57</v>
      </c>
      <c r="C1629" t="s">
        <v>197</v>
      </c>
      <c r="D1629" t="s">
        <v>195</v>
      </c>
      <c r="E1629" t="s">
        <v>1</v>
      </c>
      <c r="F1629">
        <v>13.124000000000001</v>
      </c>
    </row>
    <row r="1630" spans="1:7" x14ac:dyDescent="0.25">
      <c r="A1630">
        <v>2014</v>
      </c>
      <c r="B1630" t="s">
        <v>57</v>
      </c>
      <c r="C1630" t="s">
        <v>198</v>
      </c>
      <c r="D1630" t="s">
        <v>195</v>
      </c>
      <c r="E1630" t="s">
        <v>1</v>
      </c>
      <c r="F1630">
        <v>79.171999999999997</v>
      </c>
    </row>
    <row r="1631" spans="1:7" x14ac:dyDescent="0.25">
      <c r="A1631">
        <v>2014</v>
      </c>
      <c r="B1631" t="s">
        <v>65</v>
      </c>
      <c r="C1631" t="s">
        <v>194</v>
      </c>
      <c r="D1631" t="s">
        <v>195</v>
      </c>
      <c r="E1631" t="s">
        <v>1</v>
      </c>
      <c r="F1631" s="220">
        <v>67910.126000000004</v>
      </c>
    </row>
    <row r="1632" spans="1:7" x14ac:dyDescent="0.25">
      <c r="A1632">
        <v>2014</v>
      </c>
      <c r="B1632" t="s">
        <v>65</v>
      </c>
      <c r="C1632" t="s">
        <v>197</v>
      </c>
      <c r="D1632" t="s">
        <v>195</v>
      </c>
      <c r="E1632" t="s">
        <v>1</v>
      </c>
      <c r="F1632">
        <v>12.532999999999999</v>
      </c>
    </row>
    <row r="1633" spans="1:7" x14ac:dyDescent="0.25">
      <c r="A1633">
        <v>2014</v>
      </c>
      <c r="B1633" t="s">
        <v>65</v>
      </c>
      <c r="C1633" t="s">
        <v>198</v>
      </c>
      <c r="D1633" t="s">
        <v>195</v>
      </c>
      <c r="E1633" t="s">
        <v>1</v>
      </c>
      <c r="F1633">
        <v>125.127</v>
      </c>
    </row>
    <row r="1634" spans="1:7" x14ac:dyDescent="0.25">
      <c r="A1634">
        <v>2014</v>
      </c>
      <c r="B1634" t="s">
        <v>58</v>
      </c>
      <c r="C1634" t="s">
        <v>194</v>
      </c>
      <c r="D1634" t="s">
        <v>195</v>
      </c>
      <c r="E1634" t="s">
        <v>1</v>
      </c>
      <c r="F1634" s="220">
        <v>169435.29199999999</v>
      </c>
    </row>
    <row r="1635" spans="1:7" x14ac:dyDescent="0.25">
      <c r="A1635">
        <v>2014</v>
      </c>
      <c r="B1635" t="s">
        <v>58</v>
      </c>
      <c r="C1635" t="s">
        <v>197</v>
      </c>
      <c r="D1635" t="s">
        <v>195</v>
      </c>
      <c r="E1635" t="s">
        <v>1</v>
      </c>
      <c r="F1635">
        <v>31.024000000000001</v>
      </c>
    </row>
    <row r="1636" spans="1:7" x14ac:dyDescent="0.25">
      <c r="A1636">
        <v>2014</v>
      </c>
      <c r="B1636" t="s">
        <v>58</v>
      </c>
      <c r="C1636" t="s">
        <v>198</v>
      </c>
      <c r="D1636" t="s">
        <v>195</v>
      </c>
      <c r="E1636" t="s">
        <v>1</v>
      </c>
      <c r="F1636">
        <v>97.046000000000006</v>
      </c>
      <c r="G1636" t="s">
        <v>196</v>
      </c>
    </row>
    <row r="1637" spans="1:7" x14ac:dyDescent="0.25">
      <c r="A1637">
        <v>2014</v>
      </c>
      <c r="B1637" t="s">
        <v>59</v>
      </c>
      <c r="C1637" t="s">
        <v>194</v>
      </c>
      <c r="D1637" t="s">
        <v>195</v>
      </c>
      <c r="E1637" t="s">
        <v>1</v>
      </c>
      <c r="F1637" s="220">
        <v>227839.99600000001</v>
      </c>
    </row>
    <row r="1638" spans="1:7" x14ac:dyDescent="0.25">
      <c r="A1638">
        <v>2014</v>
      </c>
      <c r="B1638" t="s">
        <v>59</v>
      </c>
      <c r="C1638" t="s">
        <v>197</v>
      </c>
      <c r="D1638" t="s">
        <v>195</v>
      </c>
      <c r="E1638" t="s">
        <v>1</v>
      </c>
      <c r="F1638">
        <v>23.498000000000001</v>
      </c>
    </row>
    <row r="1639" spans="1:7" x14ac:dyDescent="0.25">
      <c r="A1639">
        <v>2014</v>
      </c>
      <c r="B1639" t="s">
        <v>59</v>
      </c>
      <c r="C1639" t="s">
        <v>198</v>
      </c>
      <c r="D1639" t="s">
        <v>195</v>
      </c>
      <c r="E1639" t="s">
        <v>1</v>
      </c>
      <c r="F1639">
        <v>126.714</v>
      </c>
    </row>
    <row r="1640" spans="1:7" x14ac:dyDescent="0.25">
      <c r="A1640">
        <v>2014</v>
      </c>
      <c r="B1640" t="s">
        <v>156</v>
      </c>
      <c r="C1640" t="s">
        <v>194</v>
      </c>
      <c r="D1640" t="s">
        <v>195</v>
      </c>
      <c r="E1640" t="s">
        <v>1</v>
      </c>
      <c r="F1640" s="220">
        <v>7510.3239999999996</v>
      </c>
    </row>
    <row r="1641" spans="1:7" x14ac:dyDescent="0.25">
      <c r="A1641">
        <v>2014</v>
      </c>
      <c r="B1641" t="s">
        <v>156</v>
      </c>
      <c r="C1641" t="s">
        <v>197</v>
      </c>
      <c r="D1641" t="s">
        <v>195</v>
      </c>
      <c r="E1641" t="s">
        <v>1</v>
      </c>
      <c r="F1641">
        <v>22.94</v>
      </c>
    </row>
    <row r="1642" spans="1:7" x14ac:dyDescent="0.25">
      <c r="A1642">
        <v>2014</v>
      </c>
      <c r="B1642" t="s">
        <v>156</v>
      </c>
      <c r="C1642" t="s">
        <v>198</v>
      </c>
      <c r="D1642" t="s">
        <v>195</v>
      </c>
      <c r="E1642" t="s">
        <v>1</v>
      </c>
      <c r="F1642">
        <v>96.891000000000005</v>
      </c>
    </row>
    <row r="1643" spans="1:7" x14ac:dyDescent="0.25">
      <c r="A1643">
        <v>2014</v>
      </c>
      <c r="B1643" t="s">
        <v>67</v>
      </c>
      <c r="C1643" t="s">
        <v>194</v>
      </c>
      <c r="D1643" t="s">
        <v>195</v>
      </c>
      <c r="E1643" t="s">
        <v>1</v>
      </c>
      <c r="F1643" s="220">
        <v>134174.51999999999</v>
      </c>
    </row>
    <row r="1644" spans="1:7" x14ac:dyDescent="0.25">
      <c r="A1644">
        <v>2014</v>
      </c>
      <c r="B1644" t="s">
        <v>67</v>
      </c>
      <c r="C1644" t="s">
        <v>197</v>
      </c>
      <c r="D1644" t="s">
        <v>195</v>
      </c>
      <c r="E1644" t="s">
        <v>1</v>
      </c>
      <c r="F1644">
        <v>26.117999999999999</v>
      </c>
    </row>
    <row r="1645" spans="1:7" x14ac:dyDescent="0.25">
      <c r="A1645">
        <v>2014</v>
      </c>
      <c r="B1645" t="s">
        <v>67</v>
      </c>
      <c r="C1645" t="s">
        <v>198</v>
      </c>
      <c r="D1645" t="s">
        <v>195</v>
      </c>
      <c r="E1645" t="s">
        <v>1</v>
      </c>
      <c r="F1645" t="s">
        <v>72</v>
      </c>
    </row>
    <row r="1646" spans="1:7" x14ac:dyDescent="0.25">
      <c r="A1646">
        <v>2014</v>
      </c>
      <c r="B1646" t="s">
        <v>68</v>
      </c>
      <c r="C1646" t="s">
        <v>194</v>
      </c>
      <c r="D1646" t="s">
        <v>195</v>
      </c>
      <c r="E1646" t="s">
        <v>1</v>
      </c>
      <c r="F1646" s="220">
        <v>101668.19500000001</v>
      </c>
    </row>
    <row r="1647" spans="1:7" x14ac:dyDescent="0.25">
      <c r="A1647">
        <v>2014</v>
      </c>
      <c r="B1647" t="s">
        <v>68</v>
      </c>
      <c r="C1647" t="s">
        <v>197</v>
      </c>
      <c r="D1647" t="s">
        <v>195</v>
      </c>
      <c r="E1647" t="s">
        <v>1</v>
      </c>
      <c r="F1647">
        <v>12.416</v>
      </c>
    </row>
    <row r="1648" spans="1:7" x14ac:dyDescent="0.25">
      <c r="A1648">
        <v>2014</v>
      </c>
      <c r="B1648" t="s">
        <v>68</v>
      </c>
      <c r="C1648" t="s">
        <v>198</v>
      </c>
      <c r="D1648" t="s">
        <v>195</v>
      </c>
      <c r="E1648" t="s">
        <v>1</v>
      </c>
      <c r="F1648">
        <v>112.054</v>
      </c>
    </row>
    <row r="1649" spans="1:6" x14ac:dyDescent="0.25">
      <c r="A1649">
        <v>2014</v>
      </c>
      <c r="B1649" t="s">
        <v>60</v>
      </c>
      <c r="C1649" t="s">
        <v>194</v>
      </c>
      <c r="D1649" t="s">
        <v>195</v>
      </c>
      <c r="E1649" t="s">
        <v>1</v>
      </c>
      <c r="F1649" s="220">
        <v>589443.603</v>
      </c>
    </row>
    <row r="1650" spans="1:6" x14ac:dyDescent="0.25">
      <c r="A1650">
        <v>2014</v>
      </c>
      <c r="B1650" t="s">
        <v>60</v>
      </c>
      <c r="C1650" t="s">
        <v>197</v>
      </c>
      <c r="D1650" t="s">
        <v>195</v>
      </c>
      <c r="E1650" t="s">
        <v>1</v>
      </c>
      <c r="F1650">
        <v>9.1240000000000006</v>
      </c>
    </row>
    <row r="1651" spans="1:6" x14ac:dyDescent="0.25">
      <c r="A1651">
        <v>2014</v>
      </c>
      <c r="B1651" t="s">
        <v>60</v>
      </c>
      <c r="C1651" t="s">
        <v>198</v>
      </c>
      <c r="D1651" t="s">
        <v>195</v>
      </c>
      <c r="E1651" t="s">
        <v>1</v>
      </c>
      <c r="F1651">
        <v>79.778000000000006</v>
      </c>
    </row>
    <row r="1652" spans="1:6" x14ac:dyDescent="0.25">
      <c r="A1652">
        <v>2014</v>
      </c>
      <c r="B1652" t="s">
        <v>69</v>
      </c>
      <c r="C1652" t="s">
        <v>194</v>
      </c>
      <c r="D1652" t="s">
        <v>195</v>
      </c>
      <c r="E1652" t="s">
        <v>1</v>
      </c>
      <c r="F1652" s="220">
        <v>19189.444</v>
      </c>
    </row>
    <row r="1653" spans="1:6" x14ac:dyDescent="0.25">
      <c r="A1653">
        <v>2014</v>
      </c>
      <c r="B1653" t="s">
        <v>69</v>
      </c>
      <c r="C1653" t="s">
        <v>197</v>
      </c>
      <c r="D1653" t="s">
        <v>195</v>
      </c>
      <c r="E1653" t="s">
        <v>1</v>
      </c>
      <c r="F1653">
        <v>9.282</v>
      </c>
    </row>
    <row r="1654" spans="1:6" x14ac:dyDescent="0.25">
      <c r="A1654">
        <v>2014</v>
      </c>
      <c r="B1654" t="s">
        <v>69</v>
      </c>
      <c r="C1654" t="s">
        <v>198</v>
      </c>
      <c r="D1654" t="s">
        <v>195</v>
      </c>
      <c r="E1654" t="s">
        <v>1</v>
      </c>
      <c r="F1654" t="s">
        <v>72</v>
      </c>
    </row>
    <row r="1655" spans="1:6" x14ac:dyDescent="0.25">
      <c r="A1655">
        <v>2014</v>
      </c>
      <c r="B1655" t="s">
        <v>84</v>
      </c>
      <c r="C1655" t="s">
        <v>194</v>
      </c>
      <c r="D1655" t="s">
        <v>195</v>
      </c>
      <c r="E1655" t="s">
        <v>1</v>
      </c>
      <c r="F1655" s="220">
        <v>22682.030999999999</v>
      </c>
    </row>
    <row r="1656" spans="1:6" x14ac:dyDescent="0.25">
      <c r="A1656">
        <v>2014</v>
      </c>
      <c r="B1656" t="s">
        <v>84</v>
      </c>
      <c r="C1656" t="s">
        <v>197</v>
      </c>
      <c r="D1656" t="s">
        <v>195</v>
      </c>
      <c r="E1656" t="s">
        <v>1</v>
      </c>
      <c r="F1656">
        <v>7.851</v>
      </c>
    </row>
    <row r="1657" spans="1:6" x14ac:dyDescent="0.25">
      <c r="A1657">
        <v>2014</v>
      </c>
      <c r="B1657" t="s">
        <v>84</v>
      </c>
      <c r="C1657" t="s">
        <v>198</v>
      </c>
      <c r="D1657" t="s">
        <v>195</v>
      </c>
      <c r="E1657" t="s">
        <v>1</v>
      </c>
      <c r="F1657" t="s">
        <v>72</v>
      </c>
    </row>
    <row r="1658" spans="1:6" x14ac:dyDescent="0.25">
      <c r="A1658">
        <v>2014</v>
      </c>
      <c r="B1658" t="s">
        <v>70</v>
      </c>
      <c r="C1658" t="s">
        <v>194</v>
      </c>
      <c r="D1658" t="s">
        <v>195</v>
      </c>
      <c r="E1658" t="s">
        <v>1</v>
      </c>
      <c r="F1658" s="220">
        <v>103205.186</v>
      </c>
    </row>
    <row r="1659" spans="1:6" x14ac:dyDescent="0.25">
      <c r="A1659">
        <v>2014</v>
      </c>
      <c r="B1659" t="s">
        <v>70</v>
      </c>
      <c r="C1659" t="s">
        <v>197</v>
      </c>
      <c r="D1659" t="s">
        <v>195</v>
      </c>
      <c r="E1659" t="s">
        <v>1</v>
      </c>
      <c r="F1659">
        <v>14.474</v>
      </c>
    </row>
    <row r="1660" spans="1:6" x14ac:dyDescent="0.25">
      <c r="A1660">
        <v>2014</v>
      </c>
      <c r="B1660" t="s">
        <v>70</v>
      </c>
      <c r="C1660" t="s">
        <v>198</v>
      </c>
      <c r="D1660" t="s">
        <v>195</v>
      </c>
      <c r="E1660" t="s">
        <v>1</v>
      </c>
      <c r="F1660" t="s">
        <v>72</v>
      </c>
    </row>
    <row r="1661" spans="1:6" x14ac:dyDescent="0.25">
      <c r="A1661">
        <v>2014</v>
      </c>
      <c r="B1661" t="s">
        <v>71</v>
      </c>
      <c r="C1661" t="s">
        <v>194</v>
      </c>
      <c r="D1661" t="s">
        <v>195</v>
      </c>
      <c r="E1661" t="s">
        <v>1</v>
      </c>
      <c r="F1661" s="220">
        <v>932045.86300000001</v>
      </c>
    </row>
    <row r="1662" spans="1:6" x14ac:dyDescent="0.25">
      <c r="A1662">
        <v>2014</v>
      </c>
      <c r="B1662" t="s">
        <v>71</v>
      </c>
      <c r="C1662" t="s">
        <v>197</v>
      </c>
      <c r="D1662" t="s">
        <v>195</v>
      </c>
      <c r="E1662" t="s">
        <v>1</v>
      </c>
      <c r="F1662">
        <v>12.076000000000001</v>
      </c>
    </row>
    <row r="1663" spans="1:6" x14ac:dyDescent="0.25">
      <c r="A1663">
        <v>2014</v>
      </c>
      <c r="B1663" t="s">
        <v>71</v>
      </c>
      <c r="C1663" t="s">
        <v>198</v>
      </c>
      <c r="D1663" t="s">
        <v>195</v>
      </c>
      <c r="E1663" t="s">
        <v>1</v>
      </c>
      <c r="F1663">
        <v>147.91300000000001</v>
      </c>
    </row>
    <row r="1664" spans="1:6" x14ac:dyDescent="0.25">
      <c r="A1664">
        <v>2014</v>
      </c>
      <c r="B1664" t="s">
        <v>82</v>
      </c>
      <c r="C1664" t="s">
        <v>194</v>
      </c>
      <c r="D1664" t="s">
        <v>195</v>
      </c>
      <c r="E1664" t="s">
        <v>1</v>
      </c>
      <c r="F1664" t="s">
        <v>72</v>
      </c>
    </row>
    <row r="1665" spans="1:7" x14ac:dyDescent="0.25">
      <c r="A1665">
        <v>2014</v>
      </c>
      <c r="B1665" t="s">
        <v>82</v>
      </c>
      <c r="C1665" t="s">
        <v>197</v>
      </c>
      <c r="D1665" t="s">
        <v>195</v>
      </c>
      <c r="E1665" t="s">
        <v>1</v>
      </c>
      <c r="F1665" t="s">
        <v>72</v>
      </c>
    </row>
    <row r="1666" spans="1:7" x14ac:dyDescent="0.25">
      <c r="A1666">
        <v>2014</v>
      </c>
      <c r="B1666" t="s">
        <v>82</v>
      </c>
      <c r="C1666" t="s">
        <v>198</v>
      </c>
      <c r="D1666" t="s">
        <v>195</v>
      </c>
      <c r="E1666" t="s">
        <v>1</v>
      </c>
      <c r="F1666" t="s">
        <v>72</v>
      </c>
    </row>
    <row r="1667" spans="1:7" x14ac:dyDescent="0.25">
      <c r="A1667">
        <v>2015</v>
      </c>
      <c r="B1667" t="s">
        <v>154</v>
      </c>
      <c r="C1667" t="s">
        <v>194</v>
      </c>
      <c r="D1667" t="s">
        <v>195</v>
      </c>
      <c r="E1667" t="s">
        <v>1</v>
      </c>
      <c r="F1667" s="220">
        <v>6042912.1830000002</v>
      </c>
      <c r="G1667" t="s">
        <v>196</v>
      </c>
    </row>
    <row r="1668" spans="1:7" x14ac:dyDescent="0.25">
      <c r="A1668">
        <v>2015</v>
      </c>
      <c r="B1668" t="s">
        <v>154</v>
      </c>
      <c r="C1668" t="s">
        <v>197</v>
      </c>
      <c r="D1668" t="s">
        <v>195</v>
      </c>
      <c r="E1668" t="s">
        <v>1</v>
      </c>
      <c r="F1668">
        <v>13.603</v>
      </c>
      <c r="G1668" t="s">
        <v>196</v>
      </c>
    </row>
    <row r="1669" spans="1:7" x14ac:dyDescent="0.25">
      <c r="A1669">
        <v>2015</v>
      </c>
      <c r="B1669" t="s">
        <v>154</v>
      </c>
      <c r="C1669" t="s">
        <v>198</v>
      </c>
      <c r="D1669" t="s">
        <v>195</v>
      </c>
      <c r="E1669" t="s">
        <v>1</v>
      </c>
      <c r="F1669">
        <v>91.622</v>
      </c>
      <c r="G1669" t="s">
        <v>196</v>
      </c>
    </row>
    <row r="1670" spans="1:7" x14ac:dyDescent="0.25">
      <c r="A1670">
        <v>2015</v>
      </c>
      <c r="B1670" t="s">
        <v>35</v>
      </c>
      <c r="C1670" t="s">
        <v>194</v>
      </c>
      <c r="D1670" t="s">
        <v>195</v>
      </c>
      <c r="E1670" t="s">
        <v>1</v>
      </c>
      <c r="F1670" s="220">
        <v>150423.33900000001</v>
      </c>
    </row>
    <row r="1671" spans="1:7" x14ac:dyDescent="0.25">
      <c r="A1671">
        <v>2015</v>
      </c>
      <c r="B1671" t="s">
        <v>35</v>
      </c>
      <c r="C1671" t="s">
        <v>197</v>
      </c>
      <c r="D1671" t="s">
        <v>195</v>
      </c>
      <c r="E1671" t="s">
        <v>1</v>
      </c>
      <c r="F1671">
        <v>13.342000000000001</v>
      </c>
    </row>
    <row r="1672" spans="1:7" x14ac:dyDescent="0.25">
      <c r="A1672">
        <v>2015</v>
      </c>
      <c r="B1672" t="s">
        <v>35</v>
      </c>
      <c r="C1672" t="s">
        <v>198</v>
      </c>
      <c r="D1672" t="s">
        <v>195</v>
      </c>
      <c r="E1672" t="s">
        <v>1</v>
      </c>
      <c r="F1672">
        <v>94.245000000000005</v>
      </c>
    </row>
    <row r="1673" spans="1:7" x14ac:dyDescent="0.25">
      <c r="A1673">
        <v>2015</v>
      </c>
      <c r="B1673" t="s">
        <v>36</v>
      </c>
      <c r="C1673" t="s">
        <v>194</v>
      </c>
      <c r="D1673" t="s">
        <v>195</v>
      </c>
      <c r="E1673" t="s">
        <v>1</v>
      </c>
      <c r="F1673" s="220">
        <v>152953.56200000001</v>
      </c>
    </row>
    <row r="1674" spans="1:7" x14ac:dyDescent="0.25">
      <c r="A1674">
        <v>2015</v>
      </c>
      <c r="B1674" t="s">
        <v>36</v>
      </c>
      <c r="C1674" t="s">
        <v>197</v>
      </c>
      <c r="D1674" t="s">
        <v>195</v>
      </c>
      <c r="E1674" t="s">
        <v>1</v>
      </c>
      <c r="F1674">
        <v>21.309000000000001</v>
      </c>
    </row>
    <row r="1675" spans="1:7" x14ac:dyDescent="0.25">
      <c r="A1675">
        <v>2015</v>
      </c>
      <c r="B1675" t="s">
        <v>36</v>
      </c>
      <c r="C1675" t="s">
        <v>198</v>
      </c>
      <c r="D1675" t="s">
        <v>195</v>
      </c>
      <c r="E1675" t="s">
        <v>1</v>
      </c>
      <c r="F1675">
        <v>151.548</v>
      </c>
    </row>
    <row r="1676" spans="1:7" x14ac:dyDescent="0.25">
      <c r="A1676">
        <v>2015</v>
      </c>
      <c r="B1676" t="s">
        <v>37</v>
      </c>
      <c r="C1676" t="s">
        <v>194</v>
      </c>
      <c r="D1676" t="s">
        <v>195</v>
      </c>
      <c r="E1676" t="s">
        <v>1</v>
      </c>
      <c r="F1676" s="220">
        <v>167182.52900000001</v>
      </c>
    </row>
    <row r="1677" spans="1:7" x14ac:dyDescent="0.25">
      <c r="A1677">
        <v>2015</v>
      </c>
      <c r="B1677" t="s">
        <v>37</v>
      </c>
      <c r="C1677" t="s">
        <v>197</v>
      </c>
      <c r="D1677" t="s">
        <v>195</v>
      </c>
      <c r="E1677" t="s">
        <v>1</v>
      </c>
      <c r="F1677">
        <v>15.853</v>
      </c>
    </row>
    <row r="1678" spans="1:7" x14ac:dyDescent="0.25">
      <c r="A1678">
        <v>2015</v>
      </c>
      <c r="B1678" t="s">
        <v>37</v>
      </c>
      <c r="C1678" t="s">
        <v>198</v>
      </c>
      <c r="D1678" t="s">
        <v>195</v>
      </c>
      <c r="E1678" t="s">
        <v>1</v>
      </c>
      <c r="F1678">
        <v>92.936999999999998</v>
      </c>
    </row>
    <row r="1679" spans="1:7" x14ac:dyDescent="0.25">
      <c r="A1679">
        <v>2015</v>
      </c>
      <c r="B1679" t="s">
        <v>38</v>
      </c>
      <c r="C1679" t="s">
        <v>194</v>
      </c>
      <c r="D1679" t="s">
        <v>195</v>
      </c>
      <c r="E1679" t="s">
        <v>1</v>
      </c>
      <c r="F1679" s="220">
        <v>130085.701</v>
      </c>
    </row>
    <row r="1680" spans="1:7" x14ac:dyDescent="0.25">
      <c r="A1680">
        <v>2015</v>
      </c>
      <c r="B1680" t="s">
        <v>38</v>
      </c>
      <c r="C1680" t="s">
        <v>197</v>
      </c>
      <c r="D1680" t="s">
        <v>195</v>
      </c>
      <c r="E1680" t="s">
        <v>1</v>
      </c>
      <c r="F1680">
        <v>22.888000000000002</v>
      </c>
    </row>
    <row r="1681" spans="1:7" x14ac:dyDescent="0.25">
      <c r="A1681">
        <v>2015</v>
      </c>
      <c r="B1681" t="s">
        <v>38</v>
      </c>
      <c r="C1681" t="s">
        <v>198</v>
      </c>
      <c r="D1681" t="s">
        <v>195</v>
      </c>
      <c r="E1681" t="s">
        <v>1</v>
      </c>
      <c r="F1681">
        <v>94.975999999999999</v>
      </c>
    </row>
    <row r="1682" spans="1:7" x14ac:dyDescent="0.25">
      <c r="A1682">
        <v>2015</v>
      </c>
      <c r="B1682" t="s">
        <v>39</v>
      </c>
      <c r="C1682" t="s">
        <v>194</v>
      </c>
      <c r="D1682" t="s">
        <v>195</v>
      </c>
      <c r="E1682" t="s">
        <v>1</v>
      </c>
      <c r="F1682" s="220">
        <v>1208053.976</v>
      </c>
    </row>
    <row r="1683" spans="1:7" x14ac:dyDescent="0.25">
      <c r="A1683">
        <v>2015</v>
      </c>
      <c r="B1683" t="s">
        <v>39</v>
      </c>
      <c r="C1683" t="s">
        <v>197</v>
      </c>
      <c r="D1683" t="s">
        <v>195</v>
      </c>
      <c r="E1683" t="s">
        <v>1</v>
      </c>
      <c r="F1683">
        <v>14.789</v>
      </c>
    </row>
    <row r="1684" spans="1:7" x14ac:dyDescent="0.25">
      <c r="A1684">
        <v>2015</v>
      </c>
      <c r="B1684" t="s">
        <v>39</v>
      </c>
      <c r="C1684" t="s">
        <v>198</v>
      </c>
      <c r="D1684" t="s">
        <v>195</v>
      </c>
      <c r="E1684" t="s">
        <v>1</v>
      </c>
      <c r="F1684">
        <v>85.045000000000002</v>
      </c>
    </row>
    <row r="1685" spans="1:7" x14ac:dyDescent="0.25">
      <c r="A1685">
        <v>2015</v>
      </c>
      <c r="B1685" t="s">
        <v>40</v>
      </c>
      <c r="C1685" t="s">
        <v>194</v>
      </c>
      <c r="D1685" t="s">
        <v>195</v>
      </c>
      <c r="E1685" t="s">
        <v>1</v>
      </c>
      <c r="F1685" s="220">
        <v>35571.205999999998</v>
      </c>
    </row>
    <row r="1686" spans="1:7" x14ac:dyDescent="0.25">
      <c r="A1686">
        <v>2015</v>
      </c>
      <c r="B1686" t="s">
        <v>40</v>
      </c>
      <c r="C1686" t="s">
        <v>197</v>
      </c>
      <c r="D1686" t="s">
        <v>195</v>
      </c>
      <c r="E1686" t="s">
        <v>1</v>
      </c>
      <c r="F1686">
        <v>27.042000000000002</v>
      </c>
    </row>
    <row r="1687" spans="1:7" x14ac:dyDescent="0.25">
      <c r="A1687">
        <v>2015</v>
      </c>
      <c r="B1687" t="s">
        <v>40</v>
      </c>
      <c r="C1687" t="s">
        <v>198</v>
      </c>
      <c r="D1687" t="s">
        <v>195</v>
      </c>
      <c r="E1687" t="s">
        <v>1</v>
      </c>
      <c r="F1687">
        <v>181.35599999999999</v>
      </c>
    </row>
    <row r="1688" spans="1:7" x14ac:dyDescent="0.25">
      <c r="A1688">
        <v>2015</v>
      </c>
      <c r="B1688" t="s">
        <v>41</v>
      </c>
      <c r="C1688" t="s">
        <v>194</v>
      </c>
      <c r="D1688" t="s">
        <v>195</v>
      </c>
      <c r="E1688" t="s">
        <v>1</v>
      </c>
      <c r="F1688" s="220">
        <v>96106.876999999993</v>
      </c>
    </row>
    <row r="1689" spans="1:7" x14ac:dyDescent="0.25">
      <c r="A1689">
        <v>2015</v>
      </c>
      <c r="B1689" t="s">
        <v>41</v>
      </c>
      <c r="C1689" t="s">
        <v>197</v>
      </c>
      <c r="D1689" t="s">
        <v>195</v>
      </c>
      <c r="E1689" t="s">
        <v>1</v>
      </c>
      <c r="F1689">
        <v>20.440000000000001</v>
      </c>
    </row>
    <row r="1690" spans="1:7" x14ac:dyDescent="0.25">
      <c r="A1690">
        <v>2015</v>
      </c>
      <c r="B1690" t="s">
        <v>41</v>
      </c>
      <c r="C1690" t="s">
        <v>198</v>
      </c>
      <c r="D1690" t="s">
        <v>195</v>
      </c>
      <c r="E1690" t="s">
        <v>1</v>
      </c>
      <c r="F1690">
        <v>75.400000000000006</v>
      </c>
    </row>
    <row r="1691" spans="1:7" x14ac:dyDescent="0.25">
      <c r="A1691">
        <v>2015</v>
      </c>
      <c r="B1691" t="s">
        <v>42</v>
      </c>
      <c r="C1691" t="s">
        <v>194</v>
      </c>
      <c r="D1691" t="s">
        <v>195</v>
      </c>
      <c r="E1691" t="s">
        <v>1</v>
      </c>
      <c r="F1691" s="220">
        <v>132762.51500000001</v>
      </c>
    </row>
    <row r="1692" spans="1:7" x14ac:dyDescent="0.25">
      <c r="A1692">
        <v>2015</v>
      </c>
      <c r="B1692" t="s">
        <v>42</v>
      </c>
      <c r="C1692" t="s">
        <v>197</v>
      </c>
      <c r="D1692" t="s">
        <v>195</v>
      </c>
      <c r="E1692" t="s">
        <v>1</v>
      </c>
      <c r="F1692">
        <v>12.269</v>
      </c>
    </row>
    <row r="1693" spans="1:7" x14ac:dyDescent="0.25">
      <c r="A1693">
        <v>2015</v>
      </c>
      <c r="B1693" t="s">
        <v>42</v>
      </c>
      <c r="C1693" t="s">
        <v>198</v>
      </c>
      <c r="D1693" t="s">
        <v>195</v>
      </c>
      <c r="E1693" t="s">
        <v>1</v>
      </c>
      <c r="F1693">
        <v>86.590999999999994</v>
      </c>
      <c r="G1693" t="s">
        <v>196</v>
      </c>
    </row>
    <row r="1694" spans="1:7" x14ac:dyDescent="0.25">
      <c r="A1694">
        <v>2015</v>
      </c>
      <c r="B1694" t="s">
        <v>43</v>
      </c>
      <c r="C1694" t="s">
        <v>194</v>
      </c>
      <c r="D1694" t="s">
        <v>195</v>
      </c>
      <c r="E1694" t="s">
        <v>1</v>
      </c>
      <c r="F1694" s="220">
        <v>409748.435</v>
      </c>
    </row>
    <row r="1695" spans="1:7" x14ac:dyDescent="0.25">
      <c r="A1695">
        <v>2015</v>
      </c>
      <c r="B1695" t="s">
        <v>43</v>
      </c>
      <c r="C1695" t="s">
        <v>197</v>
      </c>
      <c r="D1695" t="s">
        <v>195</v>
      </c>
      <c r="E1695" t="s">
        <v>1</v>
      </c>
      <c r="F1695">
        <v>8.8219999999999992</v>
      </c>
    </row>
    <row r="1696" spans="1:7" x14ac:dyDescent="0.25">
      <c r="A1696">
        <v>2015</v>
      </c>
      <c r="B1696" t="s">
        <v>43</v>
      </c>
      <c r="C1696" t="s">
        <v>198</v>
      </c>
      <c r="D1696" t="s">
        <v>195</v>
      </c>
      <c r="E1696" t="s">
        <v>1</v>
      </c>
      <c r="F1696">
        <v>59.39</v>
      </c>
      <c r="G1696" t="s">
        <v>196</v>
      </c>
    </row>
    <row r="1697" spans="1:7" x14ac:dyDescent="0.25">
      <c r="A1697">
        <v>2015</v>
      </c>
      <c r="B1697" t="s">
        <v>44</v>
      </c>
      <c r="C1697" t="s">
        <v>194</v>
      </c>
      <c r="D1697" t="s">
        <v>195</v>
      </c>
      <c r="E1697" t="s">
        <v>1</v>
      </c>
      <c r="F1697" s="220">
        <v>739742.98100000003</v>
      </c>
    </row>
    <row r="1698" spans="1:7" x14ac:dyDescent="0.25">
      <c r="A1698">
        <v>2015</v>
      </c>
      <c r="B1698" t="s">
        <v>44</v>
      </c>
      <c r="C1698" t="s">
        <v>197</v>
      </c>
      <c r="D1698" t="s">
        <v>195</v>
      </c>
      <c r="E1698" t="s">
        <v>1</v>
      </c>
      <c r="F1698">
        <v>11.116</v>
      </c>
    </row>
    <row r="1699" spans="1:7" x14ac:dyDescent="0.25">
      <c r="A1699">
        <v>2015</v>
      </c>
      <c r="B1699" t="s">
        <v>44</v>
      </c>
      <c r="C1699" t="s">
        <v>198</v>
      </c>
      <c r="D1699" t="s">
        <v>195</v>
      </c>
      <c r="E1699" t="s">
        <v>1</v>
      </c>
      <c r="F1699">
        <v>83.671000000000006</v>
      </c>
    </row>
    <row r="1700" spans="1:7" x14ac:dyDescent="0.25">
      <c r="A1700">
        <v>2015</v>
      </c>
      <c r="B1700" t="s">
        <v>45</v>
      </c>
      <c r="C1700" t="s">
        <v>194</v>
      </c>
      <c r="D1700" t="s">
        <v>195</v>
      </c>
      <c r="E1700" t="s">
        <v>1</v>
      </c>
      <c r="F1700" s="220">
        <v>41150.258000000002</v>
      </c>
    </row>
    <row r="1701" spans="1:7" x14ac:dyDescent="0.25">
      <c r="A1701">
        <v>2015</v>
      </c>
      <c r="B1701" t="s">
        <v>45</v>
      </c>
      <c r="C1701" t="s">
        <v>197</v>
      </c>
      <c r="D1701" t="s">
        <v>195</v>
      </c>
      <c r="E1701" t="s">
        <v>1</v>
      </c>
      <c r="F1701">
        <v>9.7789999999999999</v>
      </c>
    </row>
    <row r="1702" spans="1:7" x14ac:dyDescent="0.25">
      <c r="A1702">
        <v>2015</v>
      </c>
      <c r="B1702" t="s">
        <v>45</v>
      </c>
      <c r="C1702" t="s">
        <v>198</v>
      </c>
      <c r="D1702" t="s">
        <v>195</v>
      </c>
      <c r="E1702" t="s">
        <v>1</v>
      </c>
      <c r="F1702">
        <v>122.938</v>
      </c>
      <c r="G1702" t="s">
        <v>196</v>
      </c>
    </row>
    <row r="1703" spans="1:7" x14ac:dyDescent="0.25">
      <c r="A1703">
        <v>2015</v>
      </c>
      <c r="B1703" t="s">
        <v>46</v>
      </c>
      <c r="C1703" t="s">
        <v>194</v>
      </c>
      <c r="D1703" t="s">
        <v>195</v>
      </c>
      <c r="E1703" t="s">
        <v>1</v>
      </c>
      <c r="F1703" s="220">
        <v>482833.69500000001</v>
      </c>
    </row>
    <row r="1704" spans="1:7" x14ac:dyDescent="0.25">
      <c r="A1704">
        <v>2015</v>
      </c>
      <c r="B1704" t="s">
        <v>46</v>
      </c>
      <c r="C1704" t="s">
        <v>197</v>
      </c>
      <c r="D1704" t="s">
        <v>195</v>
      </c>
      <c r="E1704" t="s">
        <v>1</v>
      </c>
      <c r="F1704">
        <v>7.95</v>
      </c>
    </row>
    <row r="1705" spans="1:7" x14ac:dyDescent="0.25">
      <c r="A1705">
        <v>2015</v>
      </c>
      <c r="B1705" t="s">
        <v>46</v>
      </c>
      <c r="C1705" t="s">
        <v>198</v>
      </c>
      <c r="D1705" t="s">
        <v>195</v>
      </c>
      <c r="E1705" t="s">
        <v>1</v>
      </c>
      <c r="F1705">
        <v>64.057000000000002</v>
      </c>
    </row>
    <row r="1706" spans="1:7" x14ac:dyDescent="0.25">
      <c r="A1706">
        <v>2015</v>
      </c>
      <c r="B1706" t="s">
        <v>47</v>
      </c>
      <c r="C1706" t="s">
        <v>194</v>
      </c>
      <c r="D1706" t="s">
        <v>195</v>
      </c>
      <c r="E1706" t="s">
        <v>1</v>
      </c>
      <c r="F1706" s="220">
        <v>11965.494000000001</v>
      </c>
    </row>
    <row r="1707" spans="1:7" x14ac:dyDescent="0.25">
      <c r="A1707">
        <v>2015</v>
      </c>
      <c r="B1707" t="s">
        <v>47</v>
      </c>
      <c r="C1707" t="s">
        <v>197</v>
      </c>
      <c r="D1707" t="s">
        <v>195</v>
      </c>
      <c r="E1707" t="s">
        <v>1</v>
      </c>
      <c r="F1707">
        <v>14.116</v>
      </c>
    </row>
    <row r="1708" spans="1:7" x14ac:dyDescent="0.25">
      <c r="A1708">
        <v>2015</v>
      </c>
      <c r="B1708" t="s">
        <v>47</v>
      </c>
      <c r="C1708" t="s">
        <v>198</v>
      </c>
      <c r="D1708" t="s">
        <v>195</v>
      </c>
      <c r="E1708" t="s">
        <v>1</v>
      </c>
      <c r="F1708">
        <v>70.906999999999996</v>
      </c>
    </row>
    <row r="1709" spans="1:7" x14ac:dyDescent="0.25">
      <c r="A1709">
        <v>2015</v>
      </c>
      <c r="B1709" t="s">
        <v>48</v>
      </c>
      <c r="C1709" t="s">
        <v>194</v>
      </c>
      <c r="D1709" t="s">
        <v>195</v>
      </c>
      <c r="E1709" t="s">
        <v>1</v>
      </c>
      <c r="F1709" s="220">
        <v>25600.45</v>
      </c>
    </row>
    <row r="1710" spans="1:7" x14ac:dyDescent="0.25">
      <c r="A1710">
        <v>2015</v>
      </c>
      <c r="B1710" t="s">
        <v>48</v>
      </c>
      <c r="C1710" t="s">
        <v>197</v>
      </c>
      <c r="D1710" t="s">
        <v>195</v>
      </c>
      <c r="E1710" t="s">
        <v>1</v>
      </c>
      <c r="F1710">
        <v>12.946</v>
      </c>
    </row>
    <row r="1711" spans="1:7" x14ac:dyDescent="0.25">
      <c r="A1711">
        <v>2015</v>
      </c>
      <c r="B1711" t="s">
        <v>48</v>
      </c>
      <c r="C1711" t="s">
        <v>198</v>
      </c>
      <c r="D1711" t="s">
        <v>195</v>
      </c>
      <c r="E1711" t="s">
        <v>1</v>
      </c>
      <c r="F1711">
        <v>167.60900000000001</v>
      </c>
    </row>
    <row r="1712" spans="1:7" x14ac:dyDescent="0.25">
      <c r="A1712">
        <v>2015</v>
      </c>
      <c r="B1712" t="s">
        <v>49</v>
      </c>
      <c r="C1712" t="s">
        <v>194</v>
      </c>
      <c r="D1712" t="s">
        <v>195</v>
      </c>
      <c r="E1712" t="s">
        <v>1</v>
      </c>
      <c r="F1712" s="220">
        <v>43494.38</v>
      </c>
    </row>
    <row r="1713" spans="1:7" x14ac:dyDescent="0.25">
      <c r="A1713">
        <v>2015</v>
      </c>
      <c r="B1713" t="s">
        <v>49</v>
      </c>
      <c r="C1713" t="s">
        <v>197</v>
      </c>
      <c r="D1713" t="s">
        <v>195</v>
      </c>
      <c r="E1713" t="s">
        <v>1</v>
      </c>
      <c r="F1713">
        <v>14.973000000000001</v>
      </c>
    </row>
    <row r="1714" spans="1:7" x14ac:dyDescent="0.25">
      <c r="A1714">
        <v>2015</v>
      </c>
      <c r="B1714" t="s">
        <v>49</v>
      </c>
      <c r="C1714" t="s">
        <v>198</v>
      </c>
      <c r="D1714" t="s">
        <v>195</v>
      </c>
      <c r="E1714" t="s">
        <v>1</v>
      </c>
      <c r="F1714">
        <v>149.09</v>
      </c>
    </row>
    <row r="1715" spans="1:7" x14ac:dyDescent="0.25">
      <c r="A1715">
        <v>2015</v>
      </c>
      <c r="B1715" t="s">
        <v>50</v>
      </c>
      <c r="C1715" t="s">
        <v>194</v>
      </c>
      <c r="D1715" t="s">
        <v>195</v>
      </c>
      <c r="E1715" t="s">
        <v>1</v>
      </c>
      <c r="F1715" s="220">
        <v>13540.986999999999</v>
      </c>
    </row>
    <row r="1716" spans="1:7" x14ac:dyDescent="0.25">
      <c r="A1716">
        <v>2015</v>
      </c>
      <c r="B1716" t="s">
        <v>50</v>
      </c>
      <c r="C1716" t="s">
        <v>197</v>
      </c>
      <c r="D1716" t="s">
        <v>195</v>
      </c>
      <c r="E1716" t="s">
        <v>1</v>
      </c>
      <c r="F1716">
        <v>23.773</v>
      </c>
    </row>
    <row r="1717" spans="1:7" x14ac:dyDescent="0.25">
      <c r="A1717">
        <v>2015</v>
      </c>
      <c r="B1717" t="s">
        <v>50</v>
      </c>
      <c r="C1717" t="s">
        <v>198</v>
      </c>
      <c r="D1717" t="s">
        <v>195</v>
      </c>
      <c r="E1717" t="s">
        <v>1</v>
      </c>
      <c r="F1717">
        <v>121.33</v>
      </c>
    </row>
    <row r="1718" spans="1:7" x14ac:dyDescent="0.25">
      <c r="A1718">
        <v>2015</v>
      </c>
      <c r="B1718" t="s">
        <v>51</v>
      </c>
      <c r="C1718" t="s">
        <v>194</v>
      </c>
      <c r="D1718" t="s">
        <v>195</v>
      </c>
      <c r="E1718" t="s">
        <v>1</v>
      </c>
      <c r="F1718" s="220">
        <v>124620.66</v>
      </c>
    </row>
    <row r="1719" spans="1:7" x14ac:dyDescent="0.25">
      <c r="A1719">
        <v>2015</v>
      </c>
      <c r="B1719" t="s">
        <v>51</v>
      </c>
      <c r="C1719" t="s">
        <v>197</v>
      </c>
      <c r="D1719" t="s">
        <v>195</v>
      </c>
      <c r="E1719" t="s">
        <v>1</v>
      </c>
      <c r="F1719">
        <v>12.661</v>
      </c>
    </row>
    <row r="1720" spans="1:7" x14ac:dyDescent="0.25">
      <c r="A1720">
        <v>2015</v>
      </c>
      <c r="B1720" t="s">
        <v>51</v>
      </c>
      <c r="C1720" t="s">
        <v>198</v>
      </c>
      <c r="D1720" t="s">
        <v>195</v>
      </c>
      <c r="E1720" t="s">
        <v>1</v>
      </c>
      <c r="F1720">
        <v>104.178</v>
      </c>
    </row>
    <row r="1721" spans="1:7" x14ac:dyDescent="0.25">
      <c r="A1721">
        <v>2015</v>
      </c>
      <c r="B1721" t="s">
        <v>52</v>
      </c>
      <c r="C1721" t="s">
        <v>194</v>
      </c>
      <c r="D1721" t="s">
        <v>195</v>
      </c>
      <c r="E1721" t="s">
        <v>1</v>
      </c>
      <c r="F1721" s="220">
        <v>6141.6450000000004</v>
      </c>
    </row>
    <row r="1722" spans="1:7" x14ac:dyDescent="0.25">
      <c r="A1722">
        <v>2015</v>
      </c>
      <c r="B1722" t="s">
        <v>52</v>
      </c>
      <c r="C1722" t="s">
        <v>197</v>
      </c>
      <c r="D1722" t="s">
        <v>195</v>
      </c>
      <c r="E1722" t="s">
        <v>1</v>
      </c>
      <c r="F1722">
        <v>13.8</v>
      </c>
    </row>
    <row r="1723" spans="1:7" x14ac:dyDescent="0.25">
      <c r="A1723">
        <v>2015</v>
      </c>
      <c r="B1723" t="s">
        <v>52</v>
      </c>
      <c r="C1723" t="s">
        <v>198</v>
      </c>
      <c r="D1723" t="s">
        <v>195</v>
      </c>
      <c r="E1723" t="s">
        <v>1</v>
      </c>
      <c r="F1723">
        <v>168.24100000000001</v>
      </c>
    </row>
    <row r="1724" spans="1:7" x14ac:dyDescent="0.25">
      <c r="A1724">
        <v>2015</v>
      </c>
      <c r="B1724" t="s">
        <v>53</v>
      </c>
      <c r="C1724" t="s">
        <v>194</v>
      </c>
      <c r="D1724" t="s">
        <v>195</v>
      </c>
      <c r="E1724" t="s">
        <v>1</v>
      </c>
      <c r="F1724" s="220">
        <v>187156.70699999999</v>
      </c>
      <c r="G1724" t="s">
        <v>201</v>
      </c>
    </row>
    <row r="1725" spans="1:7" x14ac:dyDescent="0.25">
      <c r="A1725">
        <v>2015</v>
      </c>
      <c r="B1725" t="s">
        <v>53</v>
      </c>
      <c r="C1725" t="s">
        <v>197</v>
      </c>
      <c r="D1725" t="s">
        <v>195</v>
      </c>
      <c r="E1725" t="s">
        <v>1</v>
      </c>
      <c r="F1725">
        <v>11.048</v>
      </c>
      <c r="G1725" t="s">
        <v>201</v>
      </c>
    </row>
    <row r="1726" spans="1:7" x14ac:dyDescent="0.25">
      <c r="A1726">
        <v>2015</v>
      </c>
      <c r="B1726" t="s">
        <v>53</v>
      </c>
      <c r="C1726" t="s">
        <v>198</v>
      </c>
      <c r="D1726" t="s">
        <v>195</v>
      </c>
      <c r="E1726" t="s">
        <v>1</v>
      </c>
      <c r="F1726">
        <v>93.822000000000003</v>
      </c>
      <c r="G1726" t="s">
        <v>201</v>
      </c>
    </row>
    <row r="1727" spans="1:7" x14ac:dyDescent="0.25">
      <c r="A1727">
        <v>2015</v>
      </c>
      <c r="B1727" t="s">
        <v>54</v>
      </c>
      <c r="C1727" t="s">
        <v>194</v>
      </c>
      <c r="D1727" t="s">
        <v>195</v>
      </c>
      <c r="E1727" t="s">
        <v>1</v>
      </c>
      <c r="F1727" s="220">
        <v>159470.891</v>
      </c>
    </row>
    <row r="1728" spans="1:7" x14ac:dyDescent="0.25">
      <c r="A1728">
        <v>2015</v>
      </c>
      <c r="B1728" t="s">
        <v>54</v>
      </c>
      <c r="C1728" t="s">
        <v>197</v>
      </c>
      <c r="D1728" t="s">
        <v>195</v>
      </c>
      <c r="E1728" t="s">
        <v>1</v>
      </c>
      <c r="F1728">
        <v>18.452000000000002</v>
      </c>
    </row>
    <row r="1729" spans="1:7" x14ac:dyDescent="0.25">
      <c r="A1729">
        <v>2015</v>
      </c>
      <c r="B1729" t="s">
        <v>54</v>
      </c>
      <c r="C1729" t="s">
        <v>198</v>
      </c>
      <c r="D1729" t="s">
        <v>195</v>
      </c>
      <c r="E1729" t="s">
        <v>1</v>
      </c>
      <c r="F1729">
        <v>98.614000000000004</v>
      </c>
      <c r="G1729" t="s">
        <v>199</v>
      </c>
    </row>
    <row r="1730" spans="1:7" x14ac:dyDescent="0.25">
      <c r="A1730">
        <v>2015</v>
      </c>
      <c r="B1730" t="s">
        <v>64</v>
      </c>
      <c r="C1730" t="s">
        <v>194</v>
      </c>
      <c r="D1730" t="s">
        <v>195</v>
      </c>
      <c r="E1730" t="s">
        <v>1</v>
      </c>
      <c r="F1730" s="220">
        <v>643165.34299999999</v>
      </c>
    </row>
    <row r="1731" spans="1:7" x14ac:dyDescent="0.25">
      <c r="A1731">
        <v>2015</v>
      </c>
      <c r="B1731" t="s">
        <v>64</v>
      </c>
      <c r="C1731" t="s">
        <v>197</v>
      </c>
      <c r="D1731" t="s">
        <v>195</v>
      </c>
      <c r="E1731" t="s">
        <v>1</v>
      </c>
      <c r="F1731">
        <v>16.931000000000001</v>
      </c>
    </row>
    <row r="1732" spans="1:7" x14ac:dyDescent="0.25">
      <c r="A1732">
        <v>2015</v>
      </c>
      <c r="B1732" t="s">
        <v>64</v>
      </c>
      <c r="C1732" t="s">
        <v>198</v>
      </c>
      <c r="D1732" t="s">
        <v>195</v>
      </c>
      <c r="E1732" t="s">
        <v>1</v>
      </c>
      <c r="F1732">
        <v>119.27500000000001</v>
      </c>
    </row>
    <row r="1733" spans="1:7" x14ac:dyDescent="0.25">
      <c r="A1733">
        <v>2015</v>
      </c>
      <c r="B1733" t="s">
        <v>55</v>
      </c>
      <c r="C1733" t="s">
        <v>194</v>
      </c>
      <c r="D1733" t="s">
        <v>195</v>
      </c>
      <c r="E1733" t="s">
        <v>1</v>
      </c>
      <c r="F1733" s="220">
        <v>160581.66099999999</v>
      </c>
    </row>
    <row r="1734" spans="1:7" x14ac:dyDescent="0.25">
      <c r="A1734">
        <v>2015</v>
      </c>
      <c r="B1734" t="s">
        <v>55</v>
      </c>
      <c r="C1734" t="s">
        <v>197</v>
      </c>
      <c r="D1734" t="s">
        <v>195</v>
      </c>
      <c r="E1734" t="s">
        <v>1</v>
      </c>
      <c r="F1734">
        <v>15.503</v>
      </c>
    </row>
    <row r="1735" spans="1:7" x14ac:dyDescent="0.25">
      <c r="A1735">
        <v>2015</v>
      </c>
      <c r="B1735" t="s">
        <v>55</v>
      </c>
      <c r="C1735" t="s">
        <v>198</v>
      </c>
      <c r="D1735" t="s">
        <v>195</v>
      </c>
      <c r="E1735" t="s">
        <v>1</v>
      </c>
      <c r="F1735">
        <v>79.477000000000004</v>
      </c>
    </row>
    <row r="1736" spans="1:7" x14ac:dyDescent="0.25">
      <c r="A1736">
        <v>2015</v>
      </c>
      <c r="B1736" t="s">
        <v>56</v>
      </c>
      <c r="C1736" t="s">
        <v>194</v>
      </c>
      <c r="D1736" t="s">
        <v>195</v>
      </c>
      <c r="E1736" t="s">
        <v>1</v>
      </c>
      <c r="F1736" s="220">
        <v>446029.18900000001</v>
      </c>
      <c r="G1736" t="s">
        <v>196</v>
      </c>
    </row>
    <row r="1737" spans="1:7" x14ac:dyDescent="0.25">
      <c r="A1737">
        <v>2015</v>
      </c>
      <c r="B1737" t="s">
        <v>56</v>
      </c>
      <c r="C1737" t="s">
        <v>197</v>
      </c>
      <c r="D1737" t="s">
        <v>195</v>
      </c>
      <c r="E1737" t="s">
        <v>1</v>
      </c>
      <c r="F1737">
        <v>22.509</v>
      </c>
      <c r="G1737" t="s">
        <v>196</v>
      </c>
    </row>
    <row r="1738" spans="1:7" x14ac:dyDescent="0.25">
      <c r="A1738">
        <v>2015</v>
      </c>
      <c r="B1738" t="s">
        <v>56</v>
      </c>
      <c r="C1738" t="s">
        <v>198</v>
      </c>
      <c r="D1738" t="s">
        <v>195</v>
      </c>
      <c r="E1738" t="s">
        <v>1</v>
      </c>
      <c r="F1738">
        <v>258.08100000000002</v>
      </c>
      <c r="G1738" t="s">
        <v>196</v>
      </c>
    </row>
    <row r="1739" spans="1:7" x14ac:dyDescent="0.25">
      <c r="A1739">
        <v>2015</v>
      </c>
      <c r="B1739" t="s">
        <v>57</v>
      </c>
      <c r="C1739" t="s">
        <v>194</v>
      </c>
      <c r="D1739" t="s">
        <v>195</v>
      </c>
      <c r="E1739" t="s">
        <v>1</v>
      </c>
      <c r="F1739" s="220">
        <v>27455.456999999999</v>
      </c>
    </row>
    <row r="1740" spans="1:7" x14ac:dyDescent="0.25">
      <c r="A1740">
        <v>2015</v>
      </c>
      <c r="B1740" t="s">
        <v>57</v>
      </c>
      <c r="C1740" t="s">
        <v>197</v>
      </c>
      <c r="D1740" t="s">
        <v>195</v>
      </c>
      <c r="E1740" t="s">
        <v>1</v>
      </c>
      <c r="F1740">
        <v>13.305</v>
      </c>
    </row>
    <row r="1741" spans="1:7" x14ac:dyDescent="0.25">
      <c r="A1741">
        <v>2015</v>
      </c>
      <c r="B1741" t="s">
        <v>57</v>
      </c>
      <c r="C1741" t="s">
        <v>198</v>
      </c>
      <c r="D1741" t="s">
        <v>195</v>
      </c>
      <c r="E1741" t="s">
        <v>1</v>
      </c>
      <c r="F1741">
        <v>80.326999999999998</v>
      </c>
    </row>
    <row r="1742" spans="1:7" x14ac:dyDescent="0.25">
      <c r="A1742">
        <v>2015</v>
      </c>
      <c r="B1742" t="s">
        <v>65</v>
      </c>
      <c r="C1742" t="s">
        <v>194</v>
      </c>
      <c r="D1742" t="s">
        <v>195</v>
      </c>
      <c r="E1742" t="s">
        <v>1</v>
      </c>
      <c r="F1742" s="220">
        <v>67702.236000000004</v>
      </c>
    </row>
    <row r="1743" spans="1:7" x14ac:dyDescent="0.25">
      <c r="A1743">
        <v>2015</v>
      </c>
      <c r="B1743" t="s">
        <v>65</v>
      </c>
      <c r="C1743" t="s">
        <v>197</v>
      </c>
      <c r="D1743" t="s">
        <v>195</v>
      </c>
      <c r="E1743" t="s">
        <v>1</v>
      </c>
      <c r="F1743">
        <v>12.481999999999999</v>
      </c>
    </row>
    <row r="1744" spans="1:7" x14ac:dyDescent="0.25">
      <c r="A1744">
        <v>2015</v>
      </c>
      <c r="B1744" t="s">
        <v>65</v>
      </c>
      <c r="C1744" t="s">
        <v>198</v>
      </c>
      <c r="D1744" t="s">
        <v>195</v>
      </c>
      <c r="E1744" t="s">
        <v>1</v>
      </c>
      <c r="F1744">
        <v>124.744</v>
      </c>
    </row>
    <row r="1745" spans="1:7" x14ac:dyDescent="0.25">
      <c r="A1745">
        <v>2015</v>
      </c>
      <c r="B1745" t="s">
        <v>58</v>
      </c>
      <c r="C1745" t="s">
        <v>194</v>
      </c>
      <c r="D1745" t="s">
        <v>195</v>
      </c>
      <c r="E1745" t="s">
        <v>1</v>
      </c>
      <c r="F1745" s="220">
        <v>167273.31099999999</v>
      </c>
    </row>
    <row r="1746" spans="1:7" x14ac:dyDescent="0.25">
      <c r="A1746">
        <v>2015</v>
      </c>
      <c r="B1746" t="s">
        <v>58</v>
      </c>
      <c r="C1746" t="s">
        <v>197</v>
      </c>
      <c r="D1746" t="s">
        <v>195</v>
      </c>
      <c r="E1746" t="s">
        <v>1</v>
      </c>
      <c r="F1746">
        <v>30.527000000000001</v>
      </c>
    </row>
    <row r="1747" spans="1:7" x14ac:dyDescent="0.25">
      <c r="A1747">
        <v>2015</v>
      </c>
      <c r="B1747" t="s">
        <v>58</v>
      </c>
      <c r="C1747" t="s">
        <v>198</v>
      </c>
      <c r="D1747" t="s">
        <v>195</v>
      </c>
      <c r="E1747" t="s">
        <v>1</v>
      </c>
      <c r="F1747">
        <v>95.808000000000007</v>
      </c>
      <c r="G1747" t="s">
        <v>196</v>
      </c>
    </row>
    <row r="1748" spans="1:7" x14ac:dyDescent="0.25">
      <c r="A1748">
        <v>2015</v>
      </c>
      <c r="B1748" t="s">
        <v>59</v>
      </c>
      <c r="C1748" t="s">
        <v>194</v>
      </c>
      <c r="D1748" t="s">
        <v>195</v>
      </c>
      <c r="E1748" t="s">
        <v>1</v>
      </c>
      <c r="F1748" s="220">
        <v>225755.23300000001</v>
      </c>
    </row>
    <row r="1749" spans="1:7" x14ac:dyDescent="0.25">
      <c r="A1749">
        <v>2015</v>
      </c>
      <c r="B1749" t="s">
        <v>59</v>
      </c>
      <c r="C1749" t="s">
        <v>197</v>
      </c>
      <c r="D1749" t="s">
        <v>195</v>
      </c>
      <c r="E1749" t="s">
        <v>1</v>
      </c>
      <c r="F1749">
        <v>23.038</v>
      </c>
    </row>
    <row r="1750" spans="1:7" x14ac:dyDescent="0.25">
      <c r="A1750">
        <v>2015</v>
      </c>
      <c r="B1750" t="s">
        <v>59</v>
      </c>
      <c r="C1750" t="s">
        <v>198</v>
      </c>
      <c r="D1750" t="s">
        <v>195</v>
      </c>
      <c r="E1750" t="s">
        <v>1</v>
      </c>
      <c r="F1750">
        <v>125.55500000000001</v>
      </c>
    </row>
    <row r="1751" spans="1:7" x14ac:dyDescent="0.25">
      <c r="A1751">
        <v>2015</v>
      </c>
      <c r="B1751" t="s">
        <v>156</v>
      </c>
      <c r="C1751" t="s">
        <v>194</v>
      </c>
      <c r="D1751" t="s">
        <v>195</v>
      </c>
      <c r="E1751" t="s">
        <v>1</v>
      </c>
      <c r="F1751" s="220">
        <v>7704.5060000000003</v>
      </c>
    </row>
    <row r="1752" spans="1:7" x14ac:dyDescent="0.25">
      <c r="A1752">
        <v>2015</v>
      </c>
      <c r="B1752" t="s">
        <v>156</v>
      </c>
      <c r="C1752" t="s">
        <v>197</v>
      </c>
      <c r="D1752" t="s">
        <v>195</v>
      </c>
      <c r="E1752" t="s">
        <v>1</v>
      </c>
      <c r="F1752">
        <v>23.289000000000001</v>
      </c>
    </row>
    <row r="1753" spans="1:7" x14ac:dyDescent="0.25">
      <c r="A1753">
        <v>2015</v>
      </c>
      <c r="B1753" t="s">
        <v>156</v>
      </c>
      <c r="C1753" t="s">
        <v>198</v>
      </c>
      <c r="D1753" t="s">
        <v>195</v>
      </c>
      <c r="E1753" t="s">
        <v>1</v>
      </c>
      <c r="F1753">
        <v>99.396000000000001</v>
      </c>
    </row>
    <row r="1754" spans="1:7" x14ac:dyDescent="0.25">
      <c r="A1754">
        <v>2015</v>
      </c>
      <c r="B1754" t="s">
        <v>67</v>
      </c>
      <c r="C1754" t="s">
        <v>194</v>
      </c>
      <c r="D1754" t="s">
        <v>195</v>
      </c>
      <c r="E1754" t="s">
        <v>1</v>
      </c>
      <c r="F1754" s="220">
        <v>155558.17000000001</v>
      </c>
      <c r="G1754" t="s">
        <v>199</v>
      </c>
    </row>
    <row r="1755" spans="1:7" x14ac:dyDescent="0.25">
      <c r="A1755">
        <v>2015</v>
      </c>
      <c r="B1755" t="s">
        <v>67</v>
      </c>
      <c r="C1755" t="s">
        <v>197</v>
      </c>
      <c r="D1755" t="s">
        <v>195</v>
      </c>
      <c r="E1755" t="s">
        <v>1</v>
      </c>
      <c r="F1755">
        <v>29.981000000000002</v>
      </c>
      <c r="G1755" t="s">
        <v>199</v>
      </c>
    </row>
    <row r="1756" spans="1:7" x14ac:dyDescent="0.25">
      <c r="A1756">
        <v>2015</v>
      </c>
      <c r="B1756" t="s">
        <v>67</v>
      </c>
      <c r="C1756" t="s">
        <v>198</v>
      </c>
      <c r="D1756" t="s">
        <v>195</v>
      </c>
      <c r="E1756" t="s">
        <v>1</v>
      </c>
      <c r="F1756" t="s">
        <v>72</v>
      </c>
    </row>
    <row r="1757" spans="1:7" x14ac:dyDescent="0.25">
      <c r="A1757">
        <v>2015</v>
      </c>
      <c r="B1757" t="s">
        <v>68</v>
      </c>
      <c r="C1757" t="s">
        <v>194</v>
      </c>
      <c r="D1757" t="s">
        <v>195</v>
      </c>
      <c r="E1757" t="s">
        <v>1</v>
      </c>
      <c r="F1757" s="220">
        <v>96596.75</v>
      </c>
    </row>
    <row r="1758" spans="1:7" x14ac:dyDescent="0.25">
      <c r="A1758">
        <v>2015</v>
      </c>
      <c r="B1758" t="s">
        <v>68</v>
      </c>
      <c r="C1758" t="s">
        <v>197</v>
      </c>
      <c r="D1758" t="s">
        <v>195</v>
      </c>
      <c r="E1758" t="s">
        <v>1</v>
      </c>
      <c r="F1758">
        <v>11.663</v>
      </c>
    </row>
    <row r="1759" spans="1:7" x14ac:dyDescent="0.25">
      <c r="A1759">
        <v>2015</v>
      </c>
      <c r="B1759" t="s">
        <v>68</v>
      </c>
      <c r="C1759" t="s">
        <v>198</v>
      </c>
      <c r="D1759" t="s">
        <v>195</v>
      </c>
      <c r="E1759" t="s">
        <v>1</v>
      </c>
      <c r="F1759">
        <v>106.465</v>
      </c>
    </row>
    <row r="1760" spans="1:7" x14ac:dyDescent="0.25">
      <c r="A1760">
        <v>2015</v>
      </c>
      <c r="B1760" t="s">
        <v>60</v>
      </c>
      <c r="C1760" t="s">
        <v>194</v>
      </c>
      <c r="D1760" t="s">
        <v>195</v>
      </c>
      <c r="E1760" t="s">
        <v>1</v>
      </c>
      <c r="F1760" s="220">
        <v>565260.10800000001</v>
      </c>
      <c r="G1760" t="s">
        <v>201</v>
      </c>
    </row>
    <row r="1761" spans="1:7" x14ac:dyDescent="0.25">
      <c r="A1761">
        <v>2015</v>
      </c>
      <c r="B1761" t="s">
        <v>60</v>
      </c>
      <c r="C1761" t="s">
        <v>197</v>
      </c>
      <c r="D1761" t="s">
        <v>195</v>
      </c>
      <c r="E1761" t="s">
        <v>1</v>
      </c>
      <c r="F1761">
        <v>8.6809999999999992</v>
      </c>
      <c r="G1761" t="s">
        <v>201</v>
      </c>
    </row>
    <row r="1762" spans="1:7" x14ac:dyDescent="0.25">
      <c r="A1762">
        <v>2015</v>
      </c>
      <c r="B1762" t="s">
        <v>60</v>
      </c>
      <c r="C1762" t="s">
        <v>198</v>
      </c>
      <c r="D1762" t="s">
        <v>195</v>
      </c>
      <c r="E1762" t="s">
        <v>1</v>
      </c>
      <c r="F1762">
        <v>76.504000000000005</v>
      </c>
      <c r="G1762" t="s">
        <v>201</v>
      </c>
    </row>
    <row r="1763" spans="1:7" x14ac:dyDescent="0.25">
      <c r="A1763">
        <v>2015</v>
      </c>
      <c r="B1763" t="s">
        <v>69</v>
      </c>
      <c r="C1763" t="s">
        <v>194</v>
      </c>
      <c r="D1763" t="s">
        <v>195</v>
      </c>
      <c r="E1763" t="s">
        <v>1</v>
      </c>
      <c r="F1763" s="220">
        <v>19234.508999999998</v>
      </c>
    </row>
    <row r="1764" spans="1:7" x14ac:dyDescent="0.25">
      <c r="A1764">
        <v>2015</v>
      </c>
      <c r="B1764" t="s">
        <v>69</v>
      </c>
      <c r="C1764" t="s">
        <v>197</v>
      </c>
      <c r="D1764" t="s">
        <v>195</v>
      </c>
      <c r="E1764" t="s">
        <v>1</v>
      </c>
      <c r="F1764">
        <v>9.2910000000000004</v>
      </c>
    </row>
    <row r="1765" spans="1:7" x14ac:dyDescent="0.25">
      <c r="A1765">
        <v>2015</v>
      </c>
      <c r="B1765" t="s">
        <v>69</v>
      </c>
      <c r="C1765" t="s">
        <v>198</v>
      </c>
      <c r="D1765" t="s">
        <v>195</v>
      </c>
      <c r="E1765" t="s">
        <v>1</v>
      </c>
      <c r="F1765" t="s">
        <v>72</v>
      </c>
    </row>
    <row r="1766" spans="1:7" x14ac:dyDescent="0.25">
      <c r="A1766">
        <v>2015</v>
      </c>
      <c r="B1766" t="s">
        <v>84</v>
      </c>
      <c r="C1766" t="s">
        <v>194</v>
      </c>
      <c r="D1766" t="s">
        <v>195</v>
      </c>
      <c r="E1766" t="s">
        <v>1</v>
      </c>
      <c r="F1766" s="220">
        <v>26127.296999999999</v>
      </c>
    </row>
    <row r="1767" spans="1:7" x14ac:dyDescent="0.25">
      <c r="A1767">
        <v>2015</v>
      </c>
      <c r="B1767" t="s">
        <v>84</v>
      </c>
      <c r="C1767" t="s">
        <v>197</v>
      </c>
      <c r="D1767" t="s">
        <v>195</v>
      </c>
      <c r="E1767" t="s">
        <v>1</v>
      </c>
      <c r="F1767">
        <v>9.07</v>
      </c>
    </row>
    <row r="1768" spans="1:7" x14ac:dyDescent="0.25">
      <c r="A1768">
        <v>2015</v>
      </c>
      <c r="B1768" t="s">
        <v>84</v>
      </c>
      <c r="C1768" t="s">
        <v>198</v>
      </c>
      <c r="D1768" t="s">
        <v>195</v>
      </c>
      <c r="E1768" t="s">
        <v>1</v>
      </c>
      <c r="F1768" t="s">
        <v>72</v>
      </c>
    </row>
    <row r="1769" spans="1:7" x14ac:dyDescent="0.25">
      <c r="A1769">
        <v>2015</v>
      </c>
      <c r="B1769" t="s">
        <v>70</v>
      </c>
      <c r="C1769" t="s">
        <v>194</v>
      </c>
      <c r="D1769" t="s">
        <v>195</v>
      </c>
      <c r="E1769" t="s">
        <v>1</v>
      </c>
      <c r="F1769" s="220">
        <v>109694.84299999999</v>
      </c>
    </row>
    <row r="1770" spans="1:7" x14ac:dyDescent="0.25">
      <c r="A1770">
        <v>2015</v>
      </c>
      <c r="B1770" t="s">
        <v>70</v>
      </c>
      <c r="C1770" t="s">
        <v>197</v>
      </c>
      <c r="D1770" t="s">
        <v>195</v>
      </c>
      <c r="E1770" t="s">
        <v>1</v>
      </c>
      <c r="F1770">
        <v>15.46</v>
      </c>
    </row>
    <row r="1771" spans="1:7" x14ac:dyDescent="0.25">
      <c r="A1771">
        <v>2015</v>
      </c>
      <c r="B1771" t="s">
        <v>70</v>
      </c>
      <c r="C1771" t="s">
        <v>198</v>
      </c>
      <c r="D1771" t="s">
        <v>195</v>
      </c>
      <c r="E1771" t="s">
        <v>1</v>
      </c>
      <c r="F1771" t="s">
        <v>72</v>
      </c>
    </row>
    <row r="1772" spans="1:7" x14ac:dyDescent="0.25">
      <c r="A1772">
        <v>2015</v>
      </c>
      <c r="B1772" t="s">
        <v>71</v>
      </c>
      <c r="C1772" t="s">
        <v>194</v>
      </c>
      <c r="D1772" t="s">
        <v>195</v>
      </c>
      <c r="E1772" t="s">
        <v>1</v>
      </c>
      <c r="F1772" s="220">
        <v>1005022.181</v>
      </c>
    </row>
    <row r="1773" spans="1:7" x14ac:dyDescent="0.25">
      <c r="A1773">
        <v>2015</v>
      </c>
      <c r="B1773" t="s">
        <v>71</v>
      </c>
      <c r="C1773" t="s">
        <v>197</v>
      </c>
      <c r="D1773" t="s">
        <v>195</v>
      </c>
      <c r="E1773" t="s">
        <v>1</v>
      </c>
      <c r="F1773">
        <v>12.849</v>
      </c>
    </row>
    <row r="1774" spans="1:7" x14ac:dyDescent="0.25">
      <c r="A1774">
        <v>2015</v>
      </c>
      <c r="B1774" t="s">
        <v>71</v>
      </c>
      <c r="C1774" t="s">
        <v>198</v>
      </c>
      <c r="D1774" t="s">
        <v>195</v>
      </c>
      <c r="E1774" t="s">
        <v>1</v>
      </c>
      <c r="F1774">
        <v>159.494</v>
      </c>
    </row>
    <row r="1775" spans="1:7" x14ac:dyDescent="0.25">
      <c r="A1775">
        <v>2015</v>
      </c>
      <c r="B1775" t="s">
        <v>82</v>
      </c>
      <c r="C1775" t="s">
        <v>194</v>
      </c>
      <c r="D1775" t="s">
        <v>195</v>
      </c>
      <c r="E1775" t="s">
        <v>1</v>
      </c>
      <c r="F1775" s="220">
        <v>35479.748</v>
      </c>
    </row>
    <row r="1776" spans="1:7" x14ac:dyDescent="0.25">
      <c r="A1776">
        <v>2015</v>
      </c>
      <c r="B1776" t="s">
        <v>82</v>
      </c>
      <c r="C1776" t="s">
        <v>197</v>
      </c>
      <c r="D1776" t="s">
        <v>195</v>
      </c>
      <c r="E1776" t="s">
        <v>1</v>
      </c>
      <c r="F1776">
        <v>9.6660000000000004</v>
      </c>
    </row>
    <row r="1777" spans="1:7" x14ac:dyDescent="0.25">
      <c r="A1777">
        <v>2015</v>
      </c>
      <c r="B1777" t="s">
        <v>82</v>
      </c>
      <c r="C1777" t="s">
        <v>198</v>
      </c>
      <c r="D1777" t="s">
        <v>195</v>
      </c>
      <c r="E1777" t="s">
        <v>1</v>
      </c>
      <c r="F1777" t="s">
        <v>72</v>
      </c>
    </row>
    <row r="1778" spans="1:7" x14ac:dyDescent="0.25">
      <c r="A1778">
        <v>2016</v>
      </c>
      <c r="B1778" t="s">
        <v>154</v>
      </c>
      <c r="C1778" t="s">
        <v>194</v>
      </c>
      <c r="D1778" t="s">
        <v>195</v>
      </c>
      <c r="E1778" t="s">
        <v>1</v>
      </c>
      <c r="F1778" s="220">
        <v>6033493.7529999996</v>
      </c>
      <c r="G1778" t="s">
        <v>196</v>
      </c>
    </row>
    <row r="1779" spans="1:7" x14ac:dyDescent="0.25">
      <c r="A1779">
        <v>2016</v>
      </c>
      <c r="B1779" t="s">
        <v>154</v>
      </c>
      <c r="C1779" t="s">
        <v>197</v>
      </c>
      <c r="D1779" t="s">
        <v>195</v>
      </c>
      <c r="E1779" t="s">
        <v>1</v>
      </c>
      <c r="F1779">
        <v>13.553000000000001</v>
      </c>
      <c r="G1779" t="s">
        <v>196</v>
      </c>
    </row>
    <row r="1780" spans="1:7" x14ac:dyDescent="0.25">
      <c r="A1780">
        <v>2016</v>
      </c>
      <c r="B1780" t="s">
        <v>154</v>
      </c>
      <c r="C1780" t="s">
        <v>198</v>
      </c>
      <c r="D1780" t="s">
        <v>195</v>
      </c>
      <c r="E1780" t="s">
        <v>1</v>
      </c>
      <c r="F1780">
        <v>91.478999999999999</v>
      </c>
      <c r="G1780" t="s">
        <v>196</v>
      </c>
    </row>
    <row r="1781" spans="1:7" x14ac:dyDescent="0.25">
      <c r="A1781">
        <v>2016</v>
      </c>
      <c r="B1781" t="s">
        <v>35</v>
      </c>
      <c r="C1781" t="s">
        <v>194</v>
      </c>
      <c r="D1781" t="s">
        <v>195</v>
      </c>
      <c r="E1781" t="s">
        <v>1</v>
      </c>
      <c r="F1781" s="220">
        <v>151065.91</v>
      </c>
    </row>
    <row r="1782" spans="1:7" x14ac:dyDescent="0.25">
      <c r="A1782">
        <v>2016</v>
      </c>
      <c r="B1782" t="s">
        <v>35</v>
      </c>
      <c r="C1782" t="s">
        <v>197</v>
      </c>
      <c r="D1782" t="s">
        <v>195</v>
      </c>
      <c r="E1782" t="s">
        <v>1</v>
      </c>
      <c r="F1782">
        <v>13.332000000000001</v>
      </c>
    </row>
    <row r="1783" spans="1:7" x14ac:dyDescent="0.25">
      <c r="A1783">
        <v>2016</v>
      </c>
      <c r="B1783" t="s">
        <v>35</v>
      </c>
      <c r="C1783" t="s">
        <v>198</v>
      </c>
      <c r="D1783" t="s">
        <v>195</v>
      </c>
      <c r="E1783" t="s">
        <v>1</v>
      </c>
      <c r="F1783">
        <v>94.647000000000006</v>
      </c>
    </row>
    <row r="1784" spans="1:7" x14ac:dyDescent="0.25">
      <c r="A1784">
        <v>2016</v>
      </c>
      <c r="B1784" t="s">
        <v>36</v>
      </c>
      <c r="C1784" t="s">
        <v>194</v>
      </c>
      <c r="D1784" t="s">
        <v>195</v>
      </c>
      <c r="E1784" t="s">
        <v>1</v>
      </c>
      <c r="F1784" s="220">
        <v>134936.03</v>
      </c>
      <c r="G1784" t="s">
        <v>201</v>
      </c>
    </row>
    <row r="1785" spans="1:7" x14ac:dyDescent="0.25">
      <c r="A1785">
        <v>2016</v>
      </c>
      <c r="B1785" t="s">
        <v>36</v>
      </c>
      <c r="C1785" t="s">
        <v>197</v>
      </c>
      <c r="D1785" t="s">
        <v>195</v>
      </c>
      <c r="E1785" t="s">
        <v>1</v>
      </c>
      <c r="F1785">
        <v>18.931000000000001</v>
      </c>
      <c r="G1785" t="s">
        <v>201</v>
      </c>
    </row>
    <row r="1786" spans="1:7" x14ac:dyDescent="0.25">
      <c r="A1786">
        <v>2016</v>
      </c>
      <c r="B1786" t="s">
        <v>36</v>
      </c>
      <c r="C1786" t="s">
        <v>198</v>
      </c>
      <c r="D1786" t="s">
        <v>195</v>
      </c>
      <c r="E1786" t="s">
        <v>1</v>
      </c>
      <c r="F1786">
        <v>133.696</v>
      </c>
      <c r="G1786" t="s">
        <v>201</v>
      </c>
    </row>
    <row r="1787" spans="1:7" x14ac:dyDescent="0.25">
      <c r="A1787">
        <v>2016</v>
      </c>
      <c r="B1787" t="s">
        <v>37</v>
      </c>
      <c r="C1787" t="s">
        <v>194</v>
      </c>
      <c r="D1787" t="s">
        <v>195</v>
      </c>
      <c r="E1787" t="s">
        <v>1</v>
      </c>
      <c r="F1787" s="220">
        <v>164925.90100000001</v>
      </c>
    </row>
    <row r="1788" spans="1:7" x14ac:dyDescent="0.25">
      <c r="A1788">
        <v>2016</v>
      </c>
      <c r="B1788" t="s">
        <v>37</v>
      </c>
      <c r="C1788" t="s">
        <v>197</v>
      </c>
      <c r="D1788" t="s">
        <v>195</v>
      </c>
      <c r="E1788" t="s">
        <v>1</v>
      </c>
      <c r="F1788">
        <v>15.609</v>
      </c>
    </row>
    <row r="1789" spans="1:7" x14ac:dyDescent="0.25">
      <c r="A1789">
        <v>2016</v>
      </c>
      <c r="B1789" t="s">
        <v>37</v>
      </c>
      <c r="C1789" t="s">
        <v>198</v>
      </c>
      <c r="D1789" t="s">
        <v>195</v>
      </c>
      <c r="E1789" t="s">
        <v>1</v>
      </c>
      <c r="F1789">
        <v>91.682000000000002</v>
      </c>
    </row>
    <row r="1790" spans="1:7" x14ac:dyDescent="0.25">
      <c r="A1790">
        <v>2016</v>
      </c>
      <c r="B1790" t="s">
        <v>38</v>
      </c>
      <c r="C1790" t="s">
        <v>194</v>
      </c>
      <c r="D1790" t="s">
        <v>195</v>
      </c>
      <c r="E1790" t="s">
        <v>1</v>
      </c>
      <c r="F1790" s="220">
        <v>133934.285</v>
      </c>
    </row>
    <row r="1791" spans="1:7" x14ac:dyDescent="0.25">
      <c r="A1791">
        <v>2016</v>
      </c>
      <c r="B1791" t="s">
        <v>38</v>
      </c>
      <c r="C1791" t="s">
        <v>197</v>
      </c>
      <c r="D1791" t="s">
        <v>195</v>
      </c>
      <c r="E1791" t="s">
        <v>1</v>
      </c>
      <c r="F1791">
        <v>23.382000000000001</v>
      </c>
    </row>
    <row r="1792" spans="1:7" x14ac:dyDescent="0.25">
      <c r="A1792">
        <v>2016</v>
      </c>
      <c r="B1792" t="s">
        <v>38</v>
      </c>
      <c r="C1792" t="s">
        <v>198</v>
      </c>
      <c r="D1792" t="s">
        <v>195</v>
      </c>
      <c r="E1792" t="s">
        <v>1</v>
      </c>
      <c r="F1792">
        <v>97.784999999999997</v>
      </c>
    </row>
    <row r="1793" spans="1:7" x14ac:dyDescent="0.25">
      <c r="A1793">
        <v>2016</v>
      </c>
      <c r="B1793" t="s">
        <v>39</v>
      </c>
      <c r="C1793" t="s">
        <v>194</v>
      </c>
      <c r="D1793" t="s">
        <v>195</v>
      </c>
      <c r="E1793" t="s">
        <v>1</v>
      </c>
      <c r="F1793" s="220">
        <v>1218436.8470000001</v>
      </c>
    </row>
    <row r="1794" spans="1:7" x14ac:dyDescent="0.25">
      <c r="A1794">
        <v>2016</v>
      </c>
      <c r="B1794" t="s">
        <v>39</v>
      </c>
      <c r="C1794" t="s">
        <v>197</v>
      </c>
      <c r="D1794" t="s">
        <v>195</v>
      </c>
      <c r="E1794" t="s">
        <v>1</v>
      </c>
      <c r="F1794">
        <v>14.795999999999999</v>
      </c>
    </row>
    <row r="1795" spans="1:7" x14ac:dyDescent="0.25">
      <c r="A1795">
        <v>2016</v>
      </c>
      <c r="B1795" t="s">
        <v>39</v>
      </c>
      <c r="C1795" t="s">
        <v>198</v>
      </c>
      <c r="D1795" t="s">
        <v>195</v>
      </c>
      <c r="E1795" t="s">
        <v>1</v>
      </c>
      <c r="F1795">
        <v>85.775999999999996</v>
      </c>
    </row>
    <row r="1796" spans="1:7" x14ac:dyDescent="0.25">
      <c r="A1796">
        <v>2016</v>
      </c>
      <c r="B1796" t="s">
        <v>40</v>
      </c>
      <c r="C1796" t="s">
        <v>194</v>
      </c>
      <c r="D1796" t="s">
        <v>195</v>
      </c>
      <c r="E1796" t="s">
        <v>1</v>
      </c>
      <c r="F1796" s="220">
        <v>35394.410000000003</v>
      </c>
    </row>
    <row r="1797" spans="1:7" x14ac:dyDescent="0.25">
      <c r="A1797">
        <v>2016</v>
      </c>
      <c r="B1797" t="s">
        <v>40</v>
      </c>
      <c r="C1797" t="s">
        <v>197</v>
      </c>
      <c r="D1797" t="s">
        <v>195</v>
      </c>
      <c r="E1797" t="s">
        <v>1</v>
      </c>
      <c r="F1797">
        <v>26.9</v>
      </c>
    </row>
    <row r="1798" spans="1:7" x14ac:dyDescent="0.25">
      <c r="A1798">
        <v>2016</v>
      </c>
      <c r="B1798" t="s">
        <v>40</v>
      </c>
      <c r="C1798" t="s">
        <v>198</v>
      </c>
      <c r="D1798" t="s">
        <v>195</v>
      </c>
      <c r="E1798" t="s">
        <v>1</v>
      </c>
      <c r="F1798">
        <v>180.45500000000001</v>
      </c>
    </row>
    <row r="1799" spans="1:7" x14ac:dyDescent="0.25">
      <c r="A1799">
        <v>2016</v>
      </c>
      <c r="B1799" t="s">
        <v>41</v>
      </c>
      <c r="C1799" t="s">
        <v>194</v>
      </c>
      <c r="D1799" t="s">
        <v>195</v>
      </c>
      <c r="E1799" t="s">
        <v>1</v>
      </c>
      <c r="F1799" s="220">
        <v>103193.42600000001</v>
      </c>
    </row>
    <row r="1800" spans="1:7" x14ac:dyDescent="0.25">
      <c r="A1800">
        <v>2016</v>
      </c>
      <c r="B1800" t="s">
        <v>41</v>
      </c>
      <c r="C1800" t="s">
        <v>197</v>
      </c>
      <c r="D1800" t="s">
        <v>195</v>
      </c>
      <c r="E1800" t="s">
        <v>1</v>
      </c>
      <c r="F1800">
        <v>21.701000000000001</v>
      </c>
    </row>
    <row r="1801" spans="1:7" x14ac:dyDescent="0.25">
      <c r="A1801">
        <v>2016</v>
      </c>
      <c r="B1801" t="s">
        <v>41</v>
      </c>
      <c r="C1801" t="s">
        <v>198</v>
      </c>
      <c r="D1801" t="s">
        <v>195</v>
      </c>
      <c r="E1801" t="s">
        <v>1</v>
      </c>
      <c r="F1801">
        <v>80.959999999999994</v>
      </c>
    </row>
    <row r="1802" spans="1:7" x14ac:dyDescent="0.25">
      <c r="A1802">
        <v>2016</v>
      </c>
      <c r="B1802" t="s">
        <v>42</v>
      </c>
      <c r="C1802" t="s">
        <v>194</v>
      </c>
      <c r="D1802" t="s">
        <v>195</v>
      </c>
      <c r="E1802" t="s">
        <v>1</v>
      </c>
      <c r="F1802" s="220">
        <v>124898.762</v>
      </c>
    </row>
    <row r="1803" spans="1:7" x14ac:dyDescent="0.25">
      <c r="A1803">
        <v>2016</v>
      </c>
      <c r="B1803" t="s">
        <v>42</v>
      </c>
      <c r="C1803" t="s">
        <v>197</v>
      </c>
      <c r="D1803" t="s">
        <v>195</v>
      </c>
      <c r="E1803" t="s">
        <v>1</v>
      </c>
      <c r="F1803">
        <v>11.59</v>
      </c>
    </row>
    <row r="1804" spans="1:7" x14ac:dyDescent="0.25">
      <c r="A1804">
        <v>2016</v>
      </c>
      <c r="B1804" t="s">
        <v>42</v>
      </c>
      <c r="C1804" t="s">
        <v>198</v>
      </c>
      <c r="D1804" t="s">
        <v>195</v>
      </c>
      <c r="E1804" t="s">
        <v>1</v>
      </c>
      <c r="F1804">
        <v>81.462999999999994</v>
      </c>
      <c r="G1804" t="s">
        <v>196</v>
      </c>
    </row>
    <row r="1805" spans="1:7" x14ac:dyDescent="0.25">
      <c r="A1805">
        <v>2016</v>
      </c>
      <c r="B1805" t="s">
        <v>43</v>
      </c>
      <c r="C1805" t="s">
        <v>194</v>
      </c>
      <c r="D1805" t="s">
        <v>195</v>
      </c>
      <c r="E1805" t="s">
        <v>1</v>
      </c>
      <c r="F1805" s="220">
        <v>399930.30300000001</v>
      </c>
    </row>
    <row r="1806" spans="1:7" x14ac:dyDescent="0.25">
      <c r="A1806">
        <v>2016</v>
      </c>
      <c r="B1806" t="s">
        <v>43</v>
      </c>
      <c r="C1806" t="s">
        <v>197</v>
      </c>
      <c r="D1806" t="s">
        <v>195</v>
      </c>
      <c r="E1806" t="s">
        <v>1</v>
      </c>
      <c r="F1806">
        <v>8.6039999999999992</v>
      </c>
    </row>
    <row r="1807" spans="1:7" x14ac:dyDescent="0.25">
      <c r="A1807">
        <v>2016</v>
      </c>
      <c r="B1807" t="s">
        <v>43</v>
      </c>
      <c r="C1807" t="s">
        <v>198</v>
      </c>
      <c r="D1807" t="s">
        <v>195</v>
      </c>
      <c r="E1807" t="s">
        <v>1</v>
      </c>
      <c r="F1807">
        <v>57.966999999999999</v>
      </c>
      <c r="G1807" t="s">
        <v>196</v>
      </c>
    </row>
    <row r="1808" spans="1:7" x14ac:dyDescent="0.25">
      <c r="A1808">
        <v>2016</v>
      </c>
      <c r="B1808" t="s">
        <v>44</v>
      </c>
      <c r="C1808" t="s">
        <v>194</v>
      </c>
      <c r="D1808" t="s">
        <v>195</v>
      </c>
      <c r="E1808" t="s">
        <v>1</v>
      </c>
      <c r="F1808" s="220">
        <v>724826.85800000001</v>
      </c>
    </row>
    <row r="1809" spans="1:7" x14ac:dyDescent="0.25">
      <c r="A1809">
        <v>2016</v>
      </c>
      <c r="B1809" t="s">
        <v>44</v>
      </c>
      <c r="C1809" t="s">
        <v>197</v>
      </c>
      <c r="D1809" t="s">
        <v>195</v>
      </c>
      <c r="E1809" t="s">
        <v>1</v>
      </c>
      <c r="F1809">
        <v>10.863</v>
      </c>
    </row>
    <row r="1810" spans="1:7" x14ac:dyDescent="0.25">
      <c r="A1810">
        <v>2016</v>
      </c>
      <c r="B1810" t="s">
        <v>44</v>
      </c>
      <c r="C1810" t="s">
        <v>198</v>
      </c>
      <c r="D1810" t="s">
        <v>195</v>
      </c>
      <c r="E1810" t="s">
        <v>1</v>
      </c>
      <c r="F1810">
        <v>81.983999999999995</v>
      </c>
    </row>
    <row r="1811" spans="1:7" x14ac:dyDescent="0.25">
      <c r="A1811">
        <v>2016</v>
      </c>
      <c r="B1811" t="s">
        <v>45</v>
      </c>
      <c r="C1811" t="s">
        <v>194</v>
      </c>
      <c r="D1811" t="s">
        <v>195</v>
      </c>
      <c r="E1811" t="s">
        <v>1</v>
      </c>
      <c r="F1811" s="220">
        <v>42173.682000000001</v>
      </c>
    </row>
    <row r="1812" spans="1:7" x14ac:dyDescent="0.25">
      <c r="A1812">
        <v>2016</v>
      </c>
      <c r="B1812" t="s">
        <v>45</v>
      </c>
      <c r="C1812" t="s">
        <v>197</v>
      </c>
      <c r="D1812" t="s">
        <v>195</v>
      </c>
      <c r="E1812" t="s">
        <v>1</v>
      </c>
      <c r="F1812">
        <v>10.108000000000001</v>
      </c>
    </row>
    <row r="1813" spans="1:7" x14ac:dyDescent="0.25">
      <c r="A1813">
        <v>2016</v>
      </c>
      <c r="B1813" t="s">
        <v>45</v>
      </c>
      <c r="C1813" t="s">
        <v>198</v>
      </c>
      <c r="D1813" t="s">
        <v>195</v>
      </c>
      <c r="E1813" t="s">
        <v>1</v>
      </c>
      <c r="F1813">
        <v>125.996</v>
      </c>
      <c r="G1813" t="s">
        <v>196</v>
      </c>
    </row>
    <row r="1814" spans="1:7" x14ac:dyDescent="0.25">
      <c r="A1814">
        <v>2016</v>
      </c>
      <c r="B1814" t="s">
        <v>46</v>
      </c>
      <c r="C1814" t="s">
        <v>194</v>
      </c>
      <c r="D1814" t="s">
        <v>195</v>
      </c>
      <c r="E1814" t="s">
        <v>1</v>
      </c>
      <c r="F1814" s="220">
        <v>484536.02100000001</v>
      </c>
    </row>
    <row r="1815" spans="1:7" x14ac:dyDescent="0.25">
      <c r="A1815">
        <v>2016</v>
      </c>
      <c r="B1815" t="s">
        <v>46</v>
      </c>
      <c r="C1815" t="s">
        <v>197</v>
      </c>
      <c r="D1815" t="s">
        <v>195</v>
      </c>
      <c r="E1815" t="s">
        <v>1</v>
      </c>
      <c r="F1815">
        <v>7.992</v>
      </c>
    </row>
    <row r="1816" spans="1:7" x14ac:dyDescent="0.25">
      <c r="A1816">
        <v>2016</v>
      </c>
      <c r="B1816" t="s">
        <v>46</v>
      </c>
      <c r="C1816" t="s">
        <v>198</v>
      </c>
      <c r="D1816" t="s">
        <v>195</v>
      </c>
      <c r="E1816" t="s">
        <v>1</v>
      </c>
      <c r="F1816">
        <v>64.283000000000001</v>
      </c>
    </row>
    <row r="1817" spans="1:7" x14ac:dyDescent="0.25">
      <c r="A1817">
        <v>2016</v>
      </c>
      <c r="B1817" t="s">
        <v>47</v>
      </c>
      <c r="C1817" t="s">
        <v>194</v>
      </c>
      <c r="D1817" t="s">
        <v>195</v>
      </c>
      <c r="E1817" t="s">
        <v>1</v>
      </c>
      <c r="F1817" s="220">
        <v>13309.424000000001</v>
      </c>
    </row>
    <row r="1818" spans="1:7" x14ac:dyDescent="0.25">
      <c r="A1818">
        <v>2016</v>
      </c>
      <c r="B1818" t="s">
        <v>47</v>
      </c>
      <c r="C1818" t="s">
        <v>197</v>
      </c>
      <c r="D1818" t="s">
        <v>195</v>
      </c>
      <c r="E1818" t="s">
        <v>1</v>
      </c>
      <c r="F1818">
        <v>15.629</v>
      </c>
    </row>
    <row r="1819" spans="1:7" x14ac:dyDescent="0.25">
      <c r="A1819">
        <v>2016</v>
      </c>
      <c r="B1819" t="s">
        <v>47</v>
      </c>
      <c r="C1819" t="s">
        <v>198</v>
      </c>
      <c r="D1819" t="s">
        <v>195</v>
      </c>
      <c r="E1819" t="s">
        <v>1</v>
      </c>
      <c r="F1819">
        <v>78.870999999999995</v>
      </c>
    </row>
    <row r="1820" spans="1:7" x14ac:dyDescent="0.25">
      <c r="A1820">
        <v>2016</v>
      </c>
      <c r="B1820" t="s">
        <v>48</v>
      </c>
      <c r="C1820" t="s">
        <v>194</v>
      </c>
      <c r="D1820" t="s">
        <v>195</v>
      </c>
      <c r="E1820" t="s">
        <v>1</v>
      </c>
      <c r="F1820" s="220">
        <v>22953.775000000001</v>
      </c>
    </row>
    <row r="1821" spans="1:7" x14ac:dyDescent="0.25">
      <c r="A1821">
        <v>2016</v>
      </c>
      <c r="B1821" t="s">
        <v>48</v>
      </c>
      <c r="C1821" t="s">
        <v>197</v>
      </c>
      <c r="D1821" t="s">
        <v>195</v>
      </c>
      <c r="E1821" t="s">
        <v>1</v>
      </c>
      <c r="F1821">
        <v>11.714</v>
      </c>
    </row>
    <row r="1822" spans="1:7" x14ac:dyDescent="0.25">
      <c r="A1822">
        <v>2016</v>
      </c>
      <c r="B1822" t="s">
        <v>48</v>
      </c>
      <c r="C1822" t="s">
        <v>198</v>
      </c>
      <c r="D1822" t="s">
        <v>195</v>
      </c>
      <c r="E1822" t="s">
        <v>1</v>
      </c>
      <c r="F1822">
        <v>150.28100000000001</v>
      </c>
    </row>
    <row r="1823" spans="1:7" x14ac:dyDescent="0.25">
      <c r="A1823">
        <v>2016</v>
      </c>
      <c r="B1823" t="s">
        <v>49</v>
      </c>
      <c r="C1823" t="s">
        <v>194</v>
      </c>
      <c r="D1823" t="s">
        <v>195</v>
      </c>
      <c r="E1823" t="s">
        <v>1</v>
      </c>
      <c r="F1823" s="220">
        <v>45035.622000000003</v>
      </c>
    </row>
    <row r="1824" spans="1:7" x14ac:dyDescent="0.25">
      <c r="A1824">
        <v>2016</v>
      </c>
      <c r="B1824" t="s">
        <v>49</v>
      </c>
      <c r="C1824" t="s">
        <v>197</v>
      </c>
      <c r="D1824" t="s">
        <v>195</v>
      </c>
      <c r="E1824" t="s">
        <v>1</v>
      </c>
      <c r="F1824">
        <v>15.702</v>
      </c>
    </row>
    <row r="1825" spans="1:7" x14ac:dyDescent="0.25">
      <c r="A1825">
        <v>2016</v>
      </c>
      <c r="B1825" t="s">
        <v>49</v>
      </c>
      <c r="C1825" t="s">
        <v>198</v>
      </c>
      <c r="D1825" t="s">
        <v>195</v>
      </c>
      <c r="E1825" t="s">
        <v>1</v>
      </c>
      <c r="F1825">
        <v>154.37299999999999</v>
      </c>
    </row>
    <row r="1826" spans="1:7" x14ac:dyDescent="0.25">
      <c r="A1826">
        <v>2016</v>
      </c>
      <c r="B1826" t="s">
        <v>50</v>
      </c>
      <c r="C1826" t="s">
        <v>194</v>
      </c>
      <c r="D1826" t="s">
        <v>195</v>
      </c>
      <c r="E1826" t="s">
        <v>1</v>
      </c>
      <c r="F1826" s="220">
        <v>13781.924999999999</v>
      </c>
    </row>
    <row r="1827" spans="1:7" x14ac:dyDescent="0.25">
      <c r="A1827">
        <v>2016</v>
      </c>
      <c r="B1827" t="s">
        <v>50</v>
      </c>
      <c r="C1827" t="s">
        <v>197</v>
      </c>
      <c r="D1827" t="s">
        <v>195</v>
      </c>
      <c r="E1827" t="s">
        <v>1</v>
      </c>
      <c r="F1827">
        <v>23.68</v>
      </c>
    </row>
    <row r="1828" spans="1:7" x14ac:dyDescent="0.25">
      <c r="A1828">
        <v>2016</v>
      </c>
      <c r="B1828" t="s">
        <v>50</v>
      </c>
      <c r="C1828" t="s">
        <v>198</v>
      </c>
      <c r="D1828" t="s">
        <v>195</v>
      </c>
      <c r="E1828" t="s">
        <v>1</v>
      </c>
      <c r="F1828">
        <v>123.489</v>
      </c>
    </row>
    <row r="1829" spans="1:7" x14ac:dyDescent="0.25">
      <c r="A1829">
        <v>2016</v>
      </c>
      <c r="B1829" t="s">
        <v>51</v>
      </c>
      <c r="C1829" t="s">
        <v>194</v>
      </c>
      <c r="D1829" t="s">
        <v>195</v>
      </c>
      <c r="E1829" t="s">
        <v>1</v>
      </c>
      <c r="F1829" s="220">
        <v>119229.501</v>
      </c>
    </row>
    <row r="1830" spans="1:7" x14ac:dyDescent="0.25">
      <c r="A1830">
        <v>2016</v>
      </c>
      <c r="B1830" t="s">
        <v>51</v>
      </c>
      <c r="C1830" t="s">
        <v>197</v>
      </c>
      <c r="D1830" t="s">
        <v>195</v>
      </c>
      <c r="E1830" t="s">
        <v>1</v>
      </c>
      <c r="F1830">
        <v>12.148999999999999</v>
      </c>
    </row>
    <row r="1831" spans="1:7" x14ac:dyDescent="0.25">
      <c r="A1831">
        <v>2016</v>
      </c>
      <c r="B1831" t="s">
        <v>51</v>
      </c>
      <c r="C1831" t="s">
        <v>198</v>
      </c>
      <c r="D1831" t="s">
        <v>195</v>
      </c>
      <c r="E1831" t="s">
        <v>1</v>
      </c>
      <c r="F1831">
        <v>99.671000000000006</v>
      </c>
    </row>
    <row r="1832" spans="1:7" x14ac:dyDescent="0.25">
      <c r="A1832">
        <v>2016</v>
      </c>
      <c r="B1832" t="s">
        <v>52</v>
      </c>
      <c r="C1832" t="s">
        <v>194</v>
      </c>
      <c r="D1832" t="s">
        <v>195</v>
      </c>
      <c r="E1832" t="s">
        <v>1</v>
      </c>
      <c r="F1832" s="220">
        <v>6229.0150000000003</v>
      </c>
    </row>
    <row r="1833" spans="1:7" x14ac:dyDescent="0.25">
      <c r="A1833">
        <v>2016</v>
      </c>
      <c r="B1833" t="s">
        <v>52</v>
      </c>
      <c r="C1833" t="s">
        <v>197</v>
      </c>
      <c r="D1833" t="s">
        <v>195</v>
      </c>
      <c r="E1833" t="s">
        <v>1</v>
      </c>
      <c r="F1833">
        <v>13.679</v>
      </c>
    </row>
    <row r="1834" spans="1:7" x14ac:dyDescent="0.25">
      <c r="A1834">
        <v>2016</v>
      </c>
      <c r="B1834" t="s">
        <v>52</v>
      </c>
      <c r="C1834" t="s">
        <v>198</v>
      </c>
      <c r="D1834" t="s">
        <v>195</v>
      </c>
      <c r="E1834" t="s">
        <v>1</v>
      </c>
      <c r="F1834">
        <v>170.63499999999999</v>
      </c>
    </row>
    <row r="1835" spans="1:7" x14ac:dyDescent="0.25">
      <c r="A1835">
        <v>2016</v>
      </c>
      <c r="B1835" t="s">
        <v>53</v>
      </c>
      <c r="C1835" t="s">
        <v>194</v>
      </c>
      <c r="D1835" t="s">
        <v>195</v>
      </c>
      <c r="E1835" t="s">
        <v>1</v>
      </c>
      <c r="F1835" s="220">
        <v>169088.345</v>
      </c>
    </row>
    <row r="1836" spans="1:7" x14ac:dyDescent="0.25">
      <c r="A1836">
        <v>2016</v>
      </c>
      <c r="B1836" t="s">
        <v>53</v>
      </c>
      <c r="C1836" t="s">
        <v>197</v>
      </c>
      <c r="D1836" t="s">
        <v>195</v>
      </c>
      <c r="E1836" t="s">
        <v>1</v>
      </c>
      <c r="F1836">
        <v>9.9290000000000003</v>
      </c>
    </row>
    <row r="1837" spans="1:7" x14ac:dyDescent="0.25">
      <c r="A1837">
        <v>2016</v>
      </c>
      <c r="B1837" t="s">
        <v>53</v>
      </c>
      <c r="C1837" t="s">
        <v>198</v>
      </c>
      <c r="D1837" t="s">
        <v>195</v>
      </c>
      <c r="E1837" t="s">
        <v>1</v>
      </c>
      <c r="F1837">
        <v>84.763999999999996</v>
      </c>
    </row>
    <row r="1838" spans="1:7" x14ac:dyDescent="0.25">
      <c r="A1838">
        <v>2016</v>
      </c>
      <c r="B1838" t="s">
        <v>54</v>
      </c>
      <c r="C1838" t="s">
        <v>194</v>
      </c>
      <c r="D1838" t="s">
        <v>195</v>
      </c>
      <c r="E1838" t="s">
        <v>1</v>
      </c>
      <c r="F1838" s="220">
        <v>167558.47899999999</v>
      </c>
    </row>
    <row r="1839" spans="1:7" x14ac:dyDescent="0.25">
      <c r="A1839">
        <v>2016</v>
      </c>
      <c r="B1839" t="s">
        <v>54</v>
      </c>
      <c r="C1839" t="s">
        <v>197</v>
      </c>
      <c r="D1839" t="s">
        <v>195</v>
      </c>
      <c r="E1839" t="s">
        <v>1</v>
      </c>
      <c r="F1839">
        <v>19.178999999999998</v>
      </c>
    </row>
    <row r="1840" spans="1:7" x14ac:dyDescent="0.25">
      <c r="A1840">
        <v>2016</v>
      </c>
      <c r="B1840" t="s">
        <v>54</v>
      </c>
      <c r="C1840" t="s">
        <v>198</v>
      </c>
      <c r="D1840" t="s">
        <v>195</v>
      </c>
      <c r="E1840" t="s">
        <v>1</v>
      </c>
      <c r="F1840">
        <v>103.61499999999999</v>
      </c>
      <c r="G1840" t="s">
        <v>199</v>
      </c>
    </row>
    <row r="1841" spans="1:7" x14ac:dyDescent="0.25">
      <c r="A1841">
        <v>2016</v>
      </c>
      <c r="B1841" t="s">
        <v>64</v>
      </c>
      <c r="C1841" t="s">
        <v>194</v>
      </c>
      <c r="D1841" t="s">
        <v>195</v>
      </c>
      <c r="E1841" t="s">
        <v>1</v>
      </c>
      <c r="F1841" s="220">
        <v>671893.69499999995</v>
      </c>
    </row>
    <row r="1842" spans="1:7" x14ac:dyDescent="0.25">
      <c r="A1842">
        <v>2016</v>
      </c>
      <c r="B1842" t="s">
        <v>64</v>
      </c>
      <c r="C1842" t="s">
        <v>197</v>
      </c>
      <c r="D1842" t="s">
        <v>195</v>
      </c>
      <c r="E1842" t="s">
        <v>1</v>
      </c>
      <c r="F1842">
        <v>17.695</v>
      </c>
    </row>
    <row r="1843" spans="1:7" x14ac:dyDescent="0.25">
      <c r="A1843">
        <v>2016</v>
      </c>
      <c r="B1843" t="s">
        <v>64</v>
      </c>
      <c r="C1843" t="s">
        <v>198</v>
      </c>
      <c r="D1843" t="s">
        <v>195</v>
      </c>
      <c r="E1843" t="s">
        <v>1</v>
      </c>
      <c r="F1843">
        <v>124.602</v>
      </c>
    </row>
    <row r="1844" spans="1:7" x14ac:dyDescent="0.25">
      <c r="A1844">
        <v>2016</v>
      </c>
      <c r="B1844" t="s">
        <v>55</v>
      </c>
      <c r="C1844" t="s">
        <v>194</v>
      </c>
      <c r="D1844" t="s">
        <v>195</v>
      </c>
      <c r="E1844" t="s">
        <v>1</v>
      </c>
      <c r="F1844" s="220">
        <v>153467.37</v>
      </c>
    </row>
    <row r="1845" spans="1:7" x14ac:dyDescent="0.25">
      <c r="A1845">
        <v>2016</v>
      </c>
      <c r="B1845" t="s">
        <v>55</v>
      </c>
      <c r="C1845" t="s">
        <v>197</v>
      </c>
      <c r="D1845" t="s">
        <v>195</v>
      </c>
      <c r="E1845" t="s">
        <v>1</v>
      </c>
      <c r="F1845">
        <v>14.863</v>
      </c>
    </row>
    <row r="1846" spans="1:7" x14ac:dyDescent="0.25">
      <c r="A1846">
        <v>2016</v>
      </c>
      <c r="B1846" t="s">
        <v>55</v>
      </c>
      <c r="C1846" t="s">
        <v>198</v>
      </c>
      <c r="D1846" t="s">
        <v>195</v>
      </c>
      <c r="E1846" t="s">
        <v>1</v>
      </c>
      <c r="F1846">
        <v>75.956000000000003</v>
      </c>
    </row>
    <row r="1847" spans="1:7" x14ac:dyDescent="0.25">
      <c r="A1847">
        <v>2016</v>
      </c>
      <c r="B1847" t="s">
        <v>56</v>
      </c>
      <c r="C1847" t="s">
        <v>194</v>
      </c>
      <c r="D1847" t="s">
        <v>195</v>
      </c>
      <c r="E1847" t="s">
        <v>1</v>
      </c>
      <c r="F1847" s="220">
        <v>451260.185</v>
      </c>
      <c r="G1847" t="s">
        <v>196</v>
      </c>
    </row>
    <row r="1848" spans="1:7" x14ac:dyDescent="0.25">
      <c r="A1848">
        <v>2016</v>
      </c>
      <c r="B1848" t="s">
        <v>56</v>
      </c>
      <c r="C1848" t="s">
        <v>197</v>
      </c>
      <c r="D1848" t="s">
        <v>195</v>
      </c>
      <c r="E1848" t="s">
        <v>1</v>
      </c>
      <c r="F1848">
        <v>22.904</v>
      </c>
      <c r="G1848" t="s">
        <v>196</v>
      </c>
    </row>
    <row r="1849" spans="1:7" x14ac:dyDescent="0.25">
      <c r="A1849">
        <v>2016</v>
      </c>
      <c r="B1849" t="s">
        <v>56</v>
      </c>
      <c r="C1849" t="s">
        <v>198</v>
      </c>
      <c r="D1849" t="s">
        <v>195</v>
      </c>
      <c r="E1849" t="s">
        <v>1</v>
      </c>
      <c r="F1849">
        <v>261.108</v>
      </c>
      <c r="G1849" t="s">
        <v>196</v>
      </c>
    </row>
    <row r="1850" spans="1:7" x14ac:dyDescent="0.25">
      <c r="A1850">
        <v>2016</v>
      </c>
      <c r="B1850" t="s">
        <v>57</v>
      </c>
      <c r="C1850" t="s">
        <v>194</v>
      </c>
      <c r="D1850" t="s">
        <v>195</v>
      </c>
      <c r="E1850" t="s">
        <v>1</v>
      </c>
      <c r="F1850" s="220">
        <v>26500.935000000001</v>
      </c>
    </row>
    <row r="1851" spans="1:7" x14ac:dyDescent="0.25">
      <c r="A1851">
        <v>2016</v>
      </c>
      <c r="B1851" t="s">
        <v>57</v>
      </c>
      <c r="C1851" t="s">
        <v>197</v>
      </c>
      <c r="D1851" t="s">
        <v>195</v>
      </c>
      <c r="E1851" t="s">
        <v>1</v>
      </c>
      <c r="F1851">
        <v>12.833</v>
      </c>
    </row>
    <row r="1852" spans="1:7" x14ac:dyDescent="0.25">
      <c r="A1852">
        <v>2016</v>
      </c>
      <c r="B1852" t="s">
        <v>57</v>
      </c>
      <c r="C1852" t="s">
        <v>198</v>
      </c>
      <c r="D1852" t="s">
        <v>195</v>
      </c>
      <c r="E1852" t="s">
        <v>1</v>
      </c>
      <c r="F1852">
        <v>77.534999999999997</v>
      </c>
    </row>
    <row r="1853" spans="1:7" x14ac:dyDescent="0.25">
      <c r="A1853">
        <v>2016</v>
      </c>
      <c r="B1853" t="s">
        <v>65</v>
      </c>
      <c r="C1853" t="s">
        <v>194</v>
      </c>
      <c r="D1853" t="s">
        <v>195</v>
      </c>
      <c r="E1853" t="s">
        <v>1</v>
      </c>
      <c r="F1853" s="220">
        <v>67322.118000000002</v>
      </c>
    </row>
    <row r="1854" spans="1:7" x14ac:dyDescent="0.25">
      <c r="A1854">
        <v>2016</v>
      </c>
      <c r="B1854" t="s">
        <v>65</v>
      </c>
      <c r="C1854" t="s">
        <v>197</v>
      </c>
      <c r="D1854" t="s">
        <v>195</v>
      </c>
      <c r="E1854" t="s">
        <v>1</v>
      </c>
      <c r="F1854">
        <v>12.396000000000001</v>
      </c>
    </row>
    <row r="1855" spans="1:7" x14ac:dyDescent="0.25">
      <c r="A1855">
        <v>2016</v>
      </c>
      <c r="B1855" t="s">
        <v>65</v>
      </c>
      <c r="C1855" t="s">
        <v>198</v>
      </c>
      <c r="D1855" t="s">
        <v>195</v>
      </c>
      <c r="E1855" t="s">
        <v>1</v>
      </c>
      <c r="F1855">
        <v>124.044</v>
      </c>
    </row>
    <row r="1856" spans="1:7" x14ac:dyDescent="0.25">
      <c r="A1856">
        <v>2016</v>
      </c>
      <c r="B1856" t="s">
        <v>58</v>
      </c>
      <c r="C1856" t="s">
        <v>194</v>
      </c>
      <c r="D1856" t="s">
        <v>195</v>
      </c>
      <c r="E1856" t="s">
        <v>1</v>
      </c>
      <c r="F1856" s="220">
        <v>173161.36499999999</v>
      </c>
    </row>
    <row r="1857" spans="1:7" x14ac:dyDescent="0.25">
      <c r="A1857">
        <v>2016</v>
      </c>
      <c r="B1857" t="s">
        <v>58</v>
      </c>
      <c r="C1857" t="s">
        <v>197</v>
      </c>
      <c r="D1857" t="s">
        <v>195</v>
      </c>
      <c r="E1857" t="s">
        <v>1</v>
      </c>
      <c r="F1857">
        <v>31.510999999999999</v>
      </c>
    </row>
    <row r="1858" spans="1:7" x14ac:dyDescent="0.25">
      <c r="A1858">
        <v>2016</v>
      </c>
      <c r="B1858" t="s">
        <v>58</v>
      </c>
      <c r="C1858" t="s">
        <v>198</v>
      </c>
      <c r="D1858" t="s">
        <v>195</v>
      </c>
      <c r="E1858" t="s">
        <v>1</v>
      </c>
      <c r="F1858">
        <v>99.18</v>
      </c>
      <c r="G1858" t="s">
        <v>196</v>
      </c>
    </row>
    <row r="1859" spans="1:7" x14ac:dyDescent="0.25">
      <c r="A1859">
        <v>2016</v>
      </c>
      <c r="B1859" t="s">
        <v>59</v>
      </c>
      <c r="C1859" t="s">
        <v>194</v>
      </c>
      <c r="D1859" t="s">
        <v>195</v>
      </c>
      <c r="E1859" t="s">
        <v>1</v>
      </c>
      <c r="F1859" s="220">
        <v>230678.092</v>
      </c>
    </row>
    <row r="1860" spans="1:7" x14ac:dyDescent="0.25">
      <c r="A1860">
        <v>2016</v>
      </c>
      <c r="B1860" t="s">
        <v>59</v>
      </c>
      <c r="C1860" t="s">
        <v>197</v>
      </c>
      <c r="D1860" t="s">
        <v>195</v>
      </c>
      <c r="E1860" t="s">
        <v>1</v>
      </c>
      <c r="F1860">
        <v>23.247</v>
      </c>
    </row>
    <row r="1861" spans="1:7" x14ac:dyDescent="0.25">
      <c r="A1861">
        <v>2016</v>
      </c>
      <c r="B1861" t="s">
        <v>59</v>
      </c>
      <c r="C1861" t="s">
        <v>198</v>
      </c>
      <c r="D1861" t="s">
        <v>195</v>
      </c>
      <c r="E1861" t="s">
        <v>1</v>
      </c>
      <c r="F1861">
        <v>128.29300000000001</v>
      </c>
    </row>
    <row r="1862" spans="1:7" x14ac:dyDescent="0.25">
      <c r="A1862">
        <v>2016</v>
      </c>
      <c r="B1862" t="s">
        <v>156</v>
      </c>
      <c r="C1862" t="s">
        <v>194</v>
      </c>
      <c r="D1862" t="s">
        <v>195</v>
      </c>
      <c r="E1862" t="s">
        <v>1</v>
      </c>
      <c r="F1862" s="220">
        <v>10253.995999999999</v>
      </c>
    </row>
    <row r="1863" spans="1:7" x14ac:dyDescent="0.25">
      <c r="A1863">
        <v>2016</v>
      </c>
      <c r="B1863" t="s">
        <v>156</v>
      </c>
      <c r="C1863" t="s">
        <v>197</v>
      </c>
      <c r="D1863" t="s">
        <v>195</v>
      </c>
      <c r="E1863" t="s">
        <v>1</v>
      </c>
      <c r="F1863">
        <v>30.568999999999999</v>
      </c>
    </row>
    <row r="1864" spans="1:7" x14ac:dyDescent="0.25">
      <c r="A1864">
        <v>2016</v>
      </c>
      <c r="B1864" t="s">
        <v>156</v>
      </c>
      <c r="C1864" t="s">
        <v>198</v>
      </c>
      <c r="D1864" t="s">
        <v>195</v>
      </c>
      <c r="E1864" t="s">
        <v>1</v>
      </c>
      <c r="F1864">
        <v>132.28800000000001</v>
      </c>
    </row>
    <row r="1865" spans="1:7" x14ac:dyDescent="0.25">
      <c r="A1865">
        <v>2016</v>
      </c>
      <c r="B1865" t="s">
        <v>67</v>
      </c>
      <c r="C1865" t="s">
        <v>194</v>
      </c>
      <c r="D1865" t="s">
        <v>195</v>
      </c>
      <c r="E1865" t="s">
        <v>1</v>
      </c>
      <c r="F1865" s="220">
        <v>128020.31</v>
      </c>
      <c r="G1865" t="s">
        <v>199</v>
      </c>
    </row>
    <row r="1866" spans="1:7" x14ac:dyDescent="0.25">
      <c r="A1866">
        <v>2016</v>
      </c>
      <c r="B1866" t="s">
        <v>67</v>
      </c>
      <c r="C1866" t="s">
        <v>197</v>
      </c>
      <c r="D1866" t="s">
        <v>195</v>
      </c>
      <c r="E1866" t="s">
        <v>1</v>
      </c>
      <c r="F1866">
        <v>24.457000000000001</v>
      </c>
      <c r="G1866" t="s">
        <v>199</v>
      </c>
    </row>
    <row r="1867" spans="1:7" x14ac:dyDescent="0.25">
      <c r="A1867">
        <v>2016</v>
      </c>
      <c r="B1867" t="s">
        <v>67</v>
      </c>
      <c r="C1867" t="s">
        <v>198</v>
      </c>
      <c r="D1867" t="s">
        <v>195</v>
      </c>
      <c r="E1867" t="s">
        <v>1</v>
      </c>
      <c r="F1867" t="s">
        <v>72</v>
      </c>
    </row>
    <row r="1868" spans="1:7" x14ac:dyDescent="0.25">
      <c r="A1868">
        <v>2016</v>
      </c>
      <c r="B1868" t="s">
        <v>68</v>
      </c>
      <c r="C1868" t="s">
        <v>194</v>
      </c>
      <c r="D1868" t="s">
        <v>195</v>
      </c>
      <c r="E1868" t="s">
        <v>1</v>
      </c>
      <c r="F1868" s="220">
        <v>97714.486999999994</v>
      </c>
    </row>
    <row r="1869" spans="1:7" x14ac:dyDescent="0.25">
      <c r="A1869">
        <v>2016</v>
      </c>
      <c r="B1869" t="s">
        <v>68</v>
      </c>
      <c r="C1869" t="s">
        <v>197</v>
      </c>
      <c r="D1869" t="s">
        <v>195</v>
      </c>
      <c r="E1869" t="s">
        <v>1</v>
      </c>
      <c r="F1869">
        <v>11.67</v>
      </c>
    </row>
    <row r="1870" spans="1:7" x14ac:dyDescent="0.25">
      <c r="A1870">
        <v>2016</v>
      </c>
      <c r="B1870" t="s">
        <v>68</v>
      </c>
      <c r="C1870" t="s">
        <v>198</v>
      </c>
      <c r="D1870" t="s">
        <v>195</v>
      </c>
      <c r="E1870" t="s">
        <v>1</v>
      </c>
      <c r="F1870">
        <v>107.696</v>
      </c>
    </row>
    <row r="1871" spans="1:7" x14ac:dyDescent="0.25">
      <c r="A1871">
        <v>2016</v>
      </c>
      <c r="B1871" t="s">
        <v>60</v>
      </c>
      <c r="C1871" t="s">
        <v>194</v>
      </c>
      <c r="D1871" t="s">
        <v>195</v>
      </c>
      <c r="E1871" t="s">
        <v>1</v>
      </c>
      <c r="F1871" s="220">
        <v>558341.05599999998</v>
      </c>
      <c r="G1871" t="s">
        <v>201</v>
      </c>
    </row>
    <row r="1872" spans="1:7" x14ac:dyDescent="0.25">
      <c r="A1872">
        <v>2016</v>
      </c>
      <c r="B1872" t="s">
        <v>60</v>
      </c>
      <c r="C1872" t="s">
        <v>197</v>
      </c>
      <c r="D1872" t="s">
        <v>195</v>
      </c>
      <c r="E1872" t="s">
        <v>1</v>
      </c>
      <c r="F1872">
        <v>8.51</v>
      </c>
      <c r="G1872" t="s">
        <v>201</v>
      </c>
    </row>
    <row r="1873" spans="1:7" x14ac:dyDescent="0.25">
      <c r="A1873">
        <v>2016</v>
      </c>
      <c r="B1873" t="s">
        <v>60</v>
      </c>
      <c r="C1873" t="s">
        <v>198</v>
      </c>
      <c r="D1873" t="s">
        <v>195</v>
      </c>
      <c r="E1873" t="s">
        <v>1</v>
      </c>
      <c r="F1873">
        <v>75.567999999999998</v>
      </c>
      <c r="G1873" t="s">
        <v>201</v>
      </c>
    </row>
    <row r="1874" spans="1:7" x14ac:dyDescent="0.25">
      <c r="A1874">
        <v>2016</v>
      </c>
      <c r="B1874" t="s">
        <v>69</v>
      </c>
      <c r="C1874" t="s">
        <v>194</v>
      </c>
      <c r="D1874" t="s">
        <v>195</v>
      </c>
      <c r="E1874" t="s">
        <v>1</v>
      </c>
      <c r="F1874" s="220">
        <v>18799.776999999998</v>
      </c>
    </row>
    <row r="1875" spans="1:7" x14ac:dyDescent="0.25">
      <c r="A1875">
        <v>2016</v>
      </c>
      <c r="B1875" t="s">
        <v>69</v>
      </c>
      <c r="C1875" t="s">
        <v>197</v>
      </c>
      <c r="D1875" t="s">
        <v>195</v>
      </c>
      <c r="E1875" t="s">
        <v>1</v>
      </c>
      <c r="F1875">
        <v>9.0709999999999997</v>
      </c>
    </row>
    <row r="1876" spans="1:7" x14ac:dyDescent="0.25">
      <c r="A1876">
        <v>2016</v>
      </c>
      <c r="B1876" t="s">
        <v>69</v>
      </c>
      <c r="C1876" t="s">
        <v>198</v>
      </c>
      <c r="D1876" t="s">
        <v>195</v>
      </c>
      <c r="E1876" t="s">
        <v>1</v>
      </c>
      <c r="F1876" t="s">
        <v>72</v>
      </c>
    </row>
    <row r="1877" spans="1:7" x14ac:dyDescent="0.25">
      <c r="A1877">
        <v>2016</v>
      </c>
      <c r="B1877" t="s">
        <v>84</v>
      </c>
      <c r="C1877" t="s">
        <v>194</v>
      </c>
      <c r="D1877" t="s">
        <v>195</v>
      </c>
      <c r="E1877" t="s">
        <v>1</v>
      </c>
      <c r="F1877" s="220">
        <v>28576.732</v>
      </c>
    </row>
    <row r="1878" spans="1:7" x14ac:dyDescent="0.25">
      <c r="A1878">
        <v>2016</v>
      </c>
      <c r="B1878" t="s">
        <v>84</v>
      </c>
      <c r="C1878" t="s">
        <v>197</v>
      </c>
      <c r="D1878" t="s">
        <v>195</v>
      </c>
      <c r="E1878" t="s">
        <v>1</v>
      </c>
      <c r="F1878">
        <v>9.9359999999999999</v>
      </c>
    </row>
    <row r="1879" spans="1:7" x14ac:dyDescent="0.25">
      <c r="A1879">
        <v>2016</v>
      </c>
      <c r="B1879" t="s">
        <v>84</v>
      </c>
      <c r="C1879" t="s">
        <v>198</v>
      </c>
      <c r="D1879" t="s">
        <v>195</v>
      </c>
      <c r="E1879" t="s">
        <v>1</v>
      </c>
      <c r="F1879" t="s">
        <v>72</v>
      </c>
    </row>
    <row r="1880" spans="1:7" x14ac:dyDescent="0.25">
      <c r="A1880">
        <v>2016</v>
      </c>
      <c r="B1880" t="s">
        <v>70</v>
      </c>
      <c r="C1880" t="s">
        <v>194</v>
      </c>
      <c r="D1880" t="s">
        <v>195</v>
      </c>
      <c r="E1880" t="s">
        <v>1</v>
      </c>
      <c r="F1880" s="220">
        <v>119539.94</v>
      </c>
    </row>
    <row r="1881" spans="1:7" x14ac:dyDescent="0.25">
      <c r="A1881">
        <v>2016</v>
      </c>
      <c r="B1881" t="s">
        <v>70</v>
      </c>
      <c r="C1881" t="s">
        <v>197</v>
      </c>
      <c r="D1881" t="s">
        <v>195</v>
      </c>
      <c r="E1881" t="s">
        <v>1</v>
      </c>
      <c r="F1881">
        <v>16.936</v>
      </c>
    </row>
    <row r="1882" spans="1:7" x14ac:dyDescent="0.25">
      <c r="A1882">
        <v>2016</v>
      </c>
      <c r="B1882" t="s">
        <v>70</v>
      </c>
      <c r="C1882" t="s">
        <v>198</v>
      </c>
      <c r="D1882" t="s">
        <v>195</v>
      </c>
      <c r="E1882" t="s">
        <v>1</v>
      </c>
      <c r="F1882" t="s">
        <v>72</v>
      </c>
    </row>
    <row r="1883" spans="1:7" x14ac:dyDescent="0.25">
      <c r="A1883">
        <v>2016</v>
      </c>
      <c r="B1883" t="s">
        <v>71</v>
      </c>
      <c r="C1883" t="s">
        <v>194</v>
      </c>
      <c r="D1883" t="s">
        <v>195</v>
      </c>
      <c r="E1883" t="s">
        <v>1</v>
      </c>
      <c r="F1883" s="220">
        <v>1022564.9449999999</v>
      </c>
    </row>
    <row r="1884" spans="1:7" x14ac:dyDescent="0.25">
      <c r="A1884">
        <v>2016</v>
      </c>
      <c r="B1884" t="s">
        <v>71</v>
      </c>
      <c r="C1884" t="s">
        <v>197</v>
      </c>
      <c r="D1884" t="s">
        <v>195</v>
      </c>
      <c r="E1884" t="s">
        <v>1</v>
      </c>
      <c r="F1884">
        <v>12.898</v>
      </c>
    </row>
    <row r="1885" spans="1:7" x14ac:dyDescent="0.25">
      <c r="A1885">
        <v>2016</v>
      </c>
      <c r="B1885" t="s">
        <v>71</v>
      </c>
      <c r="C1885" t="s">
        <v>198</v>
      </c>
      <c r="D1885" t="s">
        <v>195</v>
      </c>
      <c r="E1885" t="s">
        <v>1</v>
      </c>
      <c r="F1885">
        <v>162.27799999999999</v>
      </c>
    </row>
    <row r="1886" spans="1:7" x14ac:dyDescent="0.25">
      <c r="A1886">
        <v>2016</v>
      </c>
      <c r="B1886" t="s">
        <v>82</v>
      </c>
      <c r="C1886" t="s">
        <v>194</v>
      </c>
      <c r="D1886" t="s">
        <v>195</v>
      </c>
      <c r="E1886" t="s">
        <v>1</v>
      </c>
      <c r="F1886" s="220">
        <v>41365.237999999998</v>
      </c>
    </row>
    <row r="1887" spans="1:7" x14ac:dyDescent="0.25">
      <c r="A1887">
        <v>2016</v>
      </c>
      <c r="B1887" t="s">
        <v>82</v>
      </c>
      <c r="C1887" t="s">
        <v>197</v>
      </c>
      <c r="D1887" t="s">
        <v>195</v>
      </c>
      <c r="E1887" t="s">
        <v>1</v>
      </c>
      <c r="F1887">
        <v>11.775</v>
      </c>
    </row>
    <row r="1888" spans="1:7" x14ac:dyDescent="0.25">
      <c r="A1888">
        <v>2016</v>
      </c>
      <c r="B1888" t="s">
        <v>82</v>
      </c>
      <c r="C1888" t="s">
        <v>198</v>
      </c>
      <c r="D1888" t="s">
        <v>195</v>
      </c>
      <c r="E1888" t="s">
        <v>1</v>
      </c>
      <c r="F1888" t="s">
        <v>72</v>
      </c>
    </row>
    <row r="1889" spans="1:7" x14ac:dyDescent="0.25">
      <c r="A1889">
        <v>2017</v>
      </c>
      <c r="B1889" t="s">
        <v>154</v>
      </c>
      <c r="C1889" t="s">
        <v>194</v>
      </c>
      <c r="D1889" t="s">
        <v>195</v>
      </c>
      <c r="E1889" t="s">
        <v>1</v>
      </c>
      <c r="F1889" s="220">
        <v>6230132.9369999999</v>
      </c>
      <c r="G1889" t="s">
        <v>196</v>
      </c>
    </row>
    <row r="1890" spans="1:7" x14ac:dyDescent="0.25">
      <c r="A1890">
        <v>2017</v>
      </c>
      <c r="B1890" t="s">
        <v>154</v>
      </c>
      <c r="C1890" t="s">
        <v>197</v>
      </c>
      <c r="D1890" t="s">
        <v>195</v>
      </c>
      <c r="E1890" t="s">
        <v>1</v>
      </c>
      <c r="F1890">
        <v>13.973000000000001</v>
      </c>
      <c r="G1890" t="s">
        <v>196</v>
      </c>
    </row>
    <row r="1891" spans="1:7" x14ac:dyDescent="0.25">
      <c r="A1891">
        <v>2017</v>
      </c>
      <c r="B1891" t="s">
        <v>154</v>
      </c>
      <c r="C1891" t="s">
        <v>198</v>
      </c>
      <c r="D1891" t="s">
        <v>195</v>
      </c>
      <c r="E1891" t="s">
        <v>1</v>
      </c>
      <c r="F1891">
        <v>94.460999999999999</v>
      </c>
      <c r="G1891" t="s">
        <v>196</v>
      </c>
    </row>
    <row r="1892" spans="1:7" x14ac:dyDescent="0.25">
      <c r="A1892">
        <v>2017</v>
      </c>
      <c r="B1892" t="s">
        <v>35</v>
      </c>
      <c r="C1892" t="s">
        <v>194</v>
      </c>
      <c r="D1892" t="s">
        <v>195</v>
      </c>
      <c r="E1892" t="s">
        <v>1</v>
      </c>
      <c r="F1892" s="220">
        <v>155348.69</v>
      </c>
    </row>
    <row r="1893" spans="1:7" x14ac:dyDescent="0.25">
      <c r="A1893">
        <v>2017</v>
      </c>
      <c r="B1893" t="s">
        <v>35</v>
      </c>
      <c r="C1893" t="s">
        <v>197</v>
      </c>
      <c r="D1893" t="s">
        <v>195</v>
      </c>
      <c r="E1893" t="s">
        <v>1</v>
      </c>
      <c r="F1893">
        <v>13.657</v>
      </c>
    </row>
    <row r="1894" spans="1:7" x14ac:dyDescent="0.25">
      <c r="A1894">
        <v>2017</v>
      </c>
      <c r="B1894" t="s">
        <v>35</v>
      </c>
      <c r="C1894" t="s">
        <v>198</v>
      </c>
      <c r="D1894" t="s">
        <v>195</v>
      </c>
      <c r="E1894" t="s">
        <v>1</v>
      </c>
      <c r="F1894">
        <v>97.33</v>
      </c>
    </row>
    <row r="1895" spans="1:7" x14ac:dyDescent="0.25">
      <c r="A1895">
        <v>2017</v>
      </c>
      <c r="B1895" t="s">
        <v>36</v>
      </c>
      <c r="C1895" t="s">
        <v>194</v>
      </c>
      <c r="D1895" t="s">
        <v>195</v>
      </c>
      <c r="E1895" t="s">
        <v>1</v>
      </c>
      <c r="F1895" s="220">
        <v>139224.49100000001</v>
      </c>
    </row>
    <row r="1896" spans="1:7" x14ac:dyDescent="0.25">
      <c r="A1896">
        <v>2017</v>
      </c>
      <c r="B1896" t="s">
        <v>36</v>
      </c>
      <c r="C1896" t="s">
        <v>197</v>
      </c>
      <c r="D1896" t="s">
        <v>195</v>
      </c>
      <c r="E1896" t="s">
        <v>1</v>
      </c>
      <c r="F1896">
        <v>19.675999999999998</v>
      </c>
    </row>
    <row r="1897" spans="1:7" x14ac:dyDescent="0.25">
      <c r="A1897">
        <v>2017</v>
      </c>
      <c r="B1897" t="s">
        <v>36</v>
      </c>
      <c r="C1897" t="s">
        <v>198</v>
      </c>
      <c r="D1897" t="s">
        <v>195</v>
      </c>
      <c r="E1897" t="s">
        <v>1</v>
      </c>
      <c r="F1897">
        <v>137.94499999999999</v>
      </c>
    </row>
    <row r="1898" spans="1:7" x14ac:dyDescent="0.25">
      <c r="A1898">
        <v>2017</v>
      </c>
      <c r="B1898" t="s">
        <v>37</v>
      </c>
      <c r="C1898" t="s">
        <v>194</v>
      </c>
      <c r="D1898" t="s">
        <v>195</v>
      </c>
      <c r="E1898" t="s">
        <v>1</v>
      </c>
      <c r="F1898" s="220">
        <v>166037.522</v>
      </c>
    </row>
    <row r="1899" spans="1:7" x14ac:dyDescent="0.25">
      <c r="A1899">
        <v>2017</v>
      </c>
      <c r="B1899" t="s">
        <v>37</v>
      </c>
      <c r="C1899" t="s">
        <v>197</v>
      </c>
      <c r="D1899" t="s">
        <v>195</v>
      </c>
      <c r="E1899" t="s">
        <v>1</v>
      </c>
      <c r="F1899">
        <v>15.672000000000001</v>
      </c>
    </row>
    <row r="1900" spans="1:7" x14ac:dyDescent="0.25">
      <c r="A1900">
        <v>2017</v>
      </c>
      <c r="B1900" t="s">
        <v>37</v>
      </c>
      <c r="C1900" t="s">
        <v>198</v>
      </c>
      <c r="D1900" t="s">
        <v>195</v>
      </c>
      <c r="E1900" t="s">
        <v>1</v>
      </c>
      <c r="F1900">
        <v>92.3</v>
      </c>
    </row>
    <row r="1901" spans="1:7" x14ac:dyDescent="0.25">
      <c r="A1901">
        <v>2017</v>
      </c>
      <c r="B1901" t="s">
        <v>38</v>
      </c>
      <c r="C1901" t="s">
        <v>194</v>
      </c>
      <c r="D1901" t="s">
        <v>195</v>
      </c>
      <c r="E1901" t="s">
        <v>1</v>
      </c>
      <c r="F1901" s="220">
        <v>138799.745</v>
      </c>
    </row>
    <row r="1902" spans="1:7" x14ac:dyDescent="0.25">
      <c r="A1902">
        <v>2017</v>
      </c>
      <c r="B1902" t="s">
        <v>38</v>
      </c>
      <c r="C1902" t="s">
        <v>197</v>
      </c>
      <c r="D1902" t="s">
        <v>195</v>
      </c>
      <c r="E1902" t="s">
        <v>1</v>
      </c>
      <c r="F1902">
        <v>24.076000000000001</v>
      </c>
    </row>
    <row r="1903" spans="1:7" x14ac:dyDescent="0.25">
      <c r="A1903">
        <v>2017</v>
      </c>
      <c r="B1903" t="s">
        <v>38</v>
      </c>
      <c r="C1903" t="s">
        <v>198</v>
      </c>
      <c r="D1903" t="s">
        <v>195</v>
      </c>
      <c r="E1903" t="s">
        <v>1</v>
      </c>
      <c r="F1903">
        <v>101.33799999999999</v>
      </c>
    </row>
    <row r="1904" spans="1:7" x14ac:dyDescent="0.25">
      <c r="A1904">
        <v>2017</v>
      </c>
      <c r="B1904" t="s">
        <v>39</v>
      </c>
      <c r="C1904" t="s">
        <v>194</v>
      </c>
      <c r="D1904" t="s">
        <v>195</v>
      </c>
      <c r="E1904" t="s">
        <v>1</v>
      </c>
      <c r="F1904" s="220">
        <v>1259395.6410000001</v>
      </c>
    </row>
    <row r="1905" spans="1:7" x14ac:dyDescent="0.25">
      <c r="A1905">
        <v>2017</v>
      </c>
      <c r="B1905" t="s">
        <v>39</v>
      </c>
      <c r="C1905" t="s">
        <v>197</v>
      </c>
      <c r="D1905" t="s">
        <v>195</v>
      </c>
      <c r="E1905" t="s">
        <v>1</v>
      </c>
      <c r="F1905">
        <v>15.236000000000001</v>
      </c>
    </row>
    <row r="1906" spans="1:7" x14ac:dyDescent="0.25">
      <c r="A1906">
        <v>2017</v>
      </c>
      <c r="B1906" t="s">
        <v>39</v>
      </c>
      <c r="C1906" t="s">
        <v>198</v>
      </c>
      <c r="D1906" t="s">
        <v>195</v>
      </c>
      <c r="E1906" t="s">
        <v>1</v>
      </c>
      <c r="F1906">
        <v>88.66</v>
      </c>
    </row>
    <row r="1907" spans="1:7" x14ac:dyDescent="0.25">
      <c r="A1907">
        <v>2017</v>
      </c>
      <c r="B1907" t="s">
        <v>40</v>
      </c>
      <c r="C1907" t="s">
        <v>194</v>
      </c>
      <c r="D1907" t="s">
        <v>195</v>
      </c>
      <c r="E1907" t="s">
        <v>1</v>
      </c>
      <c r="F1907" s="220">
        <v>40823.57</v>
      </c>
    </row>
    <row r="1908" spans="1:7" x14ac:dyDescent="0.25">
      <c r="A1908">
        <v>2017</v>
      </c>
      <c r="B1908" t="s">
        <v>40</v>
      </c>
      <c r="C1908" t="s">
        <v>197</v>
      </c>
      <c r="D1908" t="s">
        <v>195</v>
      </c>
      <c r="E1908" t="s">
        <v>1</v>
      </c>
      <c r="F1908">
        <v>30.988</v>
      </c>
    </row>
    <row r="1909" spans="1:7" x14ac:dyDescent="0.25">
      <c r="A1909">
        <v>2017</v>
      </c>
      <c r="B1909" t="s">
        <v>40</v>
      </c>
      <c r="C1909" t="s">
        <v>198</v>
      </c>
      <c r="D1909" t="s">
        <v>195</v>
      </c>
      <c r="E1909" t="s">
        <v>1</v>
      </c>
      <c r="F1909">
        <v>208.13499999999999</v>
      </c>
    </row>
    <row r="1910" spans="1:7" x14ac:dyDescent="0.25">
      <c r="A1910">
        <v>2017</v>
      </c>
      <c r="B1910" t="s">
        <v>41</v>
      </c>
      <c r="C1910" t="s">
        <v>194</v>
      </c>
      <c r="D1910" t="s">
        <v>195</v>
      </c>
      <c r="E1910" t="s">
        <v>1</v>
      </c>
      <c r="F1910" s="220">
        <v>110342.577</v>
      </c>
    </row>
    <row r="1911" spans="1:7" x14ac:dyDescent="0.25">
      <c r="A1911">
        <v>2017</v>
      </c>
      <c r="B1911" t="s">
        <v>41</v>
      </c>
      <c r="C1911" t="s">
        <v>197</v>
      </c>
      <c r="D1911" t="s">
        <v>195</v>
      </c>
      <c r="E1911" t="s">
        <v>1</v>
      </c>
      <c r="F1911">
        <v>22.952999999999999</v>
      </c>
    </row>
    <row r="1912" spans="1:7" x14ac:dyDescent="0.25">
      <c r="A1912">
        <v>2017</v>
      </c>
      <c r="B1912" t="s">
        <v>41</v>
      </c>
      <c r="C1912" t="s">
        <v>198</v>
      </c>
      <c r="D1912" t="s">
        <v>195</v>
      </c>
      <c r="E1912" t="s">
        <v>1</v>
      </c>
      <c r="F1912">
        <v>86.569000000000003</v>
      </c>
    </row>
    <row r="1913" spans="1:7" x14ac:dyDescent="0.25">
      <c r="A1913">
        <v>2017</v>
      </c>
      <c r="B1913" t="s">
        <v>42</v>
      </c>
      <c r="C1913" t="s">
        <v>194</v>
      </c>
      <c r="D1913" t="s">
        <v>195</v>
      </c>
      <c r="E1913" t="s">
        <v>1</v>
      </c>
      <c r="F1913" s="220">
        <v>120109.967</v>
      </c>
    </row>
    <row r="1914" spans="1:7" x14ac:dyDescent="0.25">
      <c r="A1914">
        <v>2017</v>
      </c>
      <c r="B1914" t="s">
        <v>42</v>
      </c>
      <c r="C1914" t="s">
        <v>197</v>
      </c>
      <c r="D1914" t="s">
        <v>195</v>
      </c>
      <c r="E1914" t="s">
        <v>1</v>
      </c>
      <c r="F1914">
        <v>11.167999999999999</v>
      </c>
    </row>
    <row r="1915" spans="1:7" x14ac:dyDescent="0.25">
      <c r="A1915">
        <v>2017</v>
      </c>
      <c r="B1915" t="s">
        <v>42</v>
      </c>
      <c r="C1915" t="s">
        <v>198</v>
      </c>
      <c r="D1915" t="s">
        <v>195</v>
      </c>
      <c r="E1915" t="s">
        <v>1</v>
      </c>
      <c r="F1915">
        <v>78.338999999999999</v>
      </c>
      <c r="G1915" t="s">
        <v>196</v>
      </c>
    </row>
    <row r="1916" spans="1:7" x14ac:dyDescent="0.25">
      <c r="A1916">
        <v>2017</v>
      </c>
      <c r="B1916" t="s">
        <v>43</v>
      </c>
      <c r="C1916" t="s">
        <v>194</v>
      </c>
      <c r="D1916" t="s">
        <v>195</v>
      </c>
      <c r="E1916" t="s">
        <v>1</v>
      </c>
      <c r="F1916" s="220">
        <v>408852.32799999998</v>
      </c>
    </row>
    <row r="1917" spans="1:7" x14ac:dyDescent="0.25">
      <c r="A1917">
        <v>2017</v>
      </c>
      <c r="B1917" t="s">
        <v>43</v>
      </c>
      <c r="C1917" t="s">
        <v>197</v>
      </c>
      <c r="D1917" t="s">
        <v>195</v>
      </c>
      <c r="E1917" t="s">
        <v>1</v>
      </c>
      <c r="F1917">
        <v>8.7750000000000004</v>
      </c>
    </row>
    <row r="1918" spans="1:7" x14ac:dyDescent="0.25">
      <c r="A1918">
        <v>2017</v>
      </c>
      <c r="B1918" t="s">
        <v>43</v>
      </c>
      <c r="C1918" t="s">
        <v>198</v>
      </c>
      <c r="D1918" t="s">
        <v>195</v>
      </c>
      <c r="E1918" t="s">
        <v>1</v>
      </c>
      <c r="F1918">
        <v>59.26</v>
      </c>
      <c r="G1918" t="s">
        <v>196</v>
      </c>
    </row>
    <row r="1919" spans="1:7" x14ac:dyDescent="0.25">
      <c r="A1919">
        <v>2017</v>
      </c>
      <c r="B1919" t="s">
        <v>44</v>
      </c>
      <c r="C1919" t="s">
        <v>194</v>
      </c>
      <c r="D1919" t="s">
        <v>195</v>
      </c>
      <c r="E1919" t="s">
        <v>1</v>
      </c>
      <c r="F1919" s="220">
        <v>782491.14199999999</v>
      </c>
    </row>
    <row r="1920" spans="1:7" x14ac:dyDescent="0.25">
      <c r="A1920">
        <v>2017</v>
      </c>
      <c r="B1920" t="s">
        <v>44</v>
      </c>
      <c r="C1920" t="s">
        <v>197</v>
      </c>
      <c r="D1920" t="s">
        <v>195</v>
      </c>
      <c r="E1920" t="s">
        <v>1</v>
      </c>
      <c r="F1920">
        <v>11.693</v>
      </c>
    </row>
    <row r="1921" spans="1:7" x14ac:dyDescent="0.25">
      <c r="A1921">
        <v>2017</v>
      </c>
      <c r="B1921" t="s">
        <v>44</v>
      </c>
      <c r="C1921" t="s">
        <v>198</v>
      </c>
      <c r="D1921" t="s">
        <v>195</v>
      </c>
      <c r="E1921" t="s">
        <v>1</v>
      </c>
      <c r="F1921">
        <v>88.506</v>
      </c>
    </row>
    <row r="1922" spans="1:7" x14ac:dyDescent="0.25">
      <c r="A1922">
        <v>2017</v>
      </c>
      <c r="B1922" t="s">
        <v>45</v>
      </c>
      <c r="C1922" t="s">
        <v>194</v>
      </c>
      <c r="D1922" t="s">
        <v>195</v>
      </c>
      <c r="E1922" t="s">
        <v>1</v>
      </c>
      <c r="F1922" s="220">
        <v>41225.813000000002</v>
      </c>
    </row>
    <row r="1923" spans="1:7" x14ac:dyDescent="0.25">
      <c r="A1923">
        <v>2017</v>
      </c>
      <c r="B1923" t="s">
        <v>45</v>
      </c>
      <c r="C1923" t="s">
        <v>197</v>
      </c>
      <c r="D1923" t="s">
        <v>195</v>
      </c>
      <c r="E1923" t="s">
        <v>1</v>
      </c>
      <c r="F1923">
        <v>9.9819999999999993</v>
      </c>
    </row>
    <row r="1924" spans="1:7" x14ac:dyDescent="0.25">
      <c r="A1924">
        <v>2017</v>
      </c>
      <c r="B1924" t="s">
        <v>45</v>
      </c>
      <c r="C1924" t="s">
        <v>198</v>
      </c>
      <c r="D1924" t="s">
        <v>195</v>
      </c>
      <c r="E1924" t="s">
        <v>1</v>
      </c>
      <c r="F1924">
        <v>123.164</v>
      </c>
      <c r="G1924" t="s">
        <v>196</v>
      </c>
    </row>
    <row r="1925" spans="1:7" x14ac:dyDescent="0.25">
      <c r="A1925">
        <v>2017</v>
      </c>
      <c r="B1925" t="s">
        <v>46</v>
      </c>
      <c r="C1925" t="s">
        <v>194</v>
      </c>
      <c r="D1925" t="s">
        <v>195</v>
      </c>
      <c r="E1925" t="s">
        <v>1</v>
      </c>
      <c r="F1925" s="220">
        <v>481609.755</v>
      </c>
    </row>
    <row r="1926" spans="1:7" x14ac:dyDescent="0.25">
      <c r="A1926">
        <v>2017</v>
      </c>
      <c r="B1926" t="s">
        <v>46</v>
      </c>
      <c r="C1926" t="s">
        <v>197</v>
      </c>
      <c r="D1926" t="s">
        <v>195</v>
      </c>
      <c r="E1926" t="s">
        <v>1</v>
      </c>
      <c r="F1926">
        <v>7.9560000000000004</v>
      </c>
    </row>
    <row r="1927" spans="1:7" x14ac:dyDescent="0.25">
      <c r="A1927">
        <v>2017</v>
      </c>
      <c r="B1927" t="s">
        <v>46</v>
      </c>
      <c r="C1927" t="s">
        <v>198</v>
      </c>
      <c r="D1927" t="s">
        <v>195</v>
      </c>
      <c r="E1927" t="s">
        <v>1</v>
      </c>
      <c r="F1927">
        <v>63.895000000000003</v>
      </c>
    </row>
    <row r="1928" spans="1:7" x14ac:dyDescent="0.25">
      <c r="A1928">
        <v>2017</v>
      </c>
      <c r="B1928" t="s">
        <v>47</v>
      </c>
      <c r="C1928" t="s">
        <v>194</v>
      </c>
      <c r="D1928" t="s">
        <v>195</v>
      </c>
      <c r="E1928" t="s">
        <v>1</v>
      </c>
      <c r="F1928" s="220">
        <v>15785.200999999999</v>
      </c>
    </row>
    <row r="1929" spans="1:7" x14ac:dyDescent="0.25">
      <c r="A1929">
        <v>2017</v>
      </c>
      <c r="B1929" t="s">
        <v>47</v>
      </c>
      <c r="C1929" t="s">
        <v>197</v>
      </c>
      <c r="D1929" t="s">
        <v>195</v>
      </c>
      <c r="E1929" t="s">
        <v>1</v>
      </c>
      <c r="F1929">
        <v>18.364999999999998</v>
      </c>
    </row>
    <row r="1930" spans="1:7" x14ac:dyDescent="0.25">
      <c r="A1930">
        <v>2017</v>
      </c>
      <c r="B1930" t="s">
        <v>47</v>
      </c>
      <c r="C1930" t="s">
        <v>198</v>
      </c>
      <c r="D1930" t="s">
        <v>195</v>
      </c>
      <c r="E1930" t="s">
        <v>1</v>
      </c>
      <c r="F1930">
        <v>93.542000000000002</v>
      </c>
    </row>
    <row r="1931" spans="1:7" x14ac:dyDescent="0.25">
      <c r="A1931">
        <v>2017</v>
      </c>
      <c r="B1931" t="s">
        <v>48</v>
      </c>
      <c r="C1931" t="s">
        <v>194</v>
      </c>
      <c r="D1931" t="s">
        <v>195</v>
      </c>
      <c r="E1931" t="s">
        <v>1</v>
      </c>
      <c r="F1931" s="220">
        <v>25705.446</v>
      </c>
    </row>
    <row r="1932" spans="1:7" x14ac:dyDescent="0.25">
      <c r="A1932">
        <v>2017</v>
      </c>
      <c r="B1932" t="s">
        <v>48</v>
      </c>
      <c r="C1932" t="s">
        <v>197</v>
      </c>
      <c r="D1932" t="s">
        <v>195</v>
      </c>
      <c r="E1932" t="s">
        <v>1</v>
      </c>
      <c r="F1932">
        <v>13.234999999999999</v>
      </c>
    </row>
    <row r="1933" spans="1:7" x14ac:dyDescent="0.25">
      <c r="A1933">
        <v>2017</v>
      </c>
      <c r="B1933" t="s">
        <v>48</v>
      </c>
      <c r="C1933" t="s">
        <v>198</v>
      </c>
      <c r="D1933" t="s">
        <v>195</v>
      </c>
      <c r="E1933" t="s">
        <v>1</v>
      </c>
      <c r="F1933">
        <v>168.29599999999999</v>
      </c>
    </row>
    <row r="1934" spans="1:7" x14ac:dyDescent="0.25">
      <c r="A1934">
        <v>2017</v>
      </c>
      <c r="B1934" t="s">
        <v>49</v>
      </c>
      <c r="C1934" t="s">
        <v>194</v>
      </c>
      <c r="D1934" t="s">
        <v>195</v>
      </c>
      <c r="E1934" t="s">
        <v>1</v>
      </c>
      <c r="F1934" s="220">
        <v>50420.749000000003</v>
      </c>
    </row>
    <row r="1935" spans="1:7" x14ac:dyDescent="0.25">
      <c r="A1935">
        <v>2017</v>
      </c>
      <c r="B1935" t="s">
        <v>49</v>
      </c>
      <c r="C1935" t="s">
        <v>197</v>
      </c>
      <c r="D1935" t="s">
        <v>195</v>
      </c>
      <c r="E1935" t="s">
        <v>1</v>
      </c>
      <c r="F1935">
        <v>17.827000000000002</v>
      </c>
    </row>
    <row r="1936" spans="1:7" x14ac:dyDescent="0.25">
      <c r="A1936">
        <v>2017</v>
      </c>
      <c r="B1936" t="s">
        <v>49</v>
      </c>
      <c r="C1936" t="s">
        <v>198</v>
      </c>
      <c r="D1936" t="s">
        <v>195</v>
      </c>
      <c r="E1936" t="s">
        <v>1</v>
      </c>
      <c r="F1936">
        <v>172.83199999999999</v>
      </c>
    </row>
    <row r="1937" spans="1:7" x14ac:dyDescent="0.25">
      <c r="A1937">
        <v>2017</v>
      </c>
      <c r="B1937" t="s">
        <v>50</v>
      </c>
      <c r="C1937" t="s">
        <v>194</v>
      </c>
      <c r="D1937" t="s">
        <v>195</v>
      </c>
      <c r="E1937" t="s">
        <v>1</v>
      </c>
      <c r="F1937" s="220">
        <v>14565.119000000001</v>
      </c>
    </row>
    <row r="1938" spans="1:7" x14ac:dyDescent="0.25">
      <c r="A1938">
        <v>2017</v>
      </c>
      <c r="B1938" t="s">
        <v>50</v>
      </c>
      <c r="C1938" t="s">
        <v>197</v>
      </c>
      <c r="D1938" t="s">
        <v>195</v>
      </c>
      <c r="E1938" t="s">
        <v>1</v>
      </c>
      <c r="F1938">
        <v>24.423999999999999</v>
      </c>
    </row>
    <row r="1939" spans="1:7" x14ac:dyDescent="0.25">
      <c r="A1939">
        <v>2017</v>
      </c>
      <c r="B1939" t="s">
        <v>50</v>
      </c>
      <c r="C1939" t="s">
        <v>198</v>
      </c>
      <c r="D1939" t="s">
        <v>195</v>
      </c>
      <c r="E1939" t="s">
        <v>1</v>
      </c>
      <c r="F1939">
        <v>130.506</v>
      </c>
    </row>
    <row r="1940" spans="1:7" x14ac:dyDescent="0.25">
      <c r="A1940">
        <v>2017</v>
      </c>
      <c r="B1940" t="s">
        <v>51</v>
      </c>
      <c r="C1940" t="s">
        <v>194</v>
      </c>
      <c r="D1940" t="s">
        <v>195</v>
      </c>
      <c r="E1940" t="s">
        <v>1</v>
      </c>
      <c r="F1940" s="220">
        <v>133751.46</v>
      </c>
    </row>
    <row r="1941" spans="1:7" x14ac:dyDescent="0.25">
      <c r="A1941">
        <v>2017</v>
      </c>
      <c r="B1941" t="s">
        <v>51</v>
      </c>
      <c r="C1941" t="s">
        <v>197</v>
      </c>
      <c r="D1941" t="s">
        <v>195</v>
      </c>
      <c r="E1941" t="s">
        <v>1</v>
      </c>
      <c r="F1941">
        <v>13.664999999999999</v>
      </c>
    </row>
    <row r="1942" spans="1:7" x14ac:dyDescent="0.25">
      <c r="A1942">
        <v>2017</v>
      </c>
      <c r="B1942" t="s">
        <v>51</v>
      </c>
      <c r="C1942" t="s">
        <v>198</v>
      </c>
      <c r="D1942" t="s">
        <v>195</v>
      </c>
      <c r="E1942" t="s">
        <v>1</v>
      </c>
      <c r="F1942">
        <v>111.81100000000001</v>
      </c>
    </row>
    <row r="1943" spans="1:7" x14ac:dyDescent="0.25">
      <c r="A1943">
        <v>2017</v>
      </c>
      <c r="B1943" t="s">
        <v>52</v>
      </c>
      <c r="C1943" t="s">
        <v>194</v>
      </c>
      <c r="D1943" t="s">
        <v>195</v>
      </c>
      <c r="E1943" t="s">
        <v>1</v>
      </c>
      <c r="F1943" s="220">
        <v>5380.8289999999997</v>
      </c>
    </row>
    <row r="1944" spans="1:7" x14ac:dyDescent="0.25">
      <c r="A1944">
        <v>2017</v>
      </c>
      <c r="B1944" t="s">
        <v>52</v>
      </c>
      <c r="C1944" t="s">
        <v>197</v>
      </c>
      <c r="D1944" t="s">
        <v>195</v>
      </c>
      <c r="E1944" t="s">
        <v>1</v>
      </c>
      <c r="F1944">
        <v>11.497999999999999</v>
      </c>
    </row>
    <row r="1945" spans="1:7" x14ac:dyDescent="0.25">
      <c r="A1945">
        <v>2017</v>
      </c>
      <c r="B1945" t="s">
        <v>52</v>
      </c>
      <c r="C1945" t="s">
        <v>198</v>
      </c>
      <c r="D1945" t="s">
        <v>195</v>
      </c>
      <c r="E1945" t="s">
        <v>1</v>
      </c>
      <c r="F1945">
        <v>147.4</v>
      </c>
    </row>
    <row r="1946" spans="1:7" x14ac:dyDescent="0.25">
      <c r="A1946">
        <v>2017</v>
      </c>
      <c r="B1946" t="s">
        <v>53</v>
      </c>
      <c r="C1946" t="s">
        <v>194</v>
      </c>
      <c r="D1946" t="s">
        <v>195</v>
      </c>
      <c r="E1946" t="s">
        <v>1</v>
      </c>
      <c r="F1946" s="220">
        <v>156656.42000000001</v>
      </c>
      <c r="G1946" t="s">
        <v>201</v>
      </c>
    </row>
    <row r="1947" spans="1:7" x14ac:dyDescent="0.25">
      <c r="A1947">
        <v>2017</v>
      </c>
      <c r="B1947" t="s">
        <v>53</v>
      </c>
      <c r="C1947" t="s">
        <v>197</v>
      </c>
      <c r="D1947" t="s">
        <v>195</v>
      </c>
      <c r="E1947" t="s">
        <v>1</v>
      </c>
      <c r="F1947">
        <v>9.1440000000000001</v>
      </c>
      <c r="G1947" t="s">
        <v>201</v>
      </c>
    </row>
    <row r="1948" spans="1:7" x14ac:dyDescent="0.25">
      <c r="A1948">
        <v>2017</v>
      </c>
      <c r="B1948" t="s">
        <v>53</v>
      </c>
      <c r="C1948" t="s">
        <v>198</v>
      </c>
      <c r="D1948" t="s">
        <v>195</v>
      </c>
      <c r="E1948" t="s">
        <v>1</v>
      </c>
      <c r="F1948">
        <v>78.531999999999996</v>
      </c>
      <c r="G1948" t="s">
        <v>201</v>
      </c>
    </row>
    <row r="1949" spans="1:7" x14ac:dyDescent="0.25">
      <c r="A1949">
        <v>2017</v>
      </c>
      <c r="B1949" t="s">
        <v>54</v>
      </c>
      <c r="C1949" t="s">
        <v>194</v>
      </c>
      <c r="D1949" t="s">
        <v>195</v>
      </c>
      <c r="E1949" t="s">
        <v>1</v>
      </c>
      <c r="F1949" s="220">
        <v>166197.36600000001</v>
      </c>
    </row>
    <row r="1950" spans="1:7" x14ac:dyDescent="0.25">
      <c r="A1950">
        <v>2017</v>
      </c>
      <c r="B1950" t="s">
        <v>54</v>
      </c>
      <c r="C1950" t="s">
        <v>197</v>
      </c>
      <c r="D1950" t="s">
        <v>195</v>
      </c>
      <c r="E1950" t="s">
        <v>1</v>
      </c>
      <c r="F1950">
        <v>18.890999999999998</v>
      </c>
    </row>
    <row r="1951" spans="1:7" x14ac:dyDescent="0.25">
      <c r="A1951">
        <v>2017</v>
      </c>
      <c r="B1951" t="s">
        <v>54</v>
      </c>
      <c r="C1951" t="s">
        <v>198</v>
      </c>
      <c r="D1951" t="s">
        <v>195</v>
      </c>
      <c r="E1951" t="s">
        <v>1</v>
      </c>
      <c r="F1951">
        <v>102.774</v>
      </c>
      <c r="G1951" t="s">
        <v>199</v>
      </c>
    </row>
    <row r="1952" spans="1:7" x14ac:dyDescent="0.25">
      <c r="A1952">
        <v>2017</v>
      </c>
      <c r="B1952" t="s">
        <v>64</v>
      </c>
      <c r="C1952" t="s">
        <v>194</v>
      </c>
      <c r="D1952" t="s">
        <v>195</v>
      </c>
      <c r="E1952" t="s">
        <v>1</v>
      </c>
      <c r="F1952" s="220">
        <v>710430.60600000003</v>
      </c>
    </row>
    <row r="1953" spans="1:7" x14ac:dyDescent="0.25">
      <c r="A1953">
        <v>2017</v>
      </c>
      <c r="B1953" t="s">
        <v>64</v>
      </c>
      <c r="C1953" t="s">
        <v>197</v>
      </c>
      <c r="D1953" t="s">
        <v>195</v>
      </c>
      <c r="E1953" t="s">
        <v>1</v>
      </c>
      <c r="F1953">
        <v>18.707999999999998</v>
      </c>
    </row>
    <row r="1954" spans="1:7" x14ac:dyDescent="0.25">
      <c r="A1954">
        <v>2017</v>
      </c>
      <c r="B1954" t="s">
        <v>64</v>
      </c>
      <c r="C1954" t="s">
        <v>198</v>
      </c>
      <c r="D1954" t="s">
        <v>195</v>
      </c>
      <c r="E1954" t="s">
        <v>1</v>
      </c>
      <c r="F1954">
        <v>131.749</v>
      </c>
    </row>
    <row r="1955" spans="1:7" x14ac:dyDescent="0.25">
      <c r="A1955">
        <v>2017</v>
      </c>
      <c r="B1955" t="s">
        <v>55</v>
      </c>
      <c r="C1955" t="s">
        <v>194</v>
      </c>
      <c r="D1955" t="s">
        <v>195</v>
      </c>
      <c r="E1955" t="s">
        <v>1</v>
      </c>
      <c r="F1955" s="220">
        <v>168351.32500000001</v>
      </c>
    </row>
    <row r="1956" spans="1:7" x14ac:dyDescent="0.25">
      <c r="A1956">
        <v>2017</v>
      </c>
      <c r="B1956" t="s">
        <v>55</v>
      </c>
      <c r="C1956" t="s">
        <v>197</v>
      </c>
      <c r="D1956" t="s">
        <v>195</v>
      </c>
      <c r="E1956" t="s">
        <v>1</v>
      </c>
      <c r="F1956">
        <v>16.344000000000001</v>
      </c>
    </row>
    <row r="1957" spans="1:7" x14ac:dyDescent="0.25">
      <c r="A1957">
        <v>2017</v>
      </c>
      <c r="B1957" t="s">
        <v>55</v>
      </c>
      <c r="C1957" t="s">
        <v>198</v>
      </c>
      <c r="D1957" t="s">
        <v>195</v>
      </c>
      <c r="E1957" t="s">
        <v>1</v>
      </c>
      <c r="F1957">
        <v>83.322999999999993</v>
      </c>
    </row>
    <row r="1958" spans="1:7" x14ac:dyDescent="0.25">
      <c r="A1958">
        <v>2017</v>
      </c>
      <c r="B1958" t="s">
        <v>56</v>
      </c>
      <c r="C1958" t="s">
        <v>194</v>
      </c>
      <c r="D1958" t="s">
        <v>195</v>
      </c>
      <c r="E1958" t="s">
        <v>1</v>
      </c>
      <c r="F1958" s="220">
        <v>417584.261</v>
      </c>
      <c r="G1958" t="s">
        <v>196</v>
      </c>
    </row>
    <row r="1959" spans="1:7" x14ac:dyDescent="0.25">
      <c r="A1959">
        <v>2017</v>
      </c>
      <c r="B1959" t="s">
        <v>56</v>
      </c>
      <c r="C1959" t="s">
        <v>197</v>
      </c>
      <c r="D1959" t="s">
        <v>195</v>
      </c>
      <c r="E1959" t="s">
        <v>1</v>
      </c>
      <c r="F1959">
        <v>21.318000000000001</v>
      </c>
      <c r="G1959" t="s">
        <v>196</v>
      </c>
    </row>
    <row r="1960" spans="1:7" x14ac:dyDescent="0.25">
      <c r="A1960">
        <v>2017</v>
      </c>
      <c r="B1960" t="s">
        <v>56</v>
      </c>
      <c r="C1960" t="s">
        <v>198</v>
      </c>
      <c r="D1960" t="s">
        <v>195</v>
      </c>
      <c r="E1960" t="s">
        <v>1</v>
      </c>
      <c r="F1960">
        <v>241.62200000000001</v>
      </c>
      <c r="G1960" t="s">
        <v>196</v>
      </c>
    </row>
    <row r="1961" spans="1:7" x14ac:dyDescent="0.25">
      <c r="A1961">
        <v>2017</v>
      </c>
      <c r="B1961" t="s">
        <v>57</v>
      </c>
      <c r="C1961" t="s">
        <v>194</v>
      </c>
      <c r="D1961" t="s">
        <v>195</v>
      </c>
      <c r="E1961" t="s">
        <v>1</v>
      </c>
      <c r="F1961" s="220">
        <v>27081.485000000001</v>
      </c>
    </row>
    <row r="1962" spans="1:7" x14ac:dyDescent="0.25">
      <c r="A1962">
        <v>2017</v>
      </c>
      <c r="B1962" t="s">
        <v>57</v>
      </c>
      <c r="C1962" t="s">
        <v>197</v>
      </c>
      <c r="D1962" t="s">
        <v>195</v>
      </c>
      <c r="E1962" t="s">
        <v>1</v>
      </c>
      <c r="F1962">
        <v>13.106</v>
      </c>
    </row>
    <row r="1963" spans="1:7" x14ac:dyDescent="0.25">
      <c r="A1963">
        <v>2017</v>
      </c>
      <c r="B1963" t="s">
        <v>57</v>
      </c>
      <c r="C1963" t="s">
        <v>198</v>
      </c>
      <c r="D1963" t="s">
        <v>195</v>
      </c>
      <c r="E1963" t="s">
        <v>1</v>
      </c>
      <c r="F1963">
        <v>79.233000000000004</v>
      </c>
    </row>
    <row r="1964" spans="1:7" x14ac:dyDescent="0.25">
      <c r="A1964">
        <v>2017</v>
      </c>
      <c r="B1964" t="s">
        <v>65</v>
      </c>
      <c r="C1964" t="s">
        <v>194</v>
      </c>
      <c r="D1964" t="s">
        <v>195</v>
      </c>
      <c r="E1964" t="s">
        <v>1</v>
      </c>
      <c r="F1964" s="220">
        <v>69544.966</v>
      </c>
    </row>
    <row r="1965" spans="1:7" x14ac:dyDescent="0.25">
      <c r="A1965">
        <v>2017</v>
      </c>
      <c r="B1965" t="s">
        <v>65</v>
      </c>
      <c r="C1965" t="s">
        <v>197</v>
      </c>
      <c r="D1965" t="s">
        <v>195</v>
      </c>
      <c r="E1965" t="s">
        <v>1</v>
      </c>
      <c r="F1965">
        <v>12.786</v>
      </c>
    </row>
    <row r="1966" spans="1:7" x14ac:dyDescent="0.25">
      <c r="A1966">
        <v>2017</v>
      </c>
      <c r="B1966" t="s">
        <v>65</v>
      </c>
      <c r="C1966" t="s">
        <v>198</v>
      </c>
      <c r="D1966" t="s">
        <v>195</v>
      </c>
      <c r="E1966" t="s">
        <v>1</v>
      </c>
      <c r="F1966">
        <v>128.13999999999999</v>
      </c>
    </row>
    <row r="1967" spans="1:7" x14ac:dyDescent="0.25">
      <c r="A1967">
        <v>2017</v>
      </c>
      <c r="B1967" t="s">
        <v>58</v>
      </c>
      <c r="C1967" t="s">
        <v>194</v>
      </c>
      <c r="D1967" t="s">
        <v>195</v>
      </c>
      <c r="E1967" t="s">
        <v>1</v>
      </c>
      <c r="F1967" s="220">
        <v>181784.15900000001</v>
      </c>
    </row>
    <row r="1968" spans="1:7" x14ac:dyDescent="0.25">
      <c r="A1968">
        <v>2017</v>
      </c>
      <c r="B1968" t="s">
        <v>58</v>
      </c>
      <c r="C1968" t="s">
        <v>197</v>
      </c>
      <c r="D1968" t="s">
        <v>195</v>
      </c>
      <c r="E1968" t="s">
        <v>1</v>
      </c>
      <c r="F1968">
        <v>33.002000000000002</v>
      </c>
    </row>
    <row r="1969" spans="1:7" x14ac:dyDescent="0.25">
      <c r="A1969">
        <v>2017</v>
      </c>
      <c r="B1969" t="s">
        <v>58</v>
      </c>
      <c r="C1969" t="s">
        <v>198</v>
      </c>
      <c r="D1969" t="s">
        <v>195</v>
      </c>
      <c r="E1969" t="s">
        <v>1</v>
      </c>
      <c r="F1969">
        <v>104.119</v>
      </c>
      <c r="G1969" t="s">
        <v>196</v>
      </c>
    </row>
    <row r="1970" spans="1:7" x14ac:dyDescent="0.25">
      <c r="A1970">
        <v>2017</v>
      </c>
      <c r="B1970" t="s">
        <v>59</v>
      </c>
      <c r="C1970" t="s">
        <v>194</v>
      </c>
      <c r="D1970" t="s">
        <v>195</v>
      </c>
      <c r="E1970" t="s">
        <v>1</v>
      </c>
      <c r="F1970" s="220">
        <v>242813.611</v>
      </c>
    </row>
    <row r="1971" spans="1:7" x14ac:dyDescent="0.25">
      <c r="A1971">
        <v>2017</v>
      </c>
      <c r="B1971" t="s">
        <v>59</v>
      </c>
      <c r="C1971" t="s">
        <v>197</v>
      </c>
      <c r="D1971" t="s">
        <v>195</v>
      </c>
      <c r="E1971" t="s">
        <v>1</v>
      </c>
      <c r="F1971">
        <v>24.141999999999999</v>
      </c>
    </row>
    <row r="1972" spans="1:7" x14ac:dyDescent="0.25">
      <c r="A1972">
        <v>2017</v>
      </c>
      <c r="B1972" t="s">
        <v>59</v>
      </c>
      <c r="C1972" t="s">
        <v>198</v>
      </c>
      <c r="D1972" t="s">
        <v>195</v>
      </c>
      <c r="E1972" t="s">
        <v>1</v>
      </c>
      <c r="F1972">
        <v>135.042</v>
      </c>
    </row>
    <row r="1973" spans="1:7" x14ac:dyDescent="0.25">
      <c r="A1973">
        <v>2017</v>
      </c>
      <c r="B1973" t="s">
        <v>156</v>
      </c>
      <c r="C1973" t="s">
        <v>194</v>
      </c>
      <c r="D1973" t="s">
        <v>195</v>
      </c>
      <c r="E1973" t="s">
        <v>1</v>
      </c>
      <c r="F1973" s="220">
        <v>11168.558999999999</v>
      </c>
    </row>
    <row r="1974" spans="1:7" x14ac:dyDescent="0.25">
      <c r="A1974">
        <v>2017</v>
      </c>
      <c r="B1974" t="s">
        <v>156</v>
      </c>
      <c r="C1974" t="s">
        <v>197</v>
      </c>
      <c r="D1974" t="s">
        <v>195</v>
      </c>
      <c r="E1974" t="s">
        <v>1</v>
      </c>
      <c r="F1974">
        <v>32.523000000000003</v>
      </c>
    </row>
    <row r="1975" spans="1:7" x14ac:dyDescent="0.25">
      <c r="A1975">
        <v>2017</v>
      </c>
      <c r="B1975" t="s">
        <v>156</v>
      </c>
      <c r="C1975" t="s">
        <v>198</v>
      </c>
      <c r="D1975" t="s">
        <v>195</v>
      </c>
      <c r="E1975" t="s">
        <v>1</v>
      </c>
      <c r="F1975">
        <v>144.08600000000001</v>
      </c>
    </row>
    <row r="1976" spans="1:7" x14ac:dyDescent="0.25">
      <c r="A1976">
        <v>2017</v>
      </c>
      <c r="B1976" t="s">
        <v>67</v>
      </c>
      <c r="C1976" t="s">
        <v>194</v>
      </c>
      <c r="D1976" t="s">
        <v>195</v>
      </c>
      <c r="E1976" t="s">
        <v>1</v>
      </c>
      <c r="F1976" s="220">
        <v>127440.17</v>
      </c>
    </row>
    <row r="1977" spans="1:7" x14ac:dyDescent="0.25">
      <c r="A1977">
        <v>2017</v>
      </c>
      <c r="B1977" t="s">
        <v>67</v>
      </c>
      <c r="C1977" t="s">
        <v>197</v>
      </c>
      <c r="D1977" t="s">
        <v>195</v>
      </c>
      <c r="E1977" t="s">
        <v>1</v>
      </c>
      <c r="F1977">
        <v>24.15</v>
      </c>
    </row>
    <row r="1978" spans="1:7" x14ac:dyDescent="0.25">
      <c r="A1978">
        <v>2017</v>
      </c>
      <c r="B1978" t="s">
        <v>67</v>
      </c>
      <c r="C1978" t="s">
        <v>198</v>
      </c>
      <c r="D1978" t="s">
        <v>195</v>
      </c>
      <c r="E1978" t="s">
        <v>1</v>
      </c>
      <c r="F1978" t="s">
        <v>72</v>
      </c>
    </row>
    <row r="1979" spans="1:7" x14ac:dyDescent="0.25">
      <c r="A1979">
        <v>2017</v>
      </c>
      <c r="B1979" t="s">
        <v>68</v>
      </c>
      <c r="C1979" t="s">
        <v>194</v>
      </c>
      <c r="D1979" t="s">
        <v>195</v>
      </c>
      <c r="E1979" t="s">
        <v>1</v>
      </c>
      <c r="F1979" s="220">
        <v>96084.918999999994</v>
      </c>
    </row>
    <row r="1980" spans="1:7" x14ac:dyDescent="0.25">
      <c r="A1980">
        <v>2017</v>
      </c>
      <c r="B1980" t="s">
        <v>68</v>
      </c>
      <c r="C1980" t="s">
        <v>197</v>
      </c>
      <c r="D1980" t="s">
        <v>195</v>
      </c>
      <c r="E1980" t="s">
        <v>1</v>
      </c>
      <c r="F1980">
        <v>11.369</v>
      </c>
    </row>
    <row r="1981" spans="1:7" x14ac:dyDescent="0.25">
      <c r="A1981">
        <v>2017</v>
      </c>
      <c r="B1981" t="s">
        <v>68</v>
      </c>
      <c r="C1981" t="s">
        <v>198</v>
      </c>
      <c r="D1981" t="s">
        <v>195</v>
      </c>
      <c r="E1981" t="s">
        <v>1</v>
      </c>
      <c r="F1981">
        <v>105.9</v>
      </c>
    </row>
    <row r="1982" spans="1:7" x14ac:dyDescent="0.25">
      <c r="A1982">
        <v>2017</v>
      </c>
      <c r="B1982" t="s">
        <v>60</v>
      </c>
      <c r="C1982" t="s">
        <v>194</v>
      </c>
      <c r="D1982" t="s">
        <v>195</v>
      </c>
      <c r="E1982" t="s">
        <v>1</v>
      </c>
      <c r="F1982" s="220">
        <v>569551.99399999995</v>
      </c>
      <c r="G1982" t="s">
        <v>201</v>
      </c>
    </row>
    <row r="1983" spans="1:7" x14ac:dyDescent="0.25">
      <c r="A1983">
        <v>2017</v>
      </c>
      <c r="B1983" t="s">
        <v>60</v>
      </c>
      <c r="C1983" t="s">
        <v>197</v>
      </c>
      <c r="D1983" t="s">
        <v>195</v>
      </c>
      <c r="E1983" t="s">
        <v>1</v>
      </c>
      <c r="F1983">
        <v>8.6219999999999999</v>
      </c>
      <c r="G1983" t="s">
        <v>201</v>
      </c>
    </row>
    <row r="1984" spans="1:7" x14ac:dyDescent="0.25">
      <c r="A1984">
        <v>2017</v>
      </c>
      <c r="B1984" t="s">
        <v>60</v>
      </c>
      <c r="C1984" t="s">
        <v>198</v>
      </c>
      <c r="D1984" t="s">
        <v>195</v>
      </c>
      <c r="E1984" t="s">
        <v>1</v>
      </c>
      <c r="F1984">
        <v>77.084999999999994</v>
      </c>
      <c r="G1984" t="s">
        <v>201</v>
      </c>
    </row>
    <row r="1985" spans="1:7" x14ac:dyDescent="0.25">
      <c r="A1985">
        <v>2017</v>
      </c>
      <c r="B1985" t="s">
        <v>69</v>
      </c>
      <c r="C1985" t="s">
        <v>194</v>
      </c>
      <c r="D1985" t="s">
        <v>195</v>
      </c>
      <c r="E1985" t="s">
        <v>1</v>
      </c>
      <c r="F1985" s="220">
        <v>17574.21</v>
      </c>
    </row>
    <row r="1986" spans="1:7" x14ac:dyDescent="0.25">
      <c r="A1986">
        <v>2017</v>
      </c>
      <c r="B1986" t="s">
        <v>69</v>
      </c>
      <c r="C1986" t="s">
        <v>197</v>
      </c>
      <c r="D1986" t="s">
        <v>195</v>
      </c>
      <c r="E1986" t="s">
        <v>1</v>
      </c>
      <c r="F1986">
        <v>8.4719999999999995</v>
      </c>
    </row>
    <row r="1987" spans="1:7" x14ac:dyDescent="0.25">
      <c r="A1987">
        <v>2017</v>
      </c>
      <c r="B1987" t="s">
        <v>69</v>
      </c>
      <c r="C1987" t="s">
        <v>198</v>
      </c>
      <c r="D1987" t="s">
        <v>195</v>
      </c>
      <c r="E1987" t="s">
        <v>1</v>
      </c>
      <c r="F1987" t="s">
        <v>72</v>
      </c>
    </row>
    <row r="1988" spans="1:7" x14ac:dyDescent="0.25">
      <c r="A1988">
        <v>2017</v>
      </c>
      <c r="B1988" t="s">
        <v>84</v>
      </c>
      <c r="C1988" t="s">
        <v>194</v>
      </c>
      <c r="D1988" t="s">
        <v>195</v>
      </c>
      <c r="E1988" t="s">
        <v>1</v>
      </c>
      <c r="F1988" s="220">
        <v>21749.601999999999</v>
      </c>
    </row>
    <row r="1989" spans="1:7" x14ac:dyDescent="0.25">
      <c r="A1989">
        <v>2017</v>
      </c>
      <c r="B1989" t="s">
        <v>84</v>
      </c>
      <c r="C1989" t="s">
        <v>197</v>
      </c>
      <c r="D1989" t="s">
        <v>195</v>
      </c>
      <c r="E1989" t="s">
        <v>1</v>
      </c>
      <c r="F1989">
        <v>7.569</v>
      </c>
    </row>
    <row r="1990" spans="1:7" x14ac:dyDescent="0.25">
      <c r="A1990">
        <v>2017</v>
      </c>
      <c r="B1990" t="s">
        <v>84</v>
      </c>
      <c r="C1990" t="s">
        <v>198</v>
      </c>
      <c r="D1990" t="s">
        <v>195</v>
      </c>
      <c r="E1990" t="s">
        <v>1</v>
      </c>
      <c r="F1990" t="s">
        <v>72</v>
      </c>
    </row>
    <row r="1991" spans="1:7" x14ac:dyDescent="0.25">
      <c r="A1991">
        <v>2017</v>
      </c>
      <c r="B1991" t="s">
        <v>70</v>
      </c>
      <c r="C1991" t="s">
        <v>194</v>
      </c>
      <c r="D1991" t="s">
        <v>195</v>
      </c>
      <c r="E1991" t="s">
        <v>1</v>
      </c>
      <c r="F1991" s="220">
        <v>113890.40300000001</v>
      </c>
    </row>
    <row r="1992" spans="1:7" x14ac:dyDescent="0.25">
      <c r="A1992">
        <v>2017</v>
      </c>
      <c r="B1992" t="s">
        <v>70</v>
      </c>
      <c r="C1992" t="s">
        <v>197</v>
      </c>
      <c r="D1992" t="s">
        <v>195</v>
      </c>
      <c r="E1992" t="s">
        <v>1</v>
      </c>
      <c r="F1992">
        <v>16.222000000000001</v>
      </c>
    </row>
    <row r="1993" spans="1:7" x14ac:dyDescent="0.25">
      <c r="A1993">
        <v>2017</v>
      </c>
      <c r="B1993" t="s">
        <v>70</v>
      </c>
      <c r="C1993" t="s">
        <v>198</v>
      </c>
      <c r="D1993" t="s">
        <v>195</v>
      </c>
      <c r="E1993" t="s">
        <v>1</v>
      </c>
      <c r="F1993" t="s">
        <v>72</v>
      </c>
    </row>
    <row r="1994" spans="1:7" x14ac:dyDescent="0.25">
      <c r="A1994">
        <v>2017</v>
      </c>
      <c r="B1994" t="s">
        <v>71</v>
      </c>
      <c r="C1994" t="s">
        <v>194</v>
      </c>
      <c r="D1994" t="s">
        <v>195</v>
      </c>
      <c r="E1994" t="s">
        <v>1</v>
      </c>
      <c r="F1994" s="220">
        <v>1074419.2009999999</v>
      </c>
    </row>
    <row r="1995" spans="1:7" x14ac:dyDescent="0.25">
      <c r="A1995">
        <v>2017</v>
      </c>
      <c r="B1995" t="s">
        <v>71</v>
      </c>
      <c r="C1995" t="s">
        <v>197</v>
      </c>
      <c r="D1995" t="s">
        <v>195</v>
      </c>
      <c r="E1995" t="s">
        <v>1</v>
      </c>
      <c r="F1995">
        <v>13.378</v>
      </c>
    </row>
    <row r="1996" spans="1:7" x14ac:dyDescent="0.25">
      <c r="A1996">
        <v>2017</v>
      </c>
      <c r="B1996" t="s">
        <v>71</v>
      </c>
      <c r="C1996" t="s">
        <v>198</v>
      </c>
      <c r="D1996" t="s">
        <v>195</v>
      </c>
      <c r="E1996" t="s">
        <v>1</v>
      </c>
      <c r="F1996">
        <v>170.50800000000001</v>
      </c>
    </row>
    <row r="1997" spans="1:7" x14ac:dyDescent="0.25">
      <c r="A1997">
        <v>2017</v>
      </c>
      <c r="B1997" t="s">
        <v>82</v>
      </c>
      <c r="C1997" t="s">
        <v>194</v>
      </c>
      <c r="D1997" t="s">
        <v>195</v>
      </c>
      <c r="E1997" t="s">
        <v>1</v>
      </c>
      <c r="F1997" s="220">
        <v>36255.701000000001</v>
      </c>
    </row>
    <row r="1998" spans="1:7" x14ac:dyDescent="0.25">
      <c r="A1998">
        <v>2017</v>
      </c>
      <c r="B1998" t="s">
        <v>82</v>
      </c>
      <c r="C1998" t="s">
        <v>197</v>
      </c>
      <c r="D1998" t="s">
        <v>195</v>
      </c>
      <c r="E1998" t="s">
        <v>1</v>
      </c>
      <c r="F1998">
        <v>10.343999999999999</v>
      </c>
    </row>
    <row r="1999" spans="1:7" x14ac:dyDescent="0.25">
      <c r="A1999">
        <v>2017</v>
      </c>
      <c r="B1999" t="s">
        <v>82</v>
      </c>
      <c r="C1999" t="s">
        <v>198</v>
      </c>
      <c r="D1999" t="s">
        <v>195</v>
      </c>
      <c r="E1999" t="s">
        <v>1</v>
      </c>
      <c r="F1999" t="s">
        <v>72</v>
      </c>
    </row>
    <row r="2000" spans="1:7" x14ac:dyDescent="0.25">
      <c r="A2000">
        <v>2018</v>
      </c>
      <c r="B2000" t="s">
        <v>154</v>
      </c>
      <c r="C2000" t="s">
        <v>194</v>
      </c>
      <c r="D2000" t="s">
        <v>195</v>
      </c>
      <c r="E2000" t="s">
        <v>1</v>
      </c>
      <c r="F2000" s="220">
        <v>6321814.9119999995</v>
      </c>
      <c r="G2000" t="s">
        <v>196</v>
      </c>
    </row>
    <row r="2001" spans="1:7" x14ac:dyDescent="0.25">
      <c r="A2001">
        <v>2018</v>
      </c>
      <c r="B2001" t="s">
        <v>154</v>
      </c>
      <c r="C2001" t="s">
        <v>197</v>
      </c>
      <c r="D2001" t="s">
        <v>195</v>
      </c>
      <c r="E2001" t="s">
        <v>1</v>
      </c>
      <c r="F2001">
        <v>14.154999999999999</v>
      </c>
      <c r="G2001" t="s">
        <v>196</v>
      </c>
    </row>
    <row r="2002" spans="1:7" x14ac:dyDescent="0.25">
      <c r="A2002">
        <v>2018</v>
      </c>
      <c r="B2002" t="s">
        <v>154</v>
      </c>
      <c r="C2002" t="s">
        <v>198</v>
      </c>
      <c r="D2002" t="s">
        <v>195</v>
      </c>
      <c r="E2002" t="s">
        <v>1</v>
      </c>
      <c r="F2002">
        <v>95.850999999999999</v>
      </c>
      <c r="G2002" t="s">
        <v>196</v>
      </c>
    </row>
    <row r="2003" spans="1:7" x14ac:dyDescent="0.25">
      <c r="A2003">
        <v>2018</v>
      </c>
      <c r="B2003" t="s">
        <v>35</v>
      </c>
      <c r="C2003" t="s">
        <v>194</v>
      </c>
      <c r="D2003" t="s">
        <v>195</v>
      </c>
      <c r="E2003" t="s">
        <v>1</v>
      </c>
      <c r="F2003" s="220">
        <v>151573.647</v>
      </c>
    </row>
    <row r="2004" spans="1:7" x14ac:dyDescent="0.25">
      <c r="A2004">
        <v>2018</v>
      </c>
      <c r="B2004" t="s">
        <v>35</v>
      </c>
      <c r="C2004" t="s">
        <v>197</v>
      </c>
      <c r="D2004" t="s">
        <v>195</v>
      </c>
      <c r="E2004" t="s">
        <v>1</v>
      </c>
      <c r="F2004">
        <v>13.263999999999999</v>
      </c>
    </row>
    <row r="2005" spans="1:7" x14ac:dyDescent="0.25">
      <c r="A2005">
        <v>2018</v>
      </c>
      <c r="B2005" t="s">
        <v>35</v>
      </c>
      <c r="C2005" t="s">
        <v>198</v>
      </c>
      <c r="D2005" t="s">
        <v>195</v>
      </c>
      <c r="E2005" t="s">
        <v>1</v>
      </c>
      <c r="F2005">
        <v>94.965000000000003</v>
      </c>
    </row>
    <row r="2006" spans="1:7" x14ac:dyDescent="0.25">
      <c r="A2006">
        <v>2018</v>
      </c>
      <c r="B2006" t="s">
        <v>36</v>
      </c>
      <c r="C2006" t="s">
        <v>194</v>
      </c>
      <c r="D2006" t="s">
        <v>195</v>
      </c>
      <c r="E2006" t="s">
        <v>1</v>
      </c>
      <c r="F2006" s="220">
        <v>143180.95199999999</v>
      </c>
    </row>
    <row r="2007" spans="1:7" x14ac:dyDescent="0.25">
      <c r="A2007">
        <v>2018</v>
      </c>
      <c r="B2007" t="s">
        <v>36</v>
      </c>
      <c r="C2007" t="s">
        <v>197</v>
      </c>
      <c r="D2007" t="s">
        <v>195</v>
      </c>
      <c r="E2007" t="s">
        <v>1</v>
      </c>
      <c r="F2007">
        <v>20.382000000000001</v>
      </c>
    </row>
    <row r="2008" spans="1:7" x14ac:dyDescent="0.25">
      <c r="A2008">
        <v>2018</v>
      </c>
      <c r="B2008" t="s">
        <v>36</v>
      </c>
      <c r="C2008" t="s">
        <v>198</v>
      </c>
      <c r="D2008" t="s">
        <v>195</v>
      </c>
      <c r="E2008" t="s">
        <v>1</v>
      </c>
      <c r="F2008">
        <v>141.86600000000001</v>
      </c>
    </row>
    <row r="2009" spans="1:7" x14ac:dyDescent="0.25">
      <c r="A2009">
        <v>2018</v>
      </c>
      <c r="B2009" t="s">
        <v>37</v>
      </c>
      <c r="C2009" t="s">
        <v>194</v>
      </c>
      <c r="D2009" t="s">
        <v>195</v>
      </c>
      <c r="E2009" t="s">
        <v>1</v>
      </c>
      <c r="F2009" s="220">
        <v>169046.897</v>
      </c>
    </row>
    <row r="2010" spans="1:7" x14ac:dyDescent="0.25">
      <c r="A2010">
        <v>2018</v>
      </c>
      <c r="B2010" t="s">
        <v>37</v>
      </c>
      <c r="C2010" t="s">
        <v>197</v>
      </c>
      <c r="D2010" t="s">
        <v>195</v>
      </c>
      <c r="E2010" t="s">
        <v>1</v>
      </c>
      <c r="F2010">
        <v>15.903</v>
      </c>
    </row>
    <row r="2011" spans="1:7" x14ac:dyDescent="0.25">
      <c r="A2011">
        <v>2018</v>
      </c>
      <c r="B2011" t="s">
        <v>37</v>
      </c>
      <c r="C2011" t="s">
        <v>198</v>
      </c>
      <c r="D2011" t="s">
        <v>195</v>
      </c>
      <c r="E2011" t="s">
        <v>1</v>
      </c>
      <c r="F2011">
        <v>93.972999999999999</v>
      </c>
    </row>
    <row r="2012" spans="1:7" x14ac:dyDescent="0.25">
      <c r="A2012">
        <v>2018</v>
      </c>
      <c r="B2012" t="s">
        <v>38</v>
      </c>
      <c r="C2012" t="s">
        <v>194</v>
      </c>
      <c r="D2012" t="s">
        <v>195</v>
      </c>
      <c r="E2012" t="s">
        <v>1</v>
      </c>
      <c r="F2012" s="220">
        <v>139341.962</v>
      </c>
    </row>
    <row r="2013" spans="1:7" x14ac:dyDescent="0.25">
      <c r="A2013">
        <v>2018</v>
      </c>
      <c r="B2013" t="s">
        <v>38</v>
      </c>
      <c r="C2013" t="s">
        <v>197</v>
      </c>
      <c r="D2013" t="s">
        <v>195</v>
      </c>
      <c r="E2013" t="s">
        <v>1</v>
      </c>
      <c r="F2013">
        <v>24.050999999999998</v>
      </c>
    </row>
    <row r="2014" spans="1:7" x14ac:dyDescent="0.25">
      <c r="A2014">
        <v>2018</v>
      </c>
      <c r="B2014" t="s">
        <v>38</v>
      </c>
      <c r="C2014" t="s">
        <v>198</v>
      </c>
      <c r="D2014" t="s">
        <v>195</v>
      </c>
      <c r="E2014" t="s">
        <v>1</v>
      </c>
      <c r="F2014">
        <v>101.73399999999999</v>
      </c>
    </row>
    <row r="2015" spans="1:7" x14ac:dyDescent="0.25">
      <c r="A2015">
        <v>2018</v>
      </c>
      <c r="B2015" t="s">
        <v>39</v>
      </c>
      <c r="C2015" t="s">
        <v>194</v>
      </c>
      <c r="D2015" t="s">
        <v>195</v>
      </c>
      <c r="E2015" t="s">
        <v>1</v>
      </c>
      <c r="F2015" s="220">
        <v>1196968.4950000001</v>
      </c>
    </row>
    <row r="2016" spans="1:7" x14ac:dyDescent="0.25">
      <c r="A2016">
        <v>2018</v>
      </c>
      <c r="B2016" t="s">
        <v>39</v>
      </c>
      <c r="C2016" t="s">
        <v>197</v>
      </c>
      <c r="D2016" t="s">
        <v>195</v>
      </c>
      <c r="E2016" t="s">
        <v>1</v>
      </c>
      <c r="F2016">
        <v>14.438000000000001</v>
      </c>
    </row>
    <row r="2017" spans="1:7" x14ac:dyDescent="0.25">
      <c r="A2017">
        <v>2018</v>
      </c>
      <c r="B2017" t="s">
        <v>39</v>
      </c>
      <c r="C2017" t="s">
        <v>198</v>
      </c>
      <c r="D2017" t="s">
        <v>195</v>
      </c>
      <c r="E2017" t="s">
        <v>1</v>
      </c>
      <c r="F2017">
        <v>84.265000000000001</v>
      </c>
    </row>
    <row r="2018" spans="1:7" x14ac:dyDescent="0.25">
      <c r="A2018">
        <v>2018</v>
      </c>
      <c r="B2018" t="s">
        <v>40</v>
      </c>
      <c r="C2018" t="s">
        <v>194</v>
      </c>
      <c r="D2018" t="s">
        <v>195</v>
      </c>
      <c r="E2018" t="s">
        <v>1</v>
      </c>
      <c r="F2018" s="220">
        <v>43174.944000000003</v>
      </c>
    </row>
    <row r="2019" spans="1:7" x14ac:dyDescent="0.25">
      <c r="A2019">
        <v>2018</v>
      </c>
      <c r="B2019" t="s">
        <v>40</v>
      </c>
      <c r="C2019" t="s">
        <v>197</v>
      </c>
      <c r="D2019" t="s">
        <v>195</v>
      </c>
      <c r="E2019" t="s">
        <v>1</v>
      </c>
      <c r="F2019">
        <v>32.658999999999999</v>
      </c>
    </row>
    <row r="2020" spans="1:7" x14ac:dyDescent="0.25">
      <c r="A2020">
        <v>2018</v>
      </c>
      <c r="B2020" t="s">
        <v>40</v>
      </c>
      <c r="C2020" t="s">
        <v>198</v>
      </c>
      <c r="D2020" t="s">
        <v>195</v>
      </c>
      <c r="E2020" t="s">
        <v>1</v>
      </c>
      <c r="F2020">
        <v>220.12299999999999</v>
      </c>
    </row>
    <row r="2021" spans="1:7" x14ac:dyDescent="0.25">
      <c r="A2021">
        <v>2018</v>
      </c>
      <c r="B2021" t="s">
        <v>41</v>
      </c>
      <c r="C2021" t="s">
        <v>194</v>
      </c>
      <c r="D2021" t="s">
        <v>195</v>
      </c>
      <c r="E2021" t="s">
        <v>1</v>
      </c>
      <c r="F2021" s="220">
        <v>118220.787</v>
      </c>
    </row>
    <row r="2022" spans="1:7" x14ac:dyDescent="0.25">
      <c r="A2022">
        <v>2018</v>
      </c>
      <c r="B2022" t="s">
        <v>41</v>
      </c>
      <c r="C2022" t="s">
        <v>197</v>
      </c>
      <c r="D2022" t="s">
        <v>195</v>
      </c>
      <c r="E2022" t="s">
        <v>1</v>
      </c>
      <c r="F2022">
        <v>24.289000000000001</v>
      </c>
    </row>
    <row r="2023" spans="1:7" x14ac:dyDescent="0.25">
      <c r="A2023">
        <v>2018</v>
      </c>
      <c r="B2023" t="s">
        <v>41</v>
      </c>
      <c r="C2023" t="s">
        <v>198</v>
      </c>
      <c r="D2023" t="s">
        <v>195</v>
      </c>
      <c r="E2023" t="s">
        <v>1</v>
      </c>
      <c r="F2023">
        <v>92.748999999999995</v>
      </c>
    </row>
    <row r="2024" spans="1:7" x14ac:dyDescent="0.25">
      <c r="A2024">
        <v>2018</v>
      </c>
      <c r="B2024" t="s">
        <v>42</v>
      </c>
      <c r="C2024" t="s">
        <v>194</v>
      </c>
      <c r="D2024" t="s">
        <v>195</v>
      </c>
      <c r="E2024" t="s">
        <v>1</v>
      </c>
      <c r="F2024" s="220">
        <v>119277.416</v>
      </c>
    </row>
    <row r="2025" spans="1:7" x14ac:dyDescent="0.25">
      <c r="A2025">
        <v>2018</v>
      </c>
      <c r="B2025" t="s">
        <v>42</v>
      </c>
      <c r="C2025" t="s">
        <v>197</v>
      </c>
      <c r="D2025" t="s">
        <v>195</v>
      </c>
      <c r="E2025" t="s">
        <v>1</v>
      </c>
      <c r="F2025">
        <v>11.113</v>
      </c>
    </row>
    <row r="2026" spans="1:7" x14ac:dyDescent="0.25">
      <c r="A2026">
        <v>2018</v>
      </c>
      <c r="B2026" t="s">
        <v>42</v>
      </c>
      <c r="C2026" t="s">
        <v>198</v>
      </c>
      <c r="D2026" t="s">
        <v>195</v>
      </c>
      <c r="E2026" t="s">
        <v>1</v>
      </c>
      <c r="F2026">
        <v>77.796000000000006</v>
      </c>
      <c r="G2026" t="s">
        <v>196</v>
      </c>
    </row>
    <row r="2027" spans="1:7" x14ac:dyDescent="0.25">
      <c r="A2027">
        <v>2018</v>
      </c>
      <c r="B2027" t="s">
        <v>43</v>
      </c>
      <c r="C2027" t="s">
        <v>194</v>
      </c>
      <c r="D2027" t="s">
        <v>195</v>
      </c>
      <c r="E2027" t="s">
        <v>1</v>
      </c>
      <c r="F2027" s="220">
        <v>439080.09899999999</v>
      </c>
    </row>
    <row r="2028" spans="1:7" x14ac:dyDescent="0.25">
      <c r="A2028">
        <v>2018</v>
      </c>
      <c r="B2028" t="s">
        <v>43</v>
      </c>
      <c r="C2028" t="s">
        <v>197</v>
      </c>
      <c r="D2028" t="s">
        <v>195</v>
      </c>
      <c r="E2028" t="s">
        <v>1</v>
      </c>
      <c r="F2028">
        <v>9.3829999999999991</v>
      </c>
    </row>
    <row r="2029" spans="1:7" x14ac:dyDescent="0.25">
      <c r="A2029">
        <v>2018</v>
      </c>
      <c r="B2029" t="s">
        <v>43</v>
      </c>
      <c r="C2029" t="s">
        <v>198</v>
      </c>
      <c r="D2029" t="s">
        <v>195</v>
      </c>
      <c r="E2029" t="s">
        <v>1</v>
      </c>
      <c r="F2029">
        <v>63.640999999999998</v>
      </c>
      <c r="G2029" t="s">
        <v>196</v>
      </c>
    </row>
    <row r="2030" spans="1:7" x14ac:dyDescent="0.25">
      <c r="A2030">
        <v>2018</v>
      </c>
      <c r="B2030" t="s">
        <v>44</v>
      </c>
      <c r="C2030" t="s">
        <v>194</v>
      </c>
      <c r="D2030" t="s">
        <v>195</v>
      </c>
      <c r="E2030" t="s">
        <v>1</v>
      </c>
      <c r="F2030" s="220">
        <v>766232.07900000003</v>
      </c>
    </row>
    <row r="2031" spans="1:7" x14ac:dyDescent="0.25">
      <c r="A2031">
        <v>2018</v>
      </c>
      <c r="B2031" t="s">
        <v>44</v>
      </c>
      <c r="C2031" t="s">
        <v>197</v>
      </c>
      <c r="D2031" t="s">
        <v>195</v>
      </c>
      <c r="E2031" t="s">
        <v>1</v>
      </c>
      <c r="F2031">
        <v>11.419</v>
      </c>
    </row>
    <row r="2032" spans="1:7" x14ac:dyDescent="0.25">
      <c r="A2032">
        <v>2018</v>
      </c>
      <c r="B2032" t="s">
        <v>44</v>
      </c>
      <c r="C2032" t="s">
        <v>198</v>
      </c>
      <c r="D2032" t="s">
        <v>195</v>
      </c>
      <c r="E2032" t="s">
        <v>1</v>
      </c>
      <c r="F2032">
        <v>86.667000000000002</v>
      </c>
    </row>
    <row r="2033" spans="1:7" x14ac:dyDescent="0.25">
      <c r="A2033">
        <v>2018</v>
      </c>
      <c r="B2033" t="s">
        <v>45</v>
      </c>
      <c r="C2033" t="s">
        <v>194</v>
      </c>
      <c r="D2033" t="s">
        <v>195</v>
      </c>
      <c r="E2033" t="s">
        <v>1</v>
      </c>
      <c r="F2033" s="220">
        <v>42649.569000000003</v>
      </c>
    </row>
    <row r="2034" spans="1:7" x14ac:dyDescent="0.25">
      <c r="A2034">
        <v>2018</v>
      </c>
      <c r="B2034" t="s">
        <v>45</v>
      </c>
      <c r="C2034" t="s">
        <v>197</v>
      </c>
      <c r="D2034" t="s">
        <v>195</v>
      </c>
      <c r="E2034" t="s">
        <v>1</v>
      </c>
      <c r="F2034">
        <v>10.426</v>
      </c>
    </row>
    <row r="2035" spans="1:7" x14ac:dyDescent="0.25">
      <c r="A2035">
        <v>2018</v>
      </c>
      <c r="B2035" t="s">
        <v>45</v>
      </c>
      <c r="C2035" t="s">
        <v>198</v>
      </c>
      <c r="D2035" t="s">
        <v>195</v>
      </c>
      <c r="E2035" t="s">
        <v>1</v>
      </c>
      <c r="F2035">
        <v>127.417</v>
      </c>
      <c r="G2035" t="s">
        <v>196</v>
      </c>
    </row>
    <row r="2036" spans="1:7" x14ac:dyDescent="0.25">
      <c r="A2036">
        <v>2018</v>
      </c>
      <c r="B2036" t="s">
        <v>46</v>
      </c>
      <c r="C2036" t="s">
        <v>194</v>
      </c>
      <c r="D2036" t="s">
        <v>195</v>
      </c>
      <c r="E2036" t="s">
        <v>1</v>
      </c>
      <c r="F2036" s="220">
        <v>487827.63400000002</v>
      </c>
    </row>
    <row r="2037" spans="1:7" x14ac:dyDescent="0.25">
      <c r="A2037">
        <v>2018</v>
      </c>
      <c r="B2037" t="s">
        <v>46</v>
      </c>
      <c r="C2037" t="s">
        <v>197</v>
      </c>
      <c r="D2037" t="s">
        <v>195</v>
      </c>
      <c r="E2037" t="s">
        <v>1</v>
      </c>
      <c r="F2037">
        <v>8.0739999999999998</v>
      </c>
    </row>
    <row r="2038" spans="1:7" x14ac:dyDescent="0.25">
      <c r="A2038">
        <v>2018</v>
      </c>
      <c r="B2038" t="s">
        <v>46</v>
      </c>
      <c r="C2038" t="s">
        <v>198</v>
      </c>
      <c r="D2038" t="s">
        <v>195</v>
      </c>
      <c r="E2038" t="s">
        <v>1</v>
      </c>
      <c r="F2038">
        <v>64.72</v>
      </c>
    </row>
    <row r="2039" spans="1:7" x14ac:dyDescent="0.25">
      <c r="A2039">
        <v>2018</v>
      </c>
      <c r="B2039" t="s">
        <v>47</v>
      </c>
      <c r="C2039" t="s">
        <v>194</v>
      </c>
      <c r="D2039" t="s">
        <v>195</v>
      </c>
      <c r="E2039" t="s">
        <v>1</v>
      </c>
      <c r="F2039" s="220">
        <v>15696.865</v>
      </c>
    </row>
    <row r="2040" spans="1:7" x14ac:dyDescent="0.25">
      <c r="A2040">
        <v>2018</v>
      </c>
      <c r="B2040" t="s">
        <v>47</v>
      </c>
      <c r="C2040" t="s">
        <v>197</v>
      </c>
      <c r="D2040" t="s">
        <v>195</v>
      </c>
      <c r="E2040" t="s">
        <v>1</v>
      </c>
      <c r="F2040">
        <v>18.041</v>
      </c>
    </row>
    <row r="2041" spans="1:7" x14ac:dyDescent="0.25">
      <c r="A2041">
        <v>2018</v>
      </c>
      <c r="B2041" t="s">
        <v>47</v>
      </c>
      <c r="C2041" t="s">
        <v>198</v>
      </c>
      <c r="D2041" t="s">
        <v>195</v>
      </c>
      <c r="E2041" t="s">
        <v>1</v>
      </c>
      <c r="F2041">
        <v>93.019000000000005</v>
      </c>
    </row>
    <row r="2042" spans="1:7" x14ac:dyDescent="0.25">
      <c r="A2042">
        <v>2018</v>
      </c>
      <c r="B2042" t="s">
        <v>48</v>
      </c>
      <c r="C2042" t="s">
        <v>194</v>
      </c>
      <c r="D2042" t="s">
        <v>195</v>
      </c>
      <c r="E2042" t="s">
        <v>1</v>
      </c>
      <c r="F2042" s="220">
        <v>27989.234</v>
      </c>
    </row>
    <row r="2043" spans="1:7" x14ac:dyDescent="0.25">
      <c r="A2043">
        <v>2018</v>
      </c>
      <c r="B2043" t="s">
        <v>48</v>
      </c>
      <c r="C2043" t="s">
        <v>197</v>
      </c>
      <c r="D2043" t="s">
        <v>195</v>
      </c>
      <c r="E2043" t="s">
        <v>1</v>
      </c>
      <c r="F2043">
        <v>14.523</v>
      </c>
    </row>
    <row r="2044" spans="1:7" x14ac:dyDescent="0.25">
      <c r="A2044">
        <v>2018</v>
      </c>
      <c r="B2044" t="s">
        <v>48</v>
      </c>
      <c r="C2044" t="s">
        <v>198</v>
      </c>
      <c r="D2044" t="s">
        <v>195</v>
      </c>
      <c r="E2044" t="s">
        <v>1</v>
      </c>
      <c r="F2044">
        <v>183.249</v>
      </c>
    </row>
    <row r="2045" spans="1:7" x14ac:dyDescent="0.25">
      <c r="A2045">
        <v>2018</v>
      </c>
      <c r="B2045" t="s">
        <v>49</v>
      </c>
      <c r="C2045" t="s">
        <v>194</v>
      </c>
      <c r="D2045" t="s">
        <v>195</v>
      </c>
      <c r="E2045" t="s">
        <v>1</v>
      </c>
      <c r="F2045" s="220">
        <v>49580.493999999999</v>
      </c>
    </row>
    <row r="2046" spans="1:7" x14ac:dyDescent="0.25">
      <c r="A2046">
        <v>2018</v>
      </c>
      <c r="B2046" t="s">
        <v>49</v>
      </c>
      <c r="C2046" t="s">
        <v>197</v>
      </c>
      <c r="D2046" t="s">
        <v>195</v>
      </c>
      <c r="E2046" t="s">
        <v>1</v>
      </c>
      <c r="F2046">
        <v>17.698</v>
      </c>
    </row>
    <row r="2047" spans="1:7" x14ac:dyDescent="0.25">
      <c r="A2047">
        <v>2018</v>
      </c>
      <c r="B2047" t="s">
        <v>49</v>
      </c>
      <c r="C2047" t="s">
        <v>198</v>
      </c>
      <c r="D2047" t="s">
        <v>195</v>
      </c>
      <c r="E2047" t="s">
        <v>1</v>
      </c>
      <c r="F2047">
        <v>169.95099999999999</v>
      </c>
    </row>
    <row r="2048" spans="1:7" x14ac:dyDescent="0.25">
      <c r="A2048">
        <v>2018</v>
      </c>
      <c r="B2048" t="s">
        <v>50</v>
      </c>
      <c r="C2048" t="s">
        <v>194</v>
      </c>
      <c r="D2048" t="s">
        <v>195</v>
      </c>
      <c r="E2048" t="s">
        <v>1</v>
      </c>
      <c r="F2048" s="220">
        <v>13868.571</v>
      </c>
    </row>
    <row r="2049" spans="1:7" x14ac:dyDescent="0.25">
      <c r="A2049">
        <v>2018</v>
      </c>
      <c r="B2049" t="s">
        <v>50</v>
      </c>
      <c r="C2049" t="s">
        <v>197</v>
      </c>
      <c r="D2049" t="s">
        <v>195</v>
      </c>
      <c r="E2049" t="s">
        <v>1</v>
      </c>
      <c r="F2049">
        <v>22.812000000000001</v>
      </c>
    </row>
    <row r="2050" spans="1:7" x14ac:dyDescent="0.25">
      <c r="A2050">
        <v>2018</v>
      </c>
      <c r="B2050" t="s">
        <v>50</v>
      </c>
      <c r="C2050" t="s">
        <v>198</v>
      </c>
      <c r="D2050" t="s">
        <v>195</v>
      </c>
      <c r="E2050" t="s">
        <v>1</v>
      </c>
      <c r="F2050">
        <v>124.265</v>
      </c>
    </row>
    <row r="2051" spans="1:7" x14ac:dyDescent="0.25">
      <c r="A2051">
        <v>2018</v>
      </c>
      <c r="B2051" t="s">
        <v>51</v>
      </c>
      <c r="C2051" t="s">
        <v>194</v>
      </c>
      <c r="D2051" t="s">
        <v>195</v>
      </c>
      <c r="E2051" t="s">
        <v>1</v>
      </c>
      <c r="F2051" s="220">
        <v>153203.927</v>
      </c>
    </row>
    <row r="2052" spans="1:7" x14ac:dyDescent="0.25">
      <c r="A2052">
        <v>2018</v>
      </c>
      <c r="B2052" t="s">
        <v>51</v>
      </c>
      <c r="C2052" t="s">
        <v>197</v>
      </c>
      <c r="D2052" t="s">
        <v>195</v>
      </c>
      <c r="E2052" t="s">
        <v>1</v>
      </c>
      <c r="F2052">
        <v>15.672000000000001</v>
      </c>
    </row>
    <row r="2053" spans="1:7" x14ac:dyDescent="0.25">
      <c r="A2053">
        <v>2018</v>
      </c>
      <c r="B2053" t="s">
        <v>51</v>
      </c>
      <c r="C2053" t="s">
        <v>198</v>
      </c>
      <c r="D2053" t="s">
        <v>195</v>
      </c>
      <c r="E2053" t="s">
        <v>1</v>
      </c>
      <c r="F2053">
        <v>128.07300000000001</v>
      </c>
    </row>
    <row r="2054" spans="1:7" x14ac:dyDescent="0.25">
      <c r="A2054">
        <v>2018</v>
      </c>
      <c r="B2054" t="s">
        <v>52</v>
      </c>
      <c r="C2054" t="s">
        <v>194</v>
      </c>
      <c r="D2054" t="s">
        <v>195</v>
      </c>
      <c r="E2054" t="s">
        <v>1</v>
      </c>
      <c r="F2054" s="220">
        <v>6301.2790000000005</v>
      </c>
    </row>
    <row r="2055" spans="1:7" x14ac:dyDescent="0.25">
      <c r="A2055">
        <v>2018</v>
      </c>
      <c r="B2055" t="s">
        <v>52</v>
      </c>
      <c r="C2055" t="s">
        <v>197</v>
      </c>
      <c r="D2055" t="s">
        <v>195</v>
      </c>
      <c r="E2055" t="s">
        <v>1</v>
      </c>
      <c r="F2055">
        <v>13.002000000000001</v>
      </c>
    </row>
    <row r="2056" spans="1:7" x14ac:dyDescent="0.25">
      <c r="A2056">
        <v>2018</v>
      </c>
      <c r="B2056" t="s">
        <v>52</v>
      </c>
      <c r="C2056" t="s">
        <v>198</v>
      </c>
      <c r="D2056" t="s">
        <v>195</v>
      </c>
      <c r="E2056" t="s">
        <v>1</v>
      </c>
      <c r="F2056">
        <v>172.614</v>
      </c>
    </row>
    <row r="2057" spans="1:7" x14ac:dyDescent="0.25">
      <c r="A2057">
        <v>2018</v>
      </c>
      <c r="B2057" t="s">
        <v>53</v>
      </c>
      <c r="C2057" t="s">
        <v>194</v>
      </c>
      <c r="D2057" t="s">
        <v>195</v>
      </c>
      <c r="E2057" t="s">
        <v>1</v>
      </c>
      <c r="F2057" s="220">
        <v>161476.84099999999</v>
      </c>
    </row>
    <row r="2058" spans="1:7" x14ac:dyDescent="0.25">
      <c r="A2058">
        <v>2018</v>
      </c>
      <c r="B2058" t="s">
        <v>53</v>
      </c>
      <c r="C2058" t="s">
        <v>197</v>
      </c>
      <c r="D2058" t="s">
        <v>195</v>
      </c>
      <c r="E2058" t="s">
        <v>1</v>
      </c>
      <c r="F2058">
        <v>9.3710000000000004</v>
      </c>
    </row>
    <row r="2059" spans="1:7" x14ac:dyDescent="0.25">
      <c r="A2059">
        <v>2018</v>
      </c>
      <c r="B2059" t="s">
        <v>53</v>
      </c>
      <c r="C2059" t="s">
        <v>198</v>
      </c>
      <c r="D2059" t="s">
        <v>195</v>
      </c>
      <c r="E2059" t="s">
        <v>1</v>
      </c>
      <c r="F2059">
        <v>80.948999999999998</v>
      </c>
    </row>
    <row r="2060" spans="1:7" x14ac:dyDescent="0.25">
      <c r="A2060">
        <v>2018</v>
      </c>
      <c r="B2060" t="s">
        <v>54</v>
      </c>
      <c r="C2060" t="s">
        <v>194</v>
      </c>
      <c r="D2060" t="s">
        <v>195</v>
      </c>
      <c r="E2060" t="s">
        <v>1</v>
      </c>
      <c r="F2060" s="220">
        <v>168137.035</v>
      </c>
    </row>
    <row r="2061" spans="1:7" x14ac:dyDescent="0.25">
      <c r="A2061">
        <v>2018</v>
      </c>
      <c r="B2061" t="s">
        <v>54</v>
      </c>
      <c r="C2061" t="s">
        <v>197</v>
      </c>
      <c r="D2061" t="s">
        <v>195</v>
      </c>
      <c r="E2061" t="s">
        <v>1</v>
      </c>
      <c r="F2061">
        <v>19.018999999999998</v>
      </c>
    </row>
    <row r="2062" spans="1:7" x14ac:dyDescent="0.25">
      <c r="A2062">
        <v>2018</v>
      </c>
      <c r="B2062" t="s">
        <v>54</v>
      </c>
      <c r="C2062" t="s">
        <v>198</v>
      </c>
      <c r="D2062" t="s">
        <v>195</v>
      </c>
      <c r="E2062" t="s">
        <v>1</v>
      </c>
      <c r="F2062">
        <v>103.973</v>
      </c>
      <c r="G2062" t="s">
        <v>199</v>
      </c>
    </row>
    <row r="2063" spans="1:7" x14ac:dyDescent="0.25">
      <c r="A2063">
        <v>2018</v>
      </c>
      <c r="B2063" t="s">
        <v>64</v>
      </c>
      <c r="C2063" t="s">
        <v>194</v>
      </c>
      <c r="D2063" t="s">
        <v>195</v>
      </c>
      <c r="E2063" t="s">
        <v>1</v>
      </c>
      <c r="F2063" s="220">
        <v>734600.92099999997</v>
      </c>
    </row>
    <row r="2064" spans="1:7" x14ac:dyDescent="0.25">
      <c r="A2064">
        <v>2018</v>
      </c>
      <c r="B2064" t="s">
        <v>64</v>
      </c>
      <c r="C2064" t="s">
        <v>197</v>
      </c>
      <c r="D2064" t="s">
        <v>195</v>
      </c>
      <c r="E2064" t="s">
        <v>1</v>
      </c>
      <c r="F2064">
        <v>19.344000000000001</v>
      </c>
    </row>
    <row r="2065" spans="1:7" x14ac:dyDescent="0.25">
      <c r="A2065">
        <v>2018</v>
      </c>
      <c r="B2065" t="s">
        <v>64</v>
      </c>
      <c r="C2065" t="s">
        <v>198</v>
      </c>
      <c r="D2065" t="s">
        <v>195</v>
      </c>
      <c r="E2065" t="s">
        <v>1</v>
      </c>
      <c r="F2065">
        <v>136.23099999999999</v>
      </c>
    </row>
    <row r="2066" spans="1:7" x14ac:dyDescent="0.25">
      <c r="A2066">
        <v>2018</v>
      </c>
      <c r="B2066" t="s">
        <v>55</v>
      </c>
      <c r="C2066" t="s">
        <v>194</v>
      </c>
      <c r="D2066" t="s">
        <v>195</v>
      </c>
      <c r="E2066" t="s">
        <v>1</v>
      </c>
      <c r="F2066" s="220">
        <v>167794.57</v>
      </c>
    </row>
    <row r="2067" spans="1:7" x14ac:dyDescent="0.25">
      <c r="A2067">
        <v>2018</v>
      </c>
      <c r="B2067" t="s">
        <v>55</v>
      </c>
      <c r="C2067" t="s">
        <v>197</v>
      </c>
      <c r="D2067" t="s">
        <v>195</v>
      </c>
      <c r="E2067" t="s">
        <v>1</v>
      </c>
      <c r="F2067">
        <v>16.315999999999999</v>
      </c>
    </row>
    <row r="2068" spans="1:7" x14ac:dyDescent="0.25">
      <c r="A2068">
        <v>2018</v>
      </c>
      <c r="B2068" t="s">
        <v>55</v>
      </c>
      <c r="C2068" t="s">
        <v>198</v>
      </c>
      <c r="D2068" t="s">
        <v>195</v>
      </c>
      <c r="E2068" t="s">
        <v>1</v>
      </c>
      <c r="F2068">
        <v>83.046999999999997</v>
      </c>
    </row>
    <row r="2069" spans="1:7" x14ac:dyDescent="0.25">
      <c r="A2069">
        <v>2018</v>
      </c>
      <c r="B2069" t="s">
        <v>56</v>
      </c>
      <c r="C2069" t="s">
        <v>194</v>
      </c>
      <c r="D2069" t="s">
        <v>195</v>
      </c>
      <c r="E2069" t="s">
        <v>1</v>
      </c>
      <c r="F2069" s="220">
        <v>449949.27100000001</v>
      </c>
      <c r="G2069" t="s">
        <v>196</v>
      </c>
    </row>
    <row r="2070" spans="1:7" x14ac:dyDescent="0.25">
      <c r="A2070">
        <v>2018</v>
      </c>
      <c r="B2070" t="s">
        <v>56</v>
      </c>
      <c r="C2070" t="s">
        <v>197</v>
      </c>
      <c r="D2070" t="s">
        <v>195</v>
      </c>
      <c r="E2070" t="s">
        <v>1</v>
      </c>
      <c r="F2070">
        <v>23.105</v>
      </c>
      <c r="G2070" t="s">
        <v>196</v>
      </c>
    </row>
    <row r="2071" spans="1:7" x14ac:dyDescent="0.25">
      <c r="A2071">
        <v>2018</v>
      </c>
      <c r="B2071" t="s">
        <v>56</v>
      </c>
      <c r="C2071" t="s">
        <v>198</v>
      </c>
      <c r="D2071" t="s">
        <v>195</v>
      </c>
      <c r="E2071" t="s">
        <v>1</v>
      </c>
      <c r="F2071">
        <v>260.34899999999999</v>
      </c>
      <c r="G2071" t="s">
        <v>196</v>
      </c>
    </row>
    <row r="2072" spans="1:7" x14ac:dyDescent="0.25">
      <c r="A2072">
        <v>2018</v>
      </c>
      <c r="B2072" t="s">
        <v>57</v>
      </c>
      <c r="C2072" t="s">
        <v>194</v>
      </c>
      <c r="D2072" t="s">
        <v>195</v>
      </c>
      <c r="E2072" t="s">
        <v>1</v>
      </c>
      <c r="F2072" s="220">
        <v>29857.036</v>
      </c>
    </row>
    <row r="2073" spans="1:7" x14ac:dyDescent="0.25">
      <c r="A2073">
        <v>2018</v>
      </c>
      <c r="B2073" t="s">
        <v>57</v>
      </c>
      <c r="C2073" t="s">
        <v>197</v>
      </c>
      <c r="D2073" t="s">
        <v>195</v>
      </c>
      <c r="E2073" t="s">
        <v>1</v>
      </c>
      <c r="F2073">
        <v>14.397</v>
      </c>
    </row>
    <row r="2074" spans="1:7" x14ac:dyDescent="0.25">
      <c r="A2074">
        <v>2018</v>
      </c>
      <c r="B2074" t="s">
        <v>57</v>
      </c>
      <c r="C2074" t="s">
        <v>198</v>
      </c>
      <c r="D2074" t="s">
        <v>195</v>
      </c>
      <c r="E2074" t="s">
        <v>1</v>
      </c>
      <c r="F2074">
        <v>87.353999999999999</v>
      </c>
    </row>
    <row r="2075" spans="1:7" x14ac:dyDescent="0.25">
      <c r="A2075">
        <v>2018</v>
      </c>
      <c r="B2075" t="s">
        <v>65</v>
      </c>
      <c r="C2075" t="s">
        <v>194</v>
      </c>
      <c r="D2075" t="s">
        <v>195</v>
      </c>
      <c r="E2075" t="s">
        <v>1</v>
      </c>
      <c r="F2075" s="220">
        <v>73541.384000000005</v>
      </c>
    </row>
    <row r="2076" spans="1:7" x14ac:dyDescent="0.25">
      <c r="A2076">
        <v>2018</v>
      </c>
      <c r="B2076" t="s">
        <v>65</v>
      </c>
      <c r="C2076" t="s">
        <v>197</v>
      </c>
      <c r="D2076" t="s">
        <v>195</v>
      </c>
      <c r="E2076" t="s">
        <v>1</v>
      </c>
      <c r="F2076">
        <v>13.502000000000001</v>
      </c>
    </row>
    <row r="2077" spans="1:7" x14ac:dyDescent="0.25">
      <c r="A2077">
        <v>2018</v>
      </c>
      <c r="B2077" t="s">
        <v>65</v>
      </c>
      <c r="C2077" t="s">
        <v>198</v>
      </c>
      <c r="D2077" t="s">
        <v>195</v>
      </c>
      <c r="E2077" t="s">
        <v>1</v>
      </c>
      <c r="F2077">
        <v>135.50299999999999</v>
      </c>
    </row>
    <row r="2078" spans="1:7" x14ac:dyDescent="0.25">
      <c r="A2078">
        <v>2018</v>
      </c>
      <c r="B2078" t="s">
        <v>58</v>
      </c>
      <c r="C2078" t="s">
        <v>194</v>
      </c>
      <c r="D2078" t="s">
        <v>195</v>
      </c>
      <c r="E2078" t="s">
        <v>1</v>
      </c>
      <c r="F2078" s="220">
        <v>190653.66099999999</v>
      </c>
    </row>
    <row r="2079" spans="1:7" x14ac:dyDescent="0.25">
      <c r="A2079">
        <v>2018</v>
      </c>
      <c r="B2079" t="s">
        <v>58</v>
      </c>
      <c r="C2079" t="s">
        <v>197</v>
      </c>
      <c r="D2079" t="s">
        <v>195</v>
      </c>
      <c r="E2079" t="s">
        <v>1</v>
      </c>
      <c r="F2079">
        <v>34.567</v>
      </c>
    </row>
    <row r="2080" spans="1:7" x14ac:dyDescent="0.25">
      <c r="A2080">
        <v>2018</v>
      </c>
      <c r="B2080" t="s">
        <v>58</v>
      </c>
      <c r="C2080" t="s">
        <v>198</v>
      </c>
      <c r="D2080" t="s">
        <v>195</v>
      </c>
      <c r="E2080" t="s">
        <v>1</v>
      </c>
      <c r="F2080">
        <v>109.199</v>
      </c>
      <c r="G2080" t="s">
        <v>196</v>
      </c>
    </row>
    <row r="2081" spans="1:7" x14ac:dyDescent="0.25">
      <c r="A2081">
        <v>2018</v>
      </c>
      <c r="B2081" t="s">
        <v>59</v>
      </c>
      <c r="C2081" t="s">
        <v>194</v>
      </c>
      <c r="D2081" t="s">
        <v>195</v>
      </c>
      <c r="E2081" t="s">
        <v>1</v>
      </c>
      <c r="F2081" s="220">
        <v>250618.158</v>
      </c>
    </row>
    <row r="2082" spans="1:7" x14ac:dyDescent="0.25">
      <c r="A2082">
        <v>2018</v>
      </c>
      <c r="B2082" t="s">
        <v>59</v>
      </c>
      <c r="C2082" t="s">
        <v>197</v>
      </c>
      <c r="D2082" t="s">
        <v>195</v>
      </c>
      <c r="E2082" t="s">
        <v>1</v>
      </c>
      <c r="F2082">
        <v>24.63</v>
      </c>
    </row>
    <row r="2083" spans="1:7" x14ac:dyDescent="0.25">
      <c r="A2083">
        <v>2018</v>
      </c>
      <c r="B2083" t="s">
        <v>59</v>
      </c>
      <c r="C2083" t="s">
        <v>198</v>
      </c>
      <c r="D2083" t="s">
        <v>195</v>
      </c>
      <c r="E2083" t="s">
        <v>1</v>
      </c>
      <c r="F2083">
        <v>139.38200000000001</v>
      </c>
    </row>
    <row r="2084" spans="1:7" x14ac:dyDescent="0.25">
      <c r="A2084">
        <v>2018</v>
      </c>
      <c r="B2084" t="s">
        <v>156</v>
      </c>
      <c r="C2084" t="s">
        <v>194</v>
      </c>
      <c r="D2084" t="s">
        <v>195</v>
      </c>
      <c r="E2084" t="s">
        <v>1</v>
      </c>
      <c r="F2084" s="220">
        <v>11322.152</v>
      </c>
    </row>
    <row r="2085" spans="1:7" x14ac:dyDescent="0.25">
      <c r="A2085">
        <v>2018</v>
      </c>
      <c r="B2085" t="s">
        <v>156</v>
      </c>
      <c r="C2085" t="s">
        <v>197</v>
      </c>
      <c r="D2085" t="s">
        <v>195</v>
      </c>
      <c r="E2085" t="s">
        <v>1</v>
      </c>
      <c r="F2085">
        <v>32.098999999999997</v>
      </c>
    </row>
    <row r="2086" spans="1:7" x14ac:dyDescent="0.25">
      <c r="A2086">
        <v>2018</v>
      </c>
      <c r="B2086" t="s">
        <v>156</v>
      </c>
      <c r="C2086" t="s">
        <v>198</v>
      </c>
      <c r="D2086" t="s">
        <v>195</v>
      </c>
      <c r="E2086" t="s">
        <v>1</v>
      </c>
      <c r="F2086">
        <v>146.06800000000001</v>
      </c>
    </row>
    <row r="2087" spans="1:7" x14ac:dyDescent="0.25">
      <c r="A2087">
        <v>2018</v>
      </c>
      <c r="B2087" t="s">
        <v>67</v>
      </c>
      <c r="C2087" t="s">
        <v>194</v>
      </c>
      <c r="D2087" t="s">
        <v>195</v>
      </c>
      <c r="E2087" t="s">
        <v>1</v>
      </c>
      <c r="F2087">
        <v>140400.38</v>
      </c>
    </row>
    <row r="2088" spans="1:7" x14ac:dyDescent="0.25">
      <c r="A2088">
        <v>2018</v>
      </c>
      <c r="B2088" t="s">
        <v>67</v>
      </c>
      <c r="C2088" t="s">
        <v>197</v>
      </c>
      <c r="D2088" t="s">
        <v>195</v>
      </c>
      <c r="E2088" t="s">
        <v>1</v>
      </c>
      <c r="F2088">
        <v>26.431000000000001</v>
      </c>
    </row>
    <row r="2089" spans="1:7" x14ac:dyDescent="0.25">
      <c r="A2089">
        <v>2018</v>
      </c>
      <c r="B2089" t="s">
        <v>67</v>
      </c>
      <c r="C2089" t="s">
        <v>198</v>
      </c>
      <c r="D2089" t="s">
        <v>195</v>
      </c>
      <c r="E2089" t="s">
        <v>1</v>
      </c>
      <c r="F2089" t="s">
        <v>72</v>
      </c>
    </row>
    <row r="2090" spans="1:7" x14ac:dyDescent="0.25">
      <c r="A2090">
        <v>2018</v>
      </c>
      <c r="B2090" t="s">
        <v>68</v>
      </c>
      <c r="C2090" t="s">
        <v>194</v>
      </c>
      <c r="D2090" t="s">
        <v>195</v>
      </c>
      <c r="E2090" t="s">
        <v>1</v>
      </c>
      <c r="F2090" s="220">
        <v>93947.535000000003</v>
      </c>
    </row>
    <row r="2091" spans="1:7" x14ac:dyDescent="0.25">
      <c r="A2091">
        <v>2018</v>
      </c>
      <c r="B2091" t="s">
        <v>68</v>
      </c>
      <c r="C2091" t="s">
        <v>197</v>
      </c>
      <c r="D2091" t="s">
        <v>195</v>
      </c>
      <c r="E2091" t="s">
        <v>1</v>
      </c>
      <c r="F2091">
        <v>11.034000000000001</v>
      </c>
    </row>
    <row r="2092" spans="1:7" x14ac:dyDescent="0.25">
      <c r="A2092">
        <v>2018</v>
      </c>
      <c r="B2092" t="s">
        <v>68</v>
      </c>
      <c r="C2092" t="s">
        <v>198</v>
      </c>
      <c r="D2092" t="s">
        <v>195</v>
      </c>
      <c r="E2092" t="s">
        <v>1</v>
      </c>
      <c r="F2092">
        <v>103.545</v>
      </c>
    </row>
    <row r="2093" spans="1:7" x14ac:dyDescent="0.25">
      <c r="A2093">
        <v>2018</v>
      </c>
      <c r="B2093" t="s">
        <v>60</v>
      </c>
      <c r="C2093" t="s">
        <v>194</v>
      </c>
      <c r="D2093" t="s">
        <v>195</v>
      </c>
      <c r="E2093" t="s">
        <v>1</v>
      </c>
      <c r="F2093" s="220">
        <v>569452.00300000003</v>
      </c>
      <c r="G2093" t="s">
        <v>201</v>
      </c>
    </row>
    <row r="2094" spans="1:7" x14ac:dyDescent="0.25">
      <c r="A2094">
        <v>2018</v>
      </c>
      <c r="B2094" t="s">
        <v>60</v>
      </c>
      <c r="C2094" t="s">
        <v>197</v>
      </c>
      <c r="D2094" t="s">
        <v>195</v>
      </c>
      <c r="E2094" t="s">
        <v>1</v>
      </c>
      <c r="F2094">
        <v>8.5679999999999996</v>
      </c>
      <c r="G2094" t="s">
        <v>201</v>
      </c>
    </row>
    <row r="2095" spans="1:7" x14ac:dyDescent="0.25">
      <c r="A2095">
        <v>2018</v>
      </c>
      <c r="B2095" t="s">
        <v>60</v>
      </c>
      <c r="C2095" t="s">
        <v>198</v>
      </c>
      <c r="D2095" t="s">
        <v>195</v>
      </c>
      <c r="E2095" t="s">
        <v>1</v>
      </c>
      <c r="F2095">
        <v>77.072000000000003</v>
      </c>
      <c r="G2095" t="s">
        <v>201</v>
      </c>
    </row>
    <row r="2096" spans="1:7" x14ac:dyDescent="0.25">
      <c r="A2096">
        <v>2018</v>
      </c>
      <c r="B2096" t="s">
        <v>69</v>
      </c>
      <c r="C2096" t="s">
        <v>194</v>
      </c>
      <c r="D2096" t="s">
        <v>195</v>
      </c>
      <c r="E2096" t="s">
        <v>1</v>
      </c>
      <c r="F2096" s="220">
        <v>17757.234</v>
      </c>
    </row>
    <row r="2097" spans="1:7" x14ac:dyDescent="0.25">
      <c r="A2097">
        <v>2018</v>
      </c>
      <c r="B2097" t="s">
        <v>69</v>
      </c>
      <c r="C2097" t="s">
        <v>197</v>
      </c>
      <c r="D2097" t="s">
        <v>195</v>
      </c>
      <c r="E2097" t="s">
        <v>1</v>
      </c>
      <c r="F2097">
        <v>8.5530000000000008</v>
      </c>
    </row>
    <row r="2098" spans="1:7" x14ac:dyDescent="0.25">
      <c r="A2098">
        <v>2018</v>
      </c>
      <c r="B2098" t="s">
        <v>69</v>
      </c>
      <c r="C2098" t="s">
        <v>198</v>
      </c>
      <c r="D2098" t="s">
        <v>195</v>
      </c>
      <c r="E2098" t="s">
        <v>1</v>
      </c>
      <c r="F2098" t="s">
        <v>72</v>
      </c>
    </row>
    <row r="2099" spans="1:7" x14ac:dyDescent="0.25">
      <c r="A2099">
        <v>2018</v>
      </c>
      <c r="B2099" t="s">
        <v>84</v>
      </c>
      <c r="C2099" t="s">
        <v>194</v>
      </c>
      <c r="D2099" t="s">
        <v>195</v>
      </c>
      <c r="E2099" t="s">
        <v>1</v>
      </c>
      <c r="F2099">
        <v>22935.721000000001</v>
      </c>
    </row>
    <row r="2100" spans="1:7" x14ac:dyDescent="0.25">
      <c r="A2100">
        <v>2018</v>
      </c>
      <c r="B2100" t="s">
        <v>84</v>
      </c>
      <c r="C2100" t="s">
        <v>197</v>
      </c>
      <c r="D2100" t="s">
        <v>195</v>
      </c>
      <c r="E2100" t="s">
        <v>1</v>
      </c>
      <c r="F2100">
        <v>8.0020000000000007</v>
      </c>
    </row>
    <row r="2101" spans="1:7" x14ac:dyDescent="0.25">
      <c r="A2101">
        <v>2018</v>
      </c>
      <c r="B2101" t="s">
        <v>84</v>
      </c>
      <c r="C2101" t="s">
        <v>198</v>
      </c>
      <c r="D2101" t="s">
        <v>195</v>
      </c>
      <c r="E2101" t="s">
        <v>1</v>
      </c>
      <c r="F2101" t="s">
        <v>72</v>
      </c>
    </row>
    <row r="2102" spans="1:7" x14ac:dyDescent="0.25">
      <c r="A2102">
        <v>2018</v>
      </c>
      <c r="B2102" t="s">
        <v>70</v>
      </c>
      <c r="C2102" t="s">
        <v>194</v>
      </c>
      <c r="D2102" t="s">
        <v>195</v>
      </c>
      <c r="E2102" t="s">
        <v>1</v>
      </c>
      <c r="F2102" s="220">
        <v>118850.13800000001</v>
      </c>
    </row>
    <row r="2103" spans="1:7" x14ac:dyDescent="0.25">
      <c r="A2103">
        <v>2018</v>
      </c>
      <c r="B2103" t="s">
        <v>70</v>
      </c>
      <c r="C2103" t="s">
        <v>197</v>
      </c>
      <c r="D2103" t="s">
        <v>195</v>
      </c>
      <c r="E2103" t="s">
        <v>1</v>
      </c>
      <c r="F2103">
        <v>17.021000000000001</v>
      </c>
    </row>
    <row r="2104" spans="1:7" x14ac:dyDescent="0.25">
      <c r="A2104">
        <v>2018</v>
      </c>
      <c r="B2104" t="s">
        <v>70</v>
      </c>
      <c r="C2104" t="s">
        <v>198</v>
      </c>
      <c r="D2104" t="s">
        <v>195</v>
      </c>
      <c r="E2104" t="s">
        <v>1</v>
      </c>
      <c r="F2104" t="s">
        <v>72</v>
      </c>
    </row>
    <row r="2105" spans="1:7" x14ac:dyDescent="0.25">
      <c r="A2105">
        <v>2018</v>
      </c>
      <c r="B2105" t="s">
        <v>71</v>
      </c>
      <c r="C2105" t="s">
        <v>194</v>
      </c>
      <c r="D2105" t="s">
        <v>195</v>
      </c>
      <c r="E2105" t="s">
        <v>1</v>
      </c>
      <c r="F2105">
        <v>987776.13500000001</v>
      </c>
    </row>
    <row r="2106" spans="1:7" x14ac:dyDescent="0.25">
      <c r="A2106">
        <v>2018</v>
      </c>
      <c r="B2106" t="s">
        <v>71</v>
      </c>
      <c r="C2106" t="s">
        <v>197</v>
      </c>
      <c r="D2106" t="s">
        <v>195</v>
      </c>
      <c r="E2106" t="s">
        <v>1</v>
      </c>
      <c r="F2106">
        <v>12.134</v>
      </c>
    </row>
    <row r="2107" spans="1:7" x14ac:dyDescent="0.25">
      <c r="A2107">
        <v>2018</v>
      </c>
      <c r="B2107" t="s">
        <v>71</v>
      </c>
      <c r="C2107" t="s">
        <v>198</v>
      </c>
      <c r="D2107" t="s">
        <v>195</v>
      </c>
      <c r="E2107" t="s">
        <v>1</v>
      </c>
      <c r="F2107">
        <v>156.75800000000001</v>
      </c>
    </row>
    <row r="2108" spans="1:7" x14ac:dyDescent="0.25">
      <c r="A2108">
        <v>2018</v>
      </c>
      <c r="B2108" t="s">
        <v>82</v>
      </c>
      <c r="C2108" t="s">
        <v>194</v>
      </c>
      <c r="D2108" t="s">
        <v>195</v>
      </c>
      <c r="E2108" t="s">
        <v>1</v>
      </c>
      <c r="F2108" t="s">
        <v>72</v>
      </c>
    </row>
    <row r="2109" spans="1:7" x14ac:dyDescent="0.25">
      <c r="A2109">
        <v>2018</v>
      </c>
      <c r="B2109" t="s">
        <v>82</v>
      </c>
      <c r="C2109" t="s">
        <v>197</v>
      </c>
      <c r="D2109" t="s">
        <v>195</v>
      </c>
      <c r="E2109" t="s">
        <v>1</v>
      </c>
      <c r="F2109" t="s">
        <v>72</v>
      </c>
    </row>
    <row r="2110" spans="1:7" x14ac:dyDescent="0.25">
      <c r="A2110">
        <v>2018</v>
      </c>
      <c r="B2110" t="s">
        <v>82</v>
      </c>
      <c r="C2110" t="s">
        <v>198</v>
      </c>
      <c r="D2110" t="s">
        <v>195</v>
      </c>
      <c r="E2110" t="s">
        <v>1</v>
      </c>
      <c r="F2110" t="s">
        <v>72</v>
      </c>
    </row>
    <row r="2111" spans="1:7" x14ac:dyDescent="0.25">
      <c r="A2111">
        <v>2019</v>
      </c>
      <c r="B2111" t="s">
        <v>154</v>
      </c>
      <c r="C2111" t="s">
        <v>194</v>
      </c>
      <c r="D2111" t="s">
        <v>195</v>
      </c>
      <c r="E2111" t="s">
        <v>1</v>
      </c>
      <c r="F2111" s="220">
        <v>6278956.7460000003</v>
      </c>
      <c r="G2111" t="s">
        <v>203</v>
      </c>
    </row>
    <row r="2112" spans="1:7" x14ac:dyDescent="0.25">
      <c r="A2112">
        <v>2019</v>
      </c>
      <c r="B2112" t="s">
        <v>154</v>
      </c>
      <c r="C2112" t="s">
        <v>197</v>
      </c>
      <c r="D2112" t="s">
        <v>195</v>
      </c>
      <c r="E2112" t="s">
        <v>1</v>
      </c>
      <c r="F2112">
        <v>14.051</v>
      </c>
      <c r="G2112" t="s">
        <v>203</v>
      </c>
    </row>
    <row r="2113" spans="1:7" x14ac:dyDescent="0.25">
      <c r="A2113">
        <v>2019</v>
      </c>
      <c r="B2113" t="s">
        <v>154</v>
      </c>
      <c r="C2113" t="s">
        <v>198</v>
      </c>
      <c r="D2113" t="s">
        <v>195</v>
      </c>
      <c r="E2113" t="s">
        <v>1</v>
      </c>
      <c r="F2113">
        <v>95.200999999999993</v>
      </c>
      <c r="G2113" t="s">
        <v>203</v>
      </c>
    </row>
    <row r="2114" spans="1:7" x14ac:dyDescent="0.25">
      <c r="A2114">
        <v>2019</v>
      </c>
      <c r="B2114" t="s">
        <v>35</v>
      </c>
      <c r="C2114" t="s">
        <v>194</v>
      </c>
      <c r="D2114" t="s">
        <v>195</v>
      </c>
      <c r="E2114" t="s">
        <v>1</v>
      </c>
      <c r="F2114" s="220">
        <v>127261.905</v>
      </c>
      <c r="G2114" t="s">
        <v>203</v>
      </c>
    </row>
    <row r="2115" spans="1:7" x14ac:dyDescent="0.25">
      <c r="A2115">
        <v>2019</v>
      </c>
      <c r="B2115" t="s">
        <v>35</v>
      </c>
      <c r="C2115" t="s">
        <v>197</v>
      </c>
      <c r="D2115" t="s">
        <v>195</v>
      </c>
      <c r="E2115" t="s">
        <v>1</v>
      </c>
      <c r="F2115">
        <v>11.077</v>
      </c>
      <c r="G2115" t="s">
        <v>203</v>
      </c>
    </row>
    <row r="2116" spans="1:7" x14ac:dyDescent="0.25">
      <c r="A2116">
        <v>2019</v>
      </c>
      <c r="B2116" t="s">
        <v>35</v>
      </c>
      <c r="C2116" t="s">
        <v>198</v>
      </c>
      <c r="D2116" t="s">
        <v>195</v>
      </c>
      <c r="E2116" t="s">
        <v>1</v>
      </c>
      <c r="F2116">
        <v>79.733000000000004</v>
      </c>
      <c r="G2116" t="s">
        <v>203</v>
      </c>
    </row>
    <row r="2117" spans="1:7" x14ac:dyDescent="0.25">
      <c r="A2117">
        <v>2019</v>
      </c>
      <c r="B2117" t="s">
        <v>36</v>
      </c>
      <c r="C2117" t="s">
        <v>194</v>
      </c>
      <c r="D2117" t="s">
        <v>195</v>
      </c>
      <c r="E2117" t="s">
        <v>1</v>
      </c>
      <c r="F2117" s="220">
        <v>147030.57500000001</v>
      </c>
      <c r="G2117" t="s">
        <v>202</v>
      </c>
    </row>
    <row r="2118" spans="1:7" x14ac:dyDescent="0.25">
      <c r="A2118">
        <v>2019</v>
      </c>
      <c r="B2118" t="s">
        <v>36</v>
      </c>
      <c r="C2118" t="s">
        <v>197</v>
      </c>
      <c r="D2118" t="s">
        <v>195</v>
      </c>
      <c r="E2118" t="s">
        <v>1</v>
      </c>
      <c r="F2118">
        <v>21.077000000000002</v>
      </c>
      <c r="G2118" t="s">
        <v>202</v>
      </c>
    </row>
    <row r="2119" spans="1:7" x14ac:dyDescent="0.25">
      <c r="A2119">
        <v>2019</v>
      </c>
      <c r="B2119" t="s">
        <v>36</v>
      </c>
      <c r="C2119" t="s">
        <v>198</v>
      </c>
      <c r="D2119" t="s">
        <v>195</v>
      </c>
      <c r="E2119" t="s">
        <v>1</v>
      </c>
      <c r="F2119">
        <v>145.68</v>
      </c>
      <c r="G2119" t="s">
        <v>202</v>
      </c>
    </row>
    <row r="2120" spans="1:7" x14ac:dyDescent="0.25">
      <c r="A2120">
        <v>2019</v>
      </c>
      <c r="B2120" t="s">
        <v>37</v>
      </c>
      <c r="C2120" t="s">
        <v>194</v>
      </c>
      <c r="D2120" t="s">
        <v>195</v>
      </c>
      <c r="E2120" t="s">
        <v>1</v>
      </c>
      <c r="F2120" s="220">
        <v>170292.23699999999</v>
      </c>
    </row>
    <row r="2121" spans="1:7" x14ac:dyDescent="0.25">
      <c r="A2121">
        <v>2019</v>
      </c>
      <c r="B2121" t="s">
        <v>37</v>
      </c>
      <c r="C2121" t="s">
        <v>197</v>
      </c>
      <c r="D2121" t="s">
        <v>195</v>
      </c>
      <c r="E2121" t="s">
        <v>1</v>
      </c>
      <c r="F2121">
        <v>15.957000000000001</v>
      </c>
    </row>
    <row r="2122" spans="1:7" x14ac:dyDescent="0.25">
      <c r="A2122">
        <v>2019</v>
      </c>
      <c r="B2122" t="s">
        <v>37</v>
      </c>
      <c r="C2122" t="s">
        <v>198</v>
      </c>
      <c r="D2122" t="s">
        <v>195</v>
      </c>
      <c r="E2122" t="s">
        <v>1</v>
      </c>
      <c r="F2122">
        <v>94.665000000000006</v>
      </c>
    </row>
    <row r="2123" spans="1:7" x14ac:dyDescent="0.25">
      <c r="A2123">
        <v>2019</v>
      </c>
      <c r="B2123" t="s">
        <v>38</v>
      </c>
      <c r="C2123" t="s">
        <v>194</v>
      </c>
      <c r="D2123" t="s">
        <v>195</v>
      </c>
      <c r="E2123" t="s">
        <v>1</v>
      </c>
      <c r="F2123" s="220">
        <v>145228.63399999999</v>
      </c>
    </row>
    <row r="2124" spans="1:7" x14ac:dyDescent="0.25">
      <c r="A2124">
        <v>2019</v>
      </c>
      <c r="B2124" t="s">
        <v>38</v>
      </c>
      <c r="C2124" t="s">
        <v>197</v>
      </c>
      <c r="D2124" t="s">
        <v>195</v>
      </c>
      <c r="E2124" t="s">
        <v>1</v>
      </c>
      <c r="F2124">
        <v>24.977</v>
      </c>
    </row>
    <row r="2125" spans="1:7" x14ac:dyDescent="0.25">
      <c r="A2125">
        <v>2019</v>
      </c>
      <c r="B2125" t="s">
        <v>38</v>
      </c>
      <c r="C2125" t="s">
        <v>198</v>
      </c>
      <c r="D2125" t="s">
        <v>195</v>
      </c>
      <c r="E2125" t="s">
        <v>1</v>
      </c>
      <c r="F2125">
        <v>106.03100000000001</v>
      </c>
    </row>
    <row r="2126" spans="1:7" x14ac:dyDescent="0.25">
      <c r="A2126">
        <v>2019</v>
      </c>
      <c r="B2126" t="s">
        <v>39</v>
      </c>
      <c r="C2126" t="s">
        <v>194</v>
      </c>
      <c r="D2126" t="s">
        <v>195</v>
      </c>
      <c r="E2126" t="s">
        <v>1</v>
      </c>
      <c r="F2126" s="220">
        <v>1151736.2990000001</v>
      </c>
      <c r="G2126" t="s">
        <v>202</v>
      </c>
    </row>
    <row r="2127" spans="1:7" x14ac:dyDescent="0.25">
      <c r="A2127">
        <v>2019</v>
      </c>
      <c r="B2127" t="s">
        <v>39</v>
      </c>
      <c r="C2127" t="s">
        <v>197</v>
      </c>
      <c r="D2127" t="s">
        <v>195</v>
      </c>
      <c r="E2127" t="s">
        <v>1</v>
      </c>
      <c r="F2127">
        <v>13.861000000000001</v>
      </c>
      <c r="G2127" t="s">
        <v>202</v>
      </c>
    </row>
    <row r="2128" spans="1:7" x14ac:dyDescent="0.25">
      <c r="A2128">
        <v>2019</v>
      </c>
      <c r="B2128" t="s">
        <v>39</v>
      </c>
      <c r="C2128" t="s">
        <v>198</v>
      </c>
      <c r="D2128" t="s">
        <v>195</v>
      </c>
      <c r="E2128" t="s">
        <v>1</v>
      </c>
      <c r="F2128">
        <v>81.081000000000003</v>
      </c>
      <c r="G2128" t="s">
        <v>202</v>
      </c>
    </row>
    <row r="2129" spans="1:7" x14ac:dyDescent="0.25">
      <c r="A2129">
        <v>2019</v>
      </c>
      <c r="B2129" t="s">
        <v>40</v>
      </c>
      <c r="C2129" t="s">
        <v>194</v>
      </c>
      <c r="D2129" t="s">
        <v>195</v>
      </c>
      <c r="E2129" t="s">
        <v>1</v>
      </c>
      <c r="F2129" s="220">
        <v>38827.599999999999</v>
      </c>
    </row>
    <row r="2130" spans="1:7" x14ac:dyDescent="0.25">
      <c r="A2130">
        <v>2019</v>
      </c>
      <c r="B2130" t="s">
        <v>40</v>
      </c>
      <c r="C2130" t="s">
        <v>197</v>
      </c>
      <c r="D2130" t="s">
        <v>195</v>
      </c>
      <c r="E2130" t="s">
        <v>1</v>
      </c>
      <c r="F2130">
        <v>29.262</v>
      </c>
    </row>
    <row r="2131" spans="1:7" x14ac:dyDescent="0.25">
      <c r="A2131">
        <v>2019</v>
      </c>
      <c r="B2131" t="s">
        <v>40</v>
      </c>
      <c r="C2131" t="s">
        <v>198</v>
      </c>
      <c r="D2131" t="s">
        <v>195</v>
      </c>
      <c r="E2131" t="s">
        <v>1</v>
      </c>
      <c r="F2131">
        <v>197.959</v>
      </c>
    </row>
    <row r="2132" spans="1:7" x14ac:dyDescent="0.25">
      <c r="A2132">
        <v>2019</v>
      </c>
      <c r="B2132" t="s">
        <v>41</v>
      </c>
      <c r="C2132" t="s">
        <v>194</v>
      </c>
      <c r="D2132" t="s">
        <v>195</v>
      </c>
      <c r="E2132" t="s">
        <v>1</v>
      </c>
      <c r="F2132" s="220">
        <v>121669.94100000001</v>
      </c>
    </row>
    <row r="2133" spans="1:7" x14ac:dyDescent="0.25">
      <c r="A2133">
        <v>2019</v>
      </c>
      <c r="B2133" t="s">
        <v>41</v>
      </c>
      <c r="C2133" t="s">
        <v>197</v>
      </c>
      <c r="D2133" t="s">
        <v>195</v>
      </c>
      <c r="E2133" t="s">
        <v>1</v>
      </c>
      <c r="F2133">
        <v>24.658000000000001</v>
      </c>
    </row>
    <row r="2134" spans="1:7" x14ac:dyDescent="0.25">
      <c r="A2134">
        <v>2019</v>
      </c>
      <c r="B2134" t="s">
        <v>41</v>
      </c>
      <c r="C2134" t="s">
        <v>198</v>
      </c>
      <c r="D2134" t="s">
        <v>195</v>
      </c>
      <c r="E2134" t="s">
        <v>1</v>
      </c>
      <c r="F2134">
        <v>95.454999999999998</v>
      </c>
    </row>
    <row r="2135" spans="1:7" x14ac:dyDescent="0.25">
      <c r="A2135">
        <v>2019</v>
      </c>
      <c r="B2135" t="s">
        <v>42</v>
      </c>
      <c r="C2135" t="s">
        <v>194</v>
      </c>
      <c r="D2135" t="s">
        <v>195</v>
      </c>
      <c r="E2135" t="s">
        <v>1</v>
      </c>
      <c r="F2135" s="220">
        <v>109119.702</v>
      </c>
      <c r="G2135" t="s">
        <v>203</v>
      </c>
    </row>
    <row r="2136" spans="1:7" x14ac:dyDescent="0.25">
      <c r="A2136">
        <v>2019</v>
      </c>
      <c r="B2136" t="s">
        <v>42</v>
      </c>
      <c r="C2136" t="s">
        <v>197</v>
      </c>
      <c r="D2136" t="s">
        <v>195</v>
      </c>
      <c r="E2136" t="s">
        <v>1</v>
      </c>
      <c r="F2136">
        <v>10.178000000000001</v>
      </c>
      <c r="G2136" t="s">
        <v>203</v>
      </c>
    </row>
    <row r="2137" spans="1:7" x14ac:dyDescent="0.25">
      <c r="A2137">
        <v>2019</v>
      </c>
      <c r="B2137" t="s">
        <v>42</v>
      </c>
      <c r="C2137" t="s">
        <v>198</v>
      </c>
      <c r="D2137" t="s">
        <v>195</v>
      </c>
      <c r="E2137" t="s">
        <v>1</v>
      </c>
      <c r="F2137">
        <v>71.171000000000006</v>
      </c>
      <c r="G2137" t="s">
        <v>203</v>
      </c>
    </row>
    <row r="2138" spans="1:7" x14ac:dyDescent="0.25">
      <c r="A2138">
        <v>2019</v>
      </c>
      <c r="B2138" t="s">
        <v>43</v>
      </c>
      <c r="C2138" t="s">
        <v>194</v>
      </c>
      <c r="D2138" t="s">
        <v>195</v>
      </c>
      <c r="E2138" t="s">
        <v>1</v>
      </c>
      <c r="F2138" s="220">
        <v>426115.54200000002</v>
      </c>
      <c r="G2138" t="s">
        <v>204</v>
      </c>
    </row>
    <row r="2139" spans="1:7" x14ac:dyDescent="0.25">
      <c r="A2139">
        <v>2019</v>
      </c>
      <c r="B2139" t="s">
        <v>43</v>
      </c>
      <c r="C2139" t="s">
        <v>197</v>
      </c>
      <c r="D2139" t="s">
        <v>195</v>
      </c>
      <c r="E2139" t="s">
        <v>1</v>
      </c>
      <c r="F2139">
        <v>9.0399999999999991</v>
      </c>
      <c r="G2139" t="s">
        <v>204</v>
      </c>
    </row>
    <row r="2140" spans="1:7" x14ac:dyDescent="0.25">
      <c r="A2140">
        <v>2019</v>
      </c>
      <c r="B2140" t="s">
        <v>43</v>
      </c>
      <c r="C2140" t="s">
        <v>198</v>
      </c>
      <c r="D2140" t="s">
        <v>195</v>
      </c>
      <c r="E2140" t="s">
        <v>1</v>
      </c>
      <c r="F2140">
        <v>61.762</v>
      </c>
      <c r="G2140" t="s">
        <v>204</v>
      </c>
    </row>
    <row r="2141" spans="1:7" x14ac:dyDescent="0.25">
      <c r="A2141">
        <v>2019</v>
      </c>
      <c r="B2141" t="s">
        <v>44</v>
      </c>
      <c r="C2141" t="s">
        <v>194</v>
      </c>
      <c r="D2141" t="s">
        <v>195</v>
      </c>
      <c r="E2141" t="s">
        <v>1</v>
      </c>
      <c r="F2141" s="220">
        <v>771765.152</v>
      </c>
      <c r="G2141" t="s">
        <v>203</v>
      </c>
    </row>
    <row r="2142" spans="1:7" x14ac:dyDescent="0.25">
      <c r="A2142">
        <v>2019</v>
      </c>
      <c r="B2142" t="s">
        <v>44</v>
      </c>
      <c r="C2142" t="s">
        <v>197</v>
      </c>
      <c r="D2142" t="s">
        <v>195</v>
      </c>
      <c r="E2142" t="s">
        <v>1</v>
      </c>
      <c r="F2142">
        <v>11.476000000000001</v>
      </c>
      <c r="G2142" t="s">
        <v>203</v>
      </c>
    </row>
    <row r="2143" spans="1:7" x14ac:dyDescent="0.25">
      <c r="A2143">
        <v>2019</v>
      </c>
      <c r="B2143" t="s">
        <v>44</v>
      </c>
      <c r="C2143" t="s">
        <v>198</v>
      </c>
      <c r="D2143" t="s">
        <v>195</v>
      </c>
      <c r="E2143" t="s">
        <v>1</v>
      </c>
      <c r="F2143">
        <v>87.293000000000006</v>
      </c>
      <c r="G2143" t="s">
        <v>203</v>
      </c>
    </row>
    <row r="2144" spans="1:7" x14ac:dyDescent="0.25">
      <c r="A2144">
        <v>2019</v>
      </c>
      <c r="B2144" t="s">
        <v>45</v>
      </c>
      <c r="C2144" t="s">
        <v>194</v>
      </c>
      <c r="D2144" t="s">
        <v>195</v>
      </c>
      <c r="E2144" t="s">
        <v>1</v>
      </c>
      <c r="F2144" s="220">
        <v>44082.375999999997</v>
      </c>
    </row>
    <row r="2145" spans="1:7" x14ac:dyDescent="0.25">
      <c r="A2145">
        <v>2019</v>
      </c>
      <c r="B2145" t="s">
        <v>45</v>
      </c>
      <c r="C2145" t="s">
        <v>197</v>
      </c>
      <c r="D2145" t="s">
        <v>195</v>
      </c>
      <c r="E2145" t="s">
        <v>1</v>
      </c>
      <c r="F2145">
        <v>10.837999999999999</v>
      </c>
    </row>
    <row r="2146" spans="1:7" x14ac:dyDescent="0.25">
      <c r="A2146">
        <v>2019</v>
      </c>
      <c r="B2146" t="s">
        <v>45</v>
      </c>
      <c r="C2146" t="s">
        <v>198</v>
      </c>
      <c r="D2146" t="s">
        <v>195</v>
      </c>
      <c r="E2146" t="s">
        <v>1</v>
      </c>
      <c r="F2146">
        <v>131.69800000000001</v>
      </c>
      <c r="G2146" t="s">
        <v>196</v>
      </c>
    </row>
    <row r="2147" spans="1:7" x14ac:dyDescent="0.25">
      <c r="A2147">
        <v>2019</v>
      </c>
      <c r="B2147" t="s">
        <v>46</v>
      </c>
      <c r="C2147" t="s">
        <v>194</v>
      </c>
      <c r="D2147" t="s">
        <v>195</v>
      </c>
      <c r="E2147" t="s">
        <v>1</v>
      </c>
      <c r="F2147" s="220">
        <v>484481.50799999997</v>
      </c>
      <c r="G2147" t="s">
        <v>202</v>
      </c>
    </row>
    <row r="2148" spans="1:7" x14ac:dyDescent="0.25">
      <c r="A2148">
        <v>2019</v>
      </c>
      <c r="B2148" t="s">
        <v>46</v>
      </c>
      <c r="C2148" t="s">
        <v>197</v>
      </c>
      <c r="D2148" t="s">
        <v>195</v>
      </c>
      <c r="E2148" t="s">
        <v>1</v>
      </c>
      <c r="F2148">
        <v>8.1110000000000007</v>
      </c>
      <c r="G2148" t="s">
        <v>202</v>
      </c>
    </row>
    <row r="2149" spans="1:7" x14ac:dyDescent="0.25">
      <c r="A2149">
        <v>2019</v>
      </c>
      <c r="B2149" t="s">
        <v>46</v>
      </c>
      <c r="C2149" t="s">
        <v>198</v>
      </c>
      <c r="D2149" t="s">
        <v>195</v>
      </c>
      <c r="E2149" t="s">
        <v>1</v>
      </c>
      <c r="F2149">
        <v>64.275999999999996</v>
      </c>
      <c r="G2149" t="s">
        <v>202</v>
      </c>
    </row>
    <row r="2150" spans="1:7" x14ac:dyDescent="0.25">
      <c r="A2150">
        <v>2019</v>
      </c>
      <c r="B2150" t="s">
        <v>47</v>
      </c>
      <c r="C2150" t="s">
        <v>194</v>
      </c>
      <c r="D2150" t="s">
        <v>195</v>
      </c>
      <c r="E2150" t="s">
        <v>1</v>
      </c>
      <c r="F2150" s="220">
        <v>16699.576000000001</v>
      </c>
      <c r="G2150" t="s">
        <v>203</v>
      </c>
    </row>
    <row r="2151" spans="1:7" x14ac:dyDescent="0.25">
      <c r="A2151">
        <v>2019</v>
      </c>
      <c r="B2151" t="s">
        <v>47</v>
      </c>
      <c r="C2151" t="s">
        <v>197</v>
      </c>
      <c r="D2151" t="s">
        <v>195</v>
      </c>
      <c r="E2151" t="s">
        <v>1</v>
      </c>
      <c r="F2151">
        <v>18.934999999999999</v>
      </c>
      <c r="G2151" t="s">
        <v>203</v>
      </c>
    </row>
    <row r="2152" spans="1:7" x14ac:dyDescent="0.25">
      <c r="A2152">
        <v>2019</v>
      </c>
      <c r="B2152" t="s">
        <v>47</v>
      </c>
      <c r="C2152" t="s">
        <v>198</v>
      </c>
      <c r="D2152" t="s">
        <v>195</v>
      </c>
      <c r="E2152" t="s">
        <v>1</v>
      </c>
      <c r="F2152">
        <v>98.960999999999999</v>
      </c>
      <c r="G2152" t="s">
        <v>203</v>
      </c>
    </row>
    <row r="2153" spans="1:7" x14ac:dyDescent="0.25">
      <c r="A2153">
        <v>2019</v>
      </c>
      <c r="B2153" t="s">
        <v>48</v>
      </c>
      <c r="C2153" t="s">
        <v>194</v>
      </c>
      <c r="D2153" t="s">
        <v>195</v>
      </c>
      <c r="E2153" t="s">
        <v>1</v>
      </c>
      <c r="F2153" s="220">
        <v>26532.120999999999</v>
      </c>
    </row>
    <row r="2154" spans="1:7" x14ac:dyDescent="0.25">
      <c r="A2154">
        <v>2019</v>
      </c>
      <c r="B2154" t="s">
        <v>48</v>
      </c>
      <c r="C2154" t="s">
        <v>197</v>
      </c>
      <c r="D2154" t="s">
        <v>195</v>
      </c>
      <c r="E2154" t="s">
        <v>1</v>
      </c>
      <c r="F2154">
        <v>13.863</v>
      </c>
    </row>
    <row r="2155" spans="1:7" x14ac:dyDescent="0.25">
      <c r="A2155">
        <v>2019</v>
      </c>
      <c r="B2155" t="s">
        <v>48</v>
      </c>
      <c r="C2155" t="s">
        <v>198</v>
      </c>
      <c r="D2155" t="s">
        <v>195</v>
      </c>
      <c r="E2155" t="s">
        <v>1</v>
      </c>
      <c r="F2155">
        <v>173.709</v>
      </c>
    </row>
    <row r="2156" spans="1:7" x14ac:dyDescent="0.25">
      <c r="A2156">
        <v>2019</v>
      </c>
      <c r="B2156" t="s">
        <v>49</v>
      </c>
      <c r="C2156" t="s">
        <v>194</v>
      </c>
      <c r="D2156" t="s">
        <v>195</v>
      </c>
      <c r="E2156" t="s">
        <v>1</v>
      </c>
      <c r="F2156" s="220">
        <v>52964.161</v>
      </c>
    </row>
    <row r="2157" spans="1:7" x14ac:dyDescent="0.25">
      <c r="A2157">
        <v>2019</v>
      </c>
      <c r="B2157" t="s">
        <v>49</v>
      </c>
      <c r="C2157" t="s">
        <v>197</v>
      </c>
      <c r="D2157" t="s">
        <v>195</v>
      </c>
      <c r="E2157" t="s">
        <v>1</v>
      </c>
      <c r="F2157">
        <v>18.954999999999998</v>
      </c>
    </row>
    <row r="2158" spans="1:7" x14ac:dyDescent="0.25">
      <c r="A2158">
        <v>2019</v>
      </c>
      <c r="B2158" t="s">
        <v>49</v>
      </c>
      <c r="C2158" t="s">
        <v>198</v>
      </c>
      <c r="D2158" t="s">
        <v>195</v>
      </c>
      <c r="E2158" t="s">
        <v>1</v>
      </c>
      <c r="F2158">
        <v>181.55</v>
      </c>
    </row>
    <row r="2159" spans="1:7" x14ac:dyDescent="0.25">
      <c r="A2159">
        <v>2019</v>
      </c>
      <c r="B2159" t="s">
        <v>50</v>
      </c>
      <c r="C2159" t="s">
        <v>194</v>
      </c>
      <c r="D2159" t="s">
        <v>195</v>
      </c>
      <c r="E2159" t="s">
        <v>1</v>
      </c>
      <c r="F2159" s="220">
        <v>14259.08</v>
      </c>
    </row>
    <row r="2160" spans="1:7" x14ac:dyDescent="0.25">
      <c r="A2160">
        <v>2019</v>
      </c>
      <c r="B2160" t="s">
        <v>50</v>
      </c>
      <c r="C2160" t="s">
        <v>197</v>
      </c>
      <c r="D2160" t="s">
        <v>195</v>
      </c>
      <c r="E2160" t="s">
        <v>1</v>
      </c>
      <c r="F2160">
        <v>22.998000000000001</v>
      </c>
    </row>
    <row r="2161" spans="1:7" x14ac:dyDescent="0.25">
      <c r="A2161">
        <v>2019</v>
      </c>
      <c r="B2161" t="s">
        <v>50</v>
      </c>
      <c r="C2161" t="s">
        <v>198</v>
      </c>
      <c r="D2161" t="s">
        <v>195</v>
      </c>
      <c r="E2161" t="s">
        <v>1</v>
      </c>
      <c r="F2161">
        <v>127.764</v>
      </c>
    </row>
    <row r="2162" spans="1:7" x14ac:dyDescent="0.25">
      <c r="A2162">
        <v>2019</v>
      </c>
      <c r="B2162" t="s">
        <v>51</v>
      </c>
      <c r="C2162" t="s">
        <v>194</v>
      </c>
      <c r="D2162" t="s">
        <v>195</v>
      </c>
      <c r="E2162" t="s">
        <v>1</v>
      </c>
      <c r="F2162" s="220">
        <v>158914.45499999999</v>
      </c>
      <c r="G2162" t="s">
        <v>203</v>
      </c>
    </row>
    <row r="2163" spans="1:7" x14ac:dyDescent="0.25">
      <c r="A2163">
        <v>2019</v>
      </c>
      <c r="B2163" t="s">
        <v>51</v>
      </c>
      <c r="C2163" t="s">
        <v>197</v>
      </c>
      <c r="D2163" t="s">
        <v>195</v>
      </c>
      <c r="E2163" t="s">
        <v>1</v>
      </c>
      <c r="F2163">
        <v>16.263999999999999</v>
      </c>
      <c r="G2163" t="s">
        <v>203</v>
      </c>
    </row>
    <row r="2164" spans="1:7" x14ac:dyDescent="0.25">
      <c r="A2164">
        <v>2019</v>
      </c>
      <c r="B2164" t="s">
        <v>51</v>
      </c>
      <c r="C2164" t="s">
        <v>198</v>
      </c>
      <c r="D2164" t="s">
        <v>195</v>
      </c>
      <c r="E2164" t="s">
        <v>1</v>
      </c>
      <c r="F2164">
        <v>132.846</v>
      </c>
      <c r="G2164" t="s">
        <v>203</v>
      </c>
    </row>
    <row r="2165" spans="1:7" x14ac:dyDescent="0.25">
      <c r="A2165">
        <v>2019</v>
      </c>
      <c r="B2165" t="s">
        <v>52</v>
      </c>
      <c r="C2165" t="s">
        <v>194</v>
      </c>
      <c r="D2165" t="s">
        <v>195</v>
      </c>
      <c r="E2165" t="s">
        <v>1</v>
      </c>
      <c r="F2165" s="220">
        <v>5860.8329999999996</v>
      </c>
    </row>
    <row r="2166" spans="1:7" x14ac:dyDescent="0.25">
      <c r="A2166">
        <v>2019</v>
      </c>
      <c r="B2166" t="s">
        <v>52</v>
      </c>
      <c r="C2166" t="s">
        <v>197</v>
      </c>
      <c r="D2166" t="s">
        <v>195</v>
      </c>
      <c r="E2166" t="s">
        <v>1</v>
      </c>
      <c r="F2166">
        <v>11.627000000000001</v>
      </c>
    </row>
    <row r="2167" spans="1:7" x14ac:dyDescent="0.25">
      <c r="A2167">
        <v>2019</v>
      </c>
      <c r="B2167" t="s">
        <v>52</v>
      </c>
      <c r="C2167" t="s">
        <v>198</v>
      </c>
      <c r="D2167" t="s">
        <v>195</v>
      </c>
      <c r="E2167" t="s">
        <v>1</v>
      </c>
      <c r="F2167">
        <v>160.54900000000001</v>
      </c>
    </row>
    <row r="2168" spans="1:7" x14ac:dyDescent="0.25">
      <c r="A2168">
        <v>2019</v>
      </c>
      <c r="B2168" t="s">
        <v>53</v>
      </c>
      <c r="C2168" t="s">
        <v>194</v>
      </c>
      <c r="D2168" t="s">
        <v>195</v>
      </c>
      <c r="E2168" t="s">
        <v>1</v>
      </c>
      <c r="F2168" s="220">
        <v>152342.204</v>
      </c>
      <c r="G2168" t="s">
        <v>204</v>
      </c>
    </row>
    <row r="2169" spans="1:7" x14ac:dyDescent="0.25">
      <c r="A2169">
        <v>2019</v>
      </c>
      <c r="B2169" t="s">
        <v>53</v>
      </c>
      <c r="C2169" t="s">
        <v>197</v>
      </c>
      <c r="D2169" t="s">
        <v>195</v>
      </c>
      <c r="E2169" t="s">
        <v>1</v>
      </c>
      <c r="F2169">
        <v>8.7829999999999995</v>
      </c>
      <c r="G2169" t="s">
        <v>204</v>
      </c>
    </row>
    <row r="2170" spans="1:7" x14ac:dyDescent="0.25">
      <c r="A2170">
        <v>2019</v>
      </c>
      <c r="B2170" t="s">
        <v>53</v>
      </c>
      <c r="C2170" t="s">
        <v>198</v>
      </c>
      <c r="D2170" t="s">
        <v>195</v>
      </c>
      <c r="E2170" t="s">
        <v>1</v>
      </c>
      <c r="F2170">
        <v>76.369</v>
      </c>
      <c r="G2170" t="s">
        <v>204</v>
      </c>
    </row>
    <row r="2171" spans="1:7" x14ac:dyDescent="0.25">
      <c r="A2171">
        <v>2019</v>
      </c>
      <c r="B2171" t="s">
        <v>54</v>
      </c>
      <c r="C2171" t="s">
        <v>194</v>
      </c>
      <c r="D2171" t="s">
        <v>195</v>
      </c>
      <c r="E2171" t="s">
        <v>1</v>
      </c>
      <c r="F2171" s="220">
        <v>168482.68299999999</v>
      </c>
      <c r="G2171" t="s">
        <v>202</v>
      </c>
    </row>
    <row r="2172" spans="1:7" x14ac:dyDescent="0.25">
      <c r="A2172">
        <v>2019</v>
      </c>
      <c r="B2172" t="s">
        <v>54</v>
      </c>
      <c r="C2172" t="s">
        <v>197</v>
      </c>
      <c r="D2172" t="s">
        <v>195</v>
      </c>
      <c r="E2172" t="s">
        <v>1</v>
      </c>
      <c r="F2172">
        <v>18.972999999999999</v>
      </c>
      <c r="G2172" t="s">
        <v>202</v>
      </c>
    </row>
    <row r="2173" spans="1:7" x14ac:dyDescent="0.25">
      <c r="A2173">
        <v>2019</v>
      </c>
      <c r="B2173" t="s">
        <v>54</v>
      </c>
      <c r="C2173" t="s">
        <v>198</v>
      </c>
      <c r="D2173" t="s">
        <v>195</v>
      </c>
      <c r="E2173" t="s">
        <v>1</v>
      </c>
      <c r="F2173">
        <v>104.187</v>
      </c>
      <c r="G2173" t="s">
        <v>202</v>
      </c>
    </row>
    <row r="2174" spans="1:7" x14ac:dyDescent="0.25">
      <c r="A2174">
        <v>2019</v>
      </c>
      <c r="B2174" t="s">
        <v>64</v>
      </c>
      <c r="C2174" t="s">
        <v>194</v>
      </c>
      <c r="D2174" t="s">
        <v>195</v>
      </c>
      <c r="E2174" t="s">
        <v>1</v>
      </c>
      <c r="F2174" s="220">
        <v>668757.35</v>
      </c>
    </row>
    <row r="2175" spans="1:7" x14ac:dyDescent="0.25">
      <c r="A2175">
        <v>2019</v>
      </c>
      <c r="B2175" t="s">
        <v>64</v>
      </c>
      <c r="C2175" t="s">
        <v>197</v>
      </c>
      <c r="D2175" t="s">
        <v>195</v>
      </c>
      <c r="E2175" t="s">
        <v>1</v>
      </c>
      <c r="F2175">
        <v>17.614999999999998</v>
      </c>
    </row>
    <row r="2176" spans="1:7" x14ac:dyDescent="0.25">
      <c r="A2176">
        <v>2019</v>
      </c>
      <c r="B2176" t="s">
        <v>64</v>
      </c>
      <c r="C2176" t="s">
        <v>198</v>
      </c>
      <c r="D2176" t="s">
        <v>195</v>
      </c>
      <c r="E2176" t="s">
        <v>1</v>
      </c>
      <c r="F2176">
        <v>124.021</v>
      </c>
    </row>
    <row r="2177" spans="1:7" x14ac:dyDescent="0.25">
      <c r="A2177">
        <v>2019</v>
      </c>
      <c r="B2177" t="s">
        <v>55</v>
      </c>
      <c r="C2177" t="s">
        <v>194</v>
      </c>
      <c r="D2177" t="s">
        <v>195</v>
      </c>
      <c r="E2177" t="s">
        <v>1</v>
      </c>
      <c r="F2177" s="220">
        <v>171821.402</v>
      </c>
    </row>
    <row r="2178" spans="1:7" x14ac:dyDescent="0.25">
      <c r="A2178">
        <v>2019</v>
      </c>
      <c r="B2178" t="s">
        <v>55</v>
      </c>
      <c r="C2178" t="s">
        <v>197</v>
      </c>
      <c r="D2178" t="s">
        <v>195</v>
      </c>
      <c r="E2178" t="s">
        <v>1</v>
      </c>
      <c r="F2178">
        <v>16.704000000000001</v>
      </c>
    </row>
    <row r="2179" spans="1:7" x14ac:dyDescent="0.25">
      <c r="A2179">
        <v>2019</v>
      </c>
      <c r="B2179" t="s">
        <v>55</v>
      </c>
      <c r="C2179" t="s">
        <v>198</v>
      </c>
      <c r="D2179" t="s">
        <v>195</v>
      </c>
      <c r="E2179" t="s">
        <v>1</v>
      </c>
      <c r="F2179">
        <v>85.04</v>
      </c>
    </row>
    <row r="2180" spans="1:7" x14ac:dyDescent="0.25">
      <c r="A2180">
        <v>2019</v>
      </c>
      <c r="B2180" t="s">
        <v>56</v>
      </c>
      <c r="C2180" t="s">
        <v>194</v>
      </c>
      <c r="D2180" t="s">
        <v>195</v>
      </c>
      <c r="E2180" t="s">
        <v>1</v>
      </c>
      <c r="F2180" s="220">
        <v>534908.03099999996</v>
      </c>
      <c r="G2180" t="s">
        <v>203</v>
      </c>
    </row>
    <row r="2181" spans="1:7" x14ac:dyDescent="0.25">
      <c r="A2181">
        <v>2019</v>
      </c>
      <c r="B2181" t="s">
        <v>56</v>
      </c>
      <c r="C2181" t="s">
        <v>197</v>
      </c>
      <c r="D2181" t="s">
        <v>195</v>
      </c>
      <c r="E2181" t="s">
        <v>1</v>
      </c>
      <c r="F2181">
        <v>27.613</v>
      </c>
      <c r="G2181" t="s">
        <v>203</v>
      </c>
    </row>
    <row r="2182" spans="1:7" x14ac:dyDescent="0.25">
      <c r="A2182">
        <v>2019</v>
      </c>
      <c r="B2182" t="s">
        <v>56</v>
      </c>
      <c r="C2182" t="s">
        <v>198</v>
      </c>
      <c r="D2182" t="s">
        <v>195</v>
      </c>
      <c r="E2182" t="s">
        <v>1</v>
      </c>
      <c r="F2182">
        <v>309.50799999999998</v>
      </c>
      <c r="G2182" t="s">
        <v>203</v>
      </c>
    </row>
    <row r="2183" spans="1:7" x14ac:dyDescent="0.25">
      <c r="A2183">
        <v>2019</v>
      </c>
      <c r="B2183" t="s">
        <v>57</v>
      </c>
      <c r="C2183" t="s">
        <v>194</v>
      </c>
      <c r="D2183" t="s">
        <v>195</v>
      </c>
      <c r="E2183" t="s">
        <v>1</v>
      </c>
      <c r="F2183" s="220">
        <v>28259.603999999999</v>
      </c>
    </row>
    <row r="2184" spans="1:7" x14ac:dyDescent="0.25">
      <c r="A2184">
        <v>2019</v>
      </c>
      <c r="B2184" t="s">
        <v>57</v>
      </c>
      <c r="C2184" t="s">
        <v>197</v>
      </c>
      <c r="D2184" t="s">
        <v>195</v>
      </c>
      <c r="E2184" t="s">
        <v>1</v>
      </c>
      <c r="F2184">
        <v>13.532</v>
      </c>
    </row>
    <row r="2185" spans="1:7" x14ac:dyDescent="0.25">
      <c r="A2185">
        <v>2019</v>
      </c>
      <c r="B2185" t="s">
        <v>57</v>
      </c>
      <c r="C2185" t="s">
        <v>198</v>
      </c>
      <c r="D2185" t="s">
        <v>195</v>
      </c>
      <c r="E2185" t="s">
        <v>1</v>
      </c>
      <c r="F2185">
        <v>82.68</v>
      </c>
    </row>
    <row r="2186" spans="1:7" x14ac:dyDescent="0.25">
      <c r="A2186">
        <v>2019</v>
      </c>
      <c r="B2186" t="s">
        <v>65</v>
      </c>
      <c r="C2186" t="s">
        <v>194</v>
      </c>
      <c r="D2186" t="s">
        <v>195</v>
      </c>
      <c r="E2186" t="s">
        <v>1</v>
      </c>
      <c r="F2186" s="220">
        <v>67021.510999999999</v>
      </c>
    </row>
    <row r="2187" spans="1:7" x14ac:dyDescent="0.25">
      <c r="A2187">
        <v>2019</v>
      </c>
      <c r="B2187" t="s">
        <v>65</v>
      </c>
      <c r="C2187" t="s">
        <v>197</v>
      </c>
      <c r="D2187" t="s">
        <v>195</v>
      </c>
      <c r="E2187" t="s">
        <v>1</v>
      </c>
      <c r="F2187">
        <v>12.288</v>
      </c>
    </row>
    <row r="2188" spans="1:7" x14ac:dyDescent="0.25">
      <c r="A2188">
        <v>2019</v>
      </c>
      <c r="B2188" t="s">
        <v>65</v>
      </c>
      <c r="C2188" t="s">
        <v>198</v>
      </c>
      <c r="D2188" t="s">
        <v>195</v>
      </c>
      <c r="E2188" t="s">
        <v>1</v>
      </c>
      <c r="F2188">
        <v>123.49</v>
      </c>
    </row>
    <row r="2189" spans="1:7" x14ac:dyDescent="0.25">
      <c r="A2189">
        <v>2019</v>
      </c>
      <c r="B2189" t="s">
        <v>58</v>
      </c>
      <c r="C2189" t="s">
        <v>194</v>
      </c>
      <c r="D2189" t="s">
        <v>195</v>
      </c>
      <c r="E2189" t="s">
        <v>1</v>
      </c>
      <c r="F2189" s="220">
        <v>174376.24900000001</v>
      </c>
    </row>
    <row r="2190" spans="1:7" x14ac:dyDescent="0.25">
      <c r="A2190">
        <v>2019</v>
      </c>
      <c r="B2190" t="s">
        <v>58</v>
      </c>
      <c r="C2190" t="s">
        <v>197</v>
      </c>
      <c r="D2190" t="s">
        <v>195</v>
      </c>
      <c r="E2190" t="s">
        <v>1</v>
      </c>
      <c r="F2190">
        <v>31.581</v>
      </c>
    </row>
    <row r="2191" spans="1:7" x14ac:dyDescent="0.25">
      <c r="A2191">
        <v>2019</v>
      </c>
      <c r="B2191" t="s">
        <v>58</v>
      </c>
      <c r="C2191" t="s">
        <v>198</v>
      </c>
      <c r="D2191" t="s">
        <v>195</v>
      </c>
      <c r="E2191" t="s">
        <v>1</v>
      </c>
      <c r="F2191">
        <v>99.876000000000005</v>
      </c>
      <c r="G2191" t="s">
        <v>196</v>
      </c>
    </row>
    <row r="2192" spans="1:7" x14ac:dyDescent="0.25">
      <c r="A2192">
        <v>2019</v>
      </c>
      <c r="B2192" t="s">
        <v>59</v>
      </c>
      <c r="C2192" t="s">
        <v>194</v>
      </c>
      <c r="D2192" t="s">
        <v>195</v>
      </c>
      <c r="E2192" t="s">
        <v>1</v>
      </c>
      <c r="F2192" s="220">
        <v>265641.03899999999</v>
      </c>
    </row>
    <row r="2193" spans="1:7" x14ac:dyDescent="0.25">
      <c r="A2193">
        <v>2019</v>
      </c>
      <c r="B2193" t="s">
        <v>59</v>
      </c>
      <c r="C2193" t="s">
        <v>197</v>
      </c>
      <c r="D2193" t="s">
        <v>195</v>
      </c>
      <c r="E2193" t="s">
        <v>1</v>
      </c>
      <c r="F2193">
        <v>25.843</v>
      </c>
    </row>
    <row r="2194" spans="1:7" x14ac:dyDescent="0.25">
      <c r="A2194">
        <v>2019</v>
      </c>
      <c r="B2194" t="s">
        <v>59</v>
      </c>
      <c r="C2194" t="s">
        <v>198</v>
      </c>
      <c r="D2194" t="s">
        <v>195</v>
      </c>
      <c r="E2194" t="s">
        <v>1</v>
      </c>
      <c r="F2194">
        <v>147.73699999999999</v>
      </c>
    </row>
    <row r="2195" spans="1:7" x14ac:dyDescent="0.25">
      <c r="A2195">
        <v>2019</v>
      </c>
      <c r="B2195" t="s">
        <v>156</v>
      </c>
      <c r="C2195" t="s">
        <v>194</v>
      </c>
      <c r="D2195" t="s">
        <v>195</v>
      </c>
      <c r="E2195" t="s">
        <v>1</v>
      </c>
      <c r="F2195" s="220">
        <v>10900.179</v>
      </c>
    </row>
    <row r="2196" spans="1:7" x14ac:dyDescent="0.25">
      <c r="A2196">
        <v>2019</v>
      </c>
      <c r="B2196" t="s">
        <v>156</v>
      </c>
      <c r="C2196" t="s">
        <v>197</v>
      </c>
      <c r="D2196" t="s">
        <v>195</v>
      </c>
      <c r="E2196" t="s">
        <v>1</v>
      </c>
      <c r="F2196">
        <v>30.231000000000002</v>
      </c>
    </row>
    <row r="2197" spans="1:7" x14ac:dyDescent="0.25">
      <c r="A2197">
        <v>2019</v>
      </c>
      <c r="B2197" t="s">
        <v>156</v>
      </c>
      <c r="C2197" t="s">
        <v>198</v>
      </c>
      <c r="D2197" t="s">
        <v>195</v>
      </c>
      <c r="E2197" t="s">
        <v>1</v>
      </c>
      <c r="F2197">
        <v>140.624</v>
      </c>
    </row>
    <row r="2198" spans="1:7" x14ac:dyDescent="0.25">
      <c r="A2198">
        <v>2019</v>
      </c>
      <c r="B2198" t="s">
        <v>67</v>
      </c>
      <c r="C2198" t="s">
        <v>194</v>
      </c>
      <c r="D2198" t="s">
        <v>195</v>
      </c>
      <c r="E2198" t="s">
        <v>1</v>
      </c>
      <c r="F2198">
        <v>164642.47</v>
      </c>
    </row>
    <row r="2199" spans="1:7" x14ac:dyDescent="0.25">
      <c r="A2199">
        <v>2019</v>
      </c>
      <c r="B2199" t="s">
        <v>67</v>
      </c>
      <c r="C2199" t="s">
        <v>197</v>
      </c>
      <c r="D2199" t="s">
        <v>195</v>
      </c>
      <c r="E2199" t="s">
        <v>1</v>
      </c>
      <c r="F2199">
        <v>30.786000000000001</v>
      </c>
    </row>
    <row r="2200" spans="1:7" x14ac:dyDescent="0.25">
      <c r="A2200">
        <v>2019</v>
      </c>
      <c r="B2200" t="s">
        <v>67</v>
      </c>
      <c r="C2200" t="s">
        <v>198</v>
      </c>
      <c r="D2200" t="s">
        <v>195</v>
      </c>
      <c r="E2200" t="s">
        <v>1</v>
      </c>
      <c r="F2200" t="s">
        <v>72</v>
      </c>
    </row>
    <row r="2201" spans="1:7" x14ac:dyDescent="0.25">
      <c r="A2201">
        <v>2019</v>
      </c>
      <c r="B2201" t="s">
        <v>68</v>
      </c>
      <c r="C2201" t="s">
        <v>194</v>
      </c>
      <c r="D2201" t="s">
        <v>195</v>
      </c>
      <c r="E2201" t="s">
        <v>1</v>
      </c>
      <c r="F2201">
        <v>94486.293999999994</v>
      </c>
      <c r="G2201" t="s">
        <v>201</v>
      </c>
    </row>
    <row r="2202" spans="1:7" x14ac:dyDescent="0.25">
      <c r="A2202">
        <v>2019</v>
      </c>
      <c r="B2202" t="s">
        <v>68</v>
      </c>
      <c r="C2202" t="s">
        <v>197</v>
      </c>
      <c r="D2202" t="s">
        <v>195</v>
      </c>
      <c r="E2202" t="s">
        <v>1</v>
      </c>
      <c r="F2202">
        <v>11.018000000000001</v>
      </c>
      <c r="G2202" t="s">
        <v>201</v>
      </c>
    </row>
    <row r="2203" spans="1:7" x14ac:dyDescent="0.25">
      <c r="A2203">
        <v>2019</v>
      </c>
      <c r="B2203" t="s">
        <v>68</v>
      </c>
      <c r="C2203" t="s">
        <v>198</v>
      </c>
      <c r="D2203" t="s">
        <v>195</v>
      </c>
      <c r="E2203" t="s">
        <v>1</v>
      </c>
      <c r="F2203">
        <v>104.13800000000001</v>
      </c>
      <c r="G2203" t="s">
        <v>201</v>
      </c>
    </row>
    <row r="2204" spans="1:7" x14ac:dyDescent="0.25">
      <c r="A2204">
        <v>2019</v>
      </c>
      <c r="B2204" t="s">
        <v>60</v>
      </c>
      <c r="C2204" t="s">
        <v>194</v>
      </c>
      <c r="D2204" t="s">
        <v>195</v>
      </c>
      <c r="E2204" t="s">
        <v>1</v>
      </c>
      <c r="F2204">
        <v>566789.89300000004</v>
      </c>
    </row>
    <row r="2205" spans="1:7" x14ac:dyDescent="0.25">
      <c r="A2205">
        <v>2019</v>
      </c>
      <c r="B2205" t="s">
        <v>60</v>
      </c>
      <c r="C2205" t="s">
        <v>197</v>
      </c>
      <c r="D2205" t="s">
        <v>195</v>
      </c>
      <c r="E2205" t="s">
        <v>1</v>
      </c>
      <c r="F2205">
        <v>8.48</v>
      </c>
    </row>
    <row r="2206" spans="1:7" x14ac:dyDescent="0.25">
      <c r="A2206">
        <v>2019</v>
      </c>
      <c r="B2206" t="s">
        <v>60</v>
      </c>
      <c r="C2206" t="s">
        <v>198</v>
      </c>
      <c r="D2206" t="s">
        <v>195</v>
      </c>
      <c r="E2206" t="s">
        <v>1</v>
      </c>
      <c r="F2206">
        <v>76.712000000000003</v>
      </c>
    </row>
    <row r="2207" spans="1:7" x14ac:dyDescent="0.25">
      <c r="A2207">
        <v>2019</v>
      </c>
      <c r="B2207" t="s">
        <v>69</v>
      </c>
      <c r="C2207" t="s">
        <v>194</v>
      </c>
      <c r="D2207" t="s">
        <v>195</v>
      </c>
      <c r="E2207" t="s">
        <v>1</v>
      </c>
      <c r="F2207">
        <v>19385.36</v>
      </c>
      <c r="G2207" t="s">
        <v>202</v>
      </c>
    </row>
    <row r="2208" spans="1:7" x14ac:dyDescent="0.25">
      <c r="A2208">
        <v>2019</v>
      </c>
      <c r="B2208" t="s">
        <v>69</v>
      </c>
      <c r="C2208" t="s">
        <v>197</v>
      </c>
      <c r="D2208" t="s">
        <v>195</v>
      </c>
      <c r="E2208" t="s">
        <v>1</v>
      </c>
      <c r="F2208">
        <v>9.3350000000000009</v>
      </c>
      <c r="G2208" t="s">
        <v>202</v>
      </c>
    </row>
    <row r="2209" spans="1:7" x14ac:dyDescent="0.25">
      <c r="A2209">
        <v>2019</v>
      </c>
      <c r="B2209" t="s">
        <v>69</v>
      </c>
      <c r="C2209" t="s">
        <v>198</v>
      </c>
      <c r="D2209" t="s">
        <v>195</v>
      </c>
      <c r="E2209" t="s">
        <v>1</v>
      </c>
      <c r="F2209" t="s">
        <v>72</v>
      </c>
    </row>
    <row r="2210" spans="1:7" x14ac:dyDescent="0.25">
      <c r="A2210">
        <v>2019</v>
      </c>
      <c r="B2210" t="s">
        <v>84</v>
      </c>
      <c r="C2210" t="s">
        <v>194</v>
      </c>
      <c r="D2210" t="s">
        <v>195</v>
      </c>
      <c r="E2210" t="s">
        <v>1</v>
      </c>
      <c r="F2210" t="s">
        <v>72</v>
      </c>
    </row>
    <row r="2211" spans="1:7" x14ac:dyDescent="0.25">
      <c r="A2211">
        <v>2019</v>
      </c>
      <c r="B2211" t="s">
        <v>84</v>
      </c>
      <c r="C2211" t="s">
        <v>197</v>
      </c>
      <c r="D2211" t="s">
        <v>195</v>
      </c>
      <c r="E2211" t="s">
        <v>1</v>
      </c>
      <c r="F2211" t="s">
        <v>72</v>
      </c>
    </row>
    <row r="2212" spans="1:7" x14ac:dyDescent="0.25">
      <c r="A2212">
        <v>2019</v>
      </c>
      <c r="B2212" t="s">
        <v>84</v>
      </c>
      <c r="C2212" t="s">
        <v>198</v>
      </c>
      <c r="D2212" t="s">
        <v>195</v>
      </c>
      <c r="E2212" t="s">
        <v>1</v>
      </c>
      <c r="F2212" t="s">
        <v>72</v>
      </c>
    </row>
    <row r="2213" spans="1:7" x14ac:dyDescent="0.25">
      <c r="A2213">
        <v>2019</v>
      </c>
      <c r="B2213" t="s">
        <v>70</v>
      </c>
      <c r="C2213" t="s">
        <v>194</v>
      </c>
      <c r="D2213" t="s">
        <v>195</v>
      </c>
      <c r="E2213" t="s">
        <v>1</v>
      </c>
      <c r="F2213">
        <v>126625.048</v>
      </c>
    </row>
    <row r="2214" spans="1:7" x14ac:dyDescent="0.25">
      <c r="A2214">
        <v>2019</v>
      </c>
      <c r="B2214" t="s">
        <v>70</v>
      </c>
      <c r="C2214" t="s">
        <v>197</v>
      </c>
      <c r="D2214" t="s">
        <v>195</v>
      </c>
      <c r="E2214" t="s">
        <v>1</v>
      </c>
      <c r="F2214">
        <v>18.231999999999999</v>
      </c>
    </row>
    <row r="2215" spans="1:7" x14ac:dyDescent="0.25">
      <c r="A2215">
        <v>2019</v>
      </c>
      <c r="B2215" t="s">
        <v>70</v>
      </c>
      <c r="C2215" t="s">
        <v>198</v>
      </c>
      <c r="D2215" t="s">
        <v>195</v>
      </c>
      <c r="E2215" t="s">
        <v>1</v>
      </c>
      <c r="F2215" t="s">
        <v>72</v>
      </c>
    </row>
    <row r="2216" spans="1:7" x14ac:dyDescent="0.25">
      <c r="A2216">
        <v>2019</v>
      </c>
      <c r="B2216" t="s">
        <v>71</v>
      </c>
      <c r="C2216" t="s">
        <v>194</v>
      </c>
      <c r="D2216" t="s">
        <v>195</v>
      </c>
      <c r="E2216" t="s">
        <v>1</v>
      </c>
      <c r="F2216" t="s">
        <v>72</v>
      </c>
    </row>
    <row r="2217" spans="1:7" x14ac:dyDescent="0.25">
      <c r="A2217">
        <v>2019</v>
      </c>
      <c r="B2217" t="s">
        <v>71</v>
      </c>
      <c r="C2217" t="s">
        <v>197</v>
      </c>
      <c r="D2217" t="s">
        <v>195</v>
      </c>
      <c r="E2217" t="s">
        <v>1</v>
      </c>
      <c r="F2217" t="s">
        <v>72</v>
      </c>
    </row>
    <row r="2218" spans="1:7" x14ac:dyDescent="0.25">
      <c r="A2218">
        <v>2019</v>
      </c>
      <c r="B2218" t="s">
        <v>71</v>
      </c>
      <c r="C2218" t="s">
        <v>198</v>
      </c>
      <c r="D2218" t="s">
        <v>195</v>
      </c>
      <c r="E2218" t="s">
        <v>1</v>
      </c>
      <c r="F2218" t="s">
        <v>72</v>
      </c>
    </row>
    <row r="2219" spans="1:7" x14ac:dyDescent="0.25">
      <c r="A2219">
        <v>2019</v>
      </c>
      <c r="B2219" t="s">
        <v>82</v>
      </c>
      <c r="C2219" t="s">
        <v>194</v>
      </c>
      <c r="D2219" t="s">
        <v>195</v>
      </c>
      <c r="E2219" t="s">
        <v>1</v>
      </c>
      <c r="F2219" t="s">
        <v>72</v>
      </c>
    </row>
    <row r="2220" spans="1:7" x14ac:dyDescent="0.25">
      <c r="A2220">
        <v>2019</v>
      </c>
      <c r="B2220" t="s">
        <v>82</v>
      </c>
      <c r="C2220" t="s">
        <v>197</v>
      </c>
      <c r="D2220" t="s">
        <v>195</v>
      </c>
      <c r="E2220" t="s">
        <v>1</v>
      </c>
      <c r="F2220" t="s">
        <v>72</v>
      </c>
    </row>
    <row r="2221" spans="1:7" x14ac:dyDescent="0.25">
      <c r="A2221">
        <v>2019</v>
      </c>
      <c r="B2221" t="s">
        <v>82</v>
      </c>
      <c r="C2221" t="s">
        <v>198</v>
      </c>
      <c r="D2221" t="s">
        <v>195</v>
      </c>
      <c r="E2221" t="s">
        <v>1</v>
      </c>
      <c r="F2221" t="s">
        <v>72</v>
      </c>
    </row>
    <row r="2222" spans="1:7" x14ac:dyDescent="0.25">
      <c r="A2222">
        <v>2020</v>
      </c>
      <c r="B2222" t="s">
        <v>154</v>
      </c>
      <c r="C2222" t="s">
        <v>194</v>
      </c>
      <c r="D2222" t="s">
        <v>195</v>
      </c>
      <c r="E2222" t="s">
        <v>1</v>
      </c>
      <c r="F2222">
        <v>5975951.6880000001</v>
      </c>
      <c r="G2222" t="s">
        <v>203</v>
      </c>
    </row>
    <row r="2223" spans="1:7" x14ac:dyDescent="0.25">
      <c r="A2223">
        <v>2020</v>
      </c>
      <c r="B2223" t="s">
        <v>154</v>
      </c>
      <c r="C2223" t="s">
        <v>197</v>
      </c>
      <c r="D2223" t="s">
        <v>195</v>
      </c>
      <c r="E2223" t="s">
        <v>1</v>
      </c>
      <c r="F2223">
        <v>13.359</v>
      </c>
      <c r="G2223" t="s">
        <v>203</v>
      </c>
    </row>
    <row r="2224" spans="1:7" x14ac:dyDescent="0.25">
      <c r="A2224">
        <v>2020</v>
      </c>
      <c r="B2224" t="s">
        <v>154</v>
      </c>
      <c r="C2224" t="s">
        <v>198</v>
      </c>
      <c r="D2224" t="s">
        <v>195</v>
      </c>
      <c r="E2224" t="s">
        <v>1</v>
      </c>
      <c r="F2224">
        <v>90.606999999999999</v>
      </c>
      <c r="G2224" t="s">
        <v>203</v>
      </c>
    </row>
    <row r="2225" spans="1:7" x14ac:dyDescent="0.25">
      <c r="A2225">
        <v>2020</v>
      </c>
      <c r="B2225" t="s">
        <v>35</v>
      </c>
      <c r="C2225" t="s">
        <v>194</v>
      </c>
      <c r="D2225" t="s">
        <v>195</v>
      </c>
      <c r="E2225" t="s">
        <v>1</v>
      </c>
      <c r="F2225">
        <v>136275.519</v>
      </c>
      <c r="G2225" t="s">
        <v>203</v>
      </c>
    </row>
    <row r="2226" spans="1:7" x14ac:dyDescent="0.25">
      <c r="A2226">
        <v>2020</v>
      </c>
      <c r="B2226" t="s">
        <v>35</v>
      </c>
      <c r="C2226" t="s">
        <v>197</v>
      </c>
      <c r="D2226" t="s">
        <v>195</v>
      </c>
      <c r="E2226" t="s">
        <v>1</v>
      </c>
      <c r="F2226">
        <v>11.827</v>
      </c>
      <c r="G2226" t="s">
        <v>203</v>
      </c>
    </row>
    <row r="2227" spans="1:7" x14ac:dyDescent="0.25">
      <c r="A2227">
        <v>2020</v>
      </c>
      <c r="B2227" t="s">
        <v>35</v>
      </c>
      <c r="C2227" t="s">
        <v>198</v>
      </c>
      <c r="D2227" t="s">
        <v>195</v>
      </c>
      <c r="E2227" t="s">
        <v>1</v>
      </c>
      <c r="F2227">
        <v>85.381</v>
      </c>
      <c r="G2227" t="s">
        <v>203</v>
      </c>
    </row>
    <row r="2228" spans="1:7" x14ac:dyDescent="0.25">
      <c r="A2228">
        <v>2020</v>
      </c>
      <c r="B2228" t="s">
        <v>36</v>
      </c>
      <c r="C2228" t="s">
        <v>194</v>
      </c>
      <c r="D2228" t="s">
        <v>195</v>
      </c>
      <c r="E2228" t="s">
        <v>1</v>
      </c>
      <c r="F2228">
        <v>137854.57999999999</v>
      </c>
      <c r="G2228" t="s">
        <v>203</v>
      </c>
    </row>
    <row r="2229" spans="1:7" x14ac:dyDescent="0.25">
      <c r="A2229">
        <v>2020</v>
      </c>
      <c r="B2229" t="s">
        <v>36</v>
      </c>
      <c r="C2229" t="s">
        <v>197</v>
      </c>
      <c r="D2229" t="s">
        <v>195</v>
      </c>
      <c r="E2229" t="s">
        <v>1</v>
      </c>
      <c r="F2229">
        <v>19.831</v>
      </c>
      <c r="G2229" t="s">
        <v>203</v>
      </c>
    </row>
    <row r="2230" spans="1:7" x14ac:dyDescent="0.25">
      <c r="A2230">
        <v>2020</v>
      </c>
      <c r="B2230" t="s">
        <v>36</v>
      </c>
      <c r="C2230" t="s">
        <v>198</v>
      </c>
      <c r="D2230" t="s">
        <v>195</v>
      </c>
      <c r="E2230" t="s">
        <v>1</v>
      </c>
      <c r="F2230">
        <v>136.58799999999999</v>
      </c>
      <c r="G2230" t="s">
        <v>203</v>
      </c>
    </row>
    <row r="2231" spans="1:7" x14ac:dyDescent="0.25">
      <c r="A2231">
        <v>2020</v>
      </c>
      <c r="B2231" t="s">
        <v>37</v>
      </c>
      <c r="C2231" t="s">
        <v>194</v>
      </c>
      <c r="D2231" t="s">
        <v>195</v>
      </c>
      <c r="E2231" t="s">
        <v>1</v>
      </c>
      <c r="F2231">
        <v>152960.18599999999</v>
      </c>
      <c r="G2231" t="s">
        <v>203</v>
      </c>
    </row>
    <row r="2232" spans="1:7" x14ac:dyDescent="0.25">
      <c r="A2232">
        <v>2020</v>
      </c>
      <c r="B2232" t="s">
        <v>37</v>
      </c>
      <c r="C2232" t="s">
        <v>197</v>
      </c>
      <c r="D2232" t="s">
        <v>195</v>
      </c>
      <c r="E2232" t="s">
        <v>1</v>
      </c>
      <c r="F2232">
        <v>14.303000000000001</v>
      </c>
      <c r="G2232" t="s">
        <v>203</v>
      </c>
    </row>
    <row r="2233" spans="1:7" x14ac:dyDescent="0.25">
      <c r="A2233">
        <v>2020</v>
      </c>
      <c r="B2233" t="s">
        <v>37</v>
      </c>
      <c r="C2233" t="s">
        <v>198</v>
      </c>
      <c r="D2233" t="s">
        <v>195</v>
      </c>
      <c r="E2233" t="s">
        <v>1</v>
      </c>
      <c r="F2233">
        <v>85.03</v>
      </c>
      <c r="G2233" t="s">
        <v>203</v>
      </c>
    </row>
    <row r="2234" spans="1:7" x14ac:dyDescent="0.25">
      <c r="A2234">
        <v>2020</v>
      </c>
      <c r="B2234" t="s">
        <v>38</v>
      </c>
      <c r="C2234" t="s">
        <v>194</v>
      </c>
      <c r="D2234" t="s">
        <v>195</v>
      </c>
      <c r="E2234" t="s">
        <v>1</v>
      </c>
      <c r="F2234">
        <v>144817.78599999999</v>
      </c>
      <c r="G2234" t="s">
        <v>203</v>
      </c>
    </row>
    <row r="2235" spans="1:7" x14ac:dyDescent="0.25">
      <c r="A2235">
        <v>2020</v>
      </c>
      <c r="B2235" t="s">
        <v>38</v>
      </c>
      <c r="C2235" t="s">
        <v>197</v>
      </c>
      <c r="D2235" t="s">
        <v>195</v>
      </c>
      <c r="E2235" t="s">
        <v>1</v>
      </c>
      <c r="F2235">
        <v>24.870999999999999</v>
      </c>
      <c r="G2235" t="s">
        <v>203</v>
      </c>
    </row>
    <row r="2236" spans="1:7" x14ac:dyDescent="0.25">
      <c r="A2236">
        <v>2020</v>
      </c>
      <c r="B2236" t="s">
        <v>38</v>
      </c>
      <c r="C2236" t="s">
        <v>198</v>
      </c>
      <c r="D2236" t="s">
        <v>195</v>
      </c>
      <c r="E2236" t="s">
        <v>1</v>
      </c>
      <c r="F2236">
        <v>105.732</v>
      </c>
      <c r="G2236" t="s">
        <v>203</v>
      </c>
    </row>
    <row r="2237" spans="1:7" x14ac:dyDescent="0.25">
      <c r="A2237">
        <v>2020</v>
      </c>
      <c r="B2237" t="s">
        <v>39</v>
      </c>
      <c r="C2237" t="s">
        <v>194</v>
      </c>
      <c r="D2237" t="s">
        <v>195</v>
      </c>
      <c r="E2237" t="s">
        <v>1</v>
      </c>
      <c r="F2237">
        <v>1117092.625</v>
      </c>
      <c r="G2237" t="s">
        <v>203</v>
      </c>
    </row>
    <row r="2238" spans="1:7" x14ac:dyDescent="0.25">
      <c r="A2238">
        <v>2020</v>
      </c>
      <c r="B2238" t="s">
        <v>39</v>
      </c>
      <c r="C2238" t="s">
        <v>197</v>
      </c>
      <c r="D2238" t="s">
        <v>195</v>
      </c>
      <c r="E2238" t="s">
        <v>1</v>
      </c>
      <c r="F2238">
        <v>13.432</v>
      </c>
      <c r="G2238" t="s">
        <v>203</v>
      </c>
    </row>
    <row r="2239" spans="1:7" x14ac:dyDescent="0.25">
      <c r="A2239">
        <v>2020</v>
      </c>
      <c r="B2239" t="s">
        <v>39</v>
      </c>
      <c r="C2239" t="s">
        <v>198</v>
      </c>
      <c r="D2239" t="s">
        <v>195</v>
      </c>
      <c r="E2239" t="s">
        <v>1</v>
      </c>
      <c r="F2239">
        <v>78.641999999999996</v>
      </c>
      <c r="G2239" t="s">
        <v>203</v>
      </c>
    </row>
    <row r="2240" spans="1:7" x14ac:dyDescent="0.25">
      <c r="A2240">
        <v>2020</v>
      </c>
      <c r="B2240" t="s">
        <v>40</v>
      </c>
      <c r="C2240" t="s">
        <v>194</v>
      </c>
      <c r="D2240" t="s">
        <v>195</v>
      </c>
      <c r="E2240" t="s">
        <v>1</v>
      </c>
      <c r="F2240">
        <v>36786.752999999997</v>
      </c>
      <c r="G2240" t="s">
        <v>203</v>
      </c>
    </row>
    <row r="2241" spans="1:7" x14ac:dyDescent="0.25">
      <c r="A2241">
        <v>2020</v>
      </c>
      <c r="B2241" t="s">
        <v>40</v>
      </c>
      <c r="C2241" t="s">
        <v>197</v>
      </c>
      <c r="D2241" t="s">
        <v>195</v>
      </c>
      <c r="E2241" t="s">
        <v>1</v>
      </c>
      <c r="F2241">
        <v>27.681000000000001</v>
      </c>
      <c r="G2241" t="s">
        <v>203</v>
      </c>
    </row>
    <row r="2242" spans="1:7" x14ac:dyDescent="0.25">
      <c r="A2242">
        <v>2020</v>
      </c>
      <c r="B2242" t="s">
        <v>40</v>
      </c>
      <c r="C2242" t="s">
        <v>198</v>
      </c>
      <c r="D2242" t="s">
        <v>195</v>
      </c>
      <c r="E2242" t="s">
        <v>1</v>
      </c>
      <c r="F2242">
        <v>187.554</v>
      </c>
      <c r="G2242" t="s">
        <v>203</v>
      </c>
    </row>
    <row r="2243" spans="1:7" x14ac:dyDescent="0.25">
      <c r="A2243">
        <v>2020</v>
      </c>
      <c r="B2243" t="s">
        <v>41</v>
      </c>
      <c r="C2243" t="s">
        <v>194</v>
      </c>
      <c r="D2243" t="s">
        <v>195</v>
      </c>
      <c r="E2243" t="s">
        <v>1</v>
      </c>
      <c r="F2243">
        <v>110834.50199999999</v>
      </c>
      <c r="G2243" t="s">
        <v>203</v>
      </c>
    </row>
    <row r="2244" spans="1:7" x14ac:dyDescent="0.25">
      <c r="A2244">
        <v>2020</v>
      </c>
      <c r="B2244" t="s">
        <v>41</v>
      </c>
      <c r="C2244" t="s">
        <v>197</v>
      </c>
      <c r="D2244" t="s">
        <v>195</v>
      </c>
      <c r="E2244" t="s">
        <v>1</v>
      </c>
      <c r="F2244">
        <v>22.326000000000001</v>
      </c>
      <c r="G2244" t="s">
        <v>203</v>
      </c>
    </row>
    <row r="2245" spans="1:7" x14ac:dyDescent="0.25">
      <c r="A2245">
        <v>2020</v>
      </c>
      <c r="B2245" t="s">
        <v>41</v>
      </c>
      <c r="C2245" t="s">
        <v>198</v>
      </c>
      <c r="D2245" t="s">
        <v>195</v>
      </c>
      <c r="E2245" t="s">
        <v>1</v>
      </c>
      <c r="F2245">
        <v>86.954999999999998</v>
      </c>
      <c r="G2245" t="s">
        <v>203</v>
      </c>
    </row>
    <row r="2246" spans="1:7" x14ac:dyDescent="0.25">
      <c r="A2246">
        <v>2020</v>
      </c>
      <c r="B2246" t="s">
        <v>42</v>
      </c>
      <c r="C2246" t="s">
        <v>194</v>
      </c>
      <c r="D2246" t="s">
        <v>195</v>
      </c>
      <c r="E2246" t="s">
        <v>1</v>
      </c>
      <c r="F2246">
        <v>95144.334000000003</v>
      </c>
      <c r="G2246" t="s">
        <v>203</v>
      </c>
    </row>
    <row r="2247" spans="1:7" x14ac:dyDescent="0.25">
      <c r="A2247">
        <v>2020</v>
      </c>
      <c r="B2247" t="s">
        <v>42</v>
      </c>
      <c r="C2247" t="s">
        <v>197</v>
      </c>
      <c r="D2247" t="s">
        <v>195</v>
      </c>
      <c r="E2247" t="s">
        <v>1</v>
      </c>
      <c r="F2247">
        <v>8.8770000000000007</v>
      </c>
      <c r="G2247" t="s">
        <v>203</v>
      </c>
    </row>
    <row r="2248" spans="1:7" x14ac:dyDescent="0.25">
      <c r="A2248">
        <v>2020</v>
      </c>
      <c r="B2248" t="s">
        <v>42</v>
      </c>
      <c r="C2248" t="s">
        <v>198</v>
      </c>
      <c r="D2248" t="s">
        <v>195</v>
      </c>
      <c r="E2248" t="s">
        <v>1</v>
      </c>
      <c r="F2248">
        <v>62.055999999999997</v>
      </c>
      <c r="G2248" t="s">
        <v>203</v>
      </c>
    </row>
    <row r="2249" spans="1:7" x14ac:dyDescent="0.25">
      <c r="A2249">
        <v>2020</v>
      </c>
      <c r="B2249" t="s">
        <v>43</v>
      </c>
      <c r="C2249" t="s">
        <v>194</v>
      </c>
      <c r="D2249" t="s">
        <v>195</v>
      </c>
      <c r="E2249" t="s">
        <v>1</v>
      </c>
      <c r="F2249">
        <v>385195.46600000001</v>
      </c>
      <c r="G2249" t="s">
        <v>203</v>
      </c>
    </row>
    <row r="2250" spans="1:7" x14ac:dyDescent="0.25">
      <c r="A2250">
        <v>2020</v>
      </c>
      <c r="B2250" t="s">
        <v>43</v>
      </c>
      <c r="C2250" t="s">
        <v>197</v>
      </c>
      <c r="D2250" t="s">
        <v>195</v>
      </c>
      <c r="E2250" t="s">
        <v>1</v>
      </c>
      <c r="F2250">
        <v>8.1379999999999999</v>
      </c>
      <c r="G2250" t="s">
        <v>203</v>
      </c>
    </row>
    <row r="2251" spans="1:7" x14ac:dyDescent="0.25">
      <c r="A2251">
        <v>2020</v>
      </c>
      <c r="B2251" t="s">
        <v>43</v>
      </c>
      <c r="C2251" t="s">
        <v>198</v>
      </c>
      <c r="D2251" t="s">
        <v>195</v>
      </c>
      <c r="E2251" t="s">
        <v>1</v>
      </c>
      <c r="F2251">
        <v>55.831000000000003</v>
      </c>
      <c r="G2251" t="s">
        <v>203</v>
      </c>
    </row>
    <row r="2252" spans="1:7" x14ac:dyDescent="0.25">
      <c r="A2252">
        <v>2020</v>
      </c>
      <c r="B2252" t="s">
        <v>44</v>
      </c>
      <c r="C2252" t="s">
        <v>194</v>
      </c>
      <c r="D2252" t="s">
        <v>195</v>
      </c>
      <c r="E2252" t="s">
        <v>1</v>
      </c>
      <c r="F2252">
        <v>695346.99</v>
      </c>
      <c r="G2252" t="s">
        <v>203</v>
      </c>
    </row>
    <row r="2253" spans="1:7" x14ac:dyDescent="0.25">
      <c r="A2253">
        <v>2020</v>
      </c>
      <c r="B2253" t="s">
        <v>44</v>
      </c>
      <c r="C2253" t="s">
        <v>197</v>
      </c>
      <c r="D2253" t="s">
        <v>195</v>
      </c>
      <c r="E2253" t="s">
        <v>1</v>
      </c>
      <c r="F2253">
        <v>10.329000000000001</v>
      </c>
      <c r="G2253" t="s">
        <v>203</v>
      </c>
    </row>
    <row r="2254" spans="1:7" x14ac:dyDescent="0.25">
      <c r="A2254">
        <v>2020</v>
      </c>
      <c r="B2254" t="s">
        <v>44</v>
      </c>
      <c r="C2254" t="s">
        <v>198</v>
      </c>
      <c r="D2254" t="s">
        <v>195</v>
      </c>
      <c r="E2254" t="s">
        <v>1</v>
      </c>
      <c r="F2254">
        <v>78.649000000000001</v>
      </c>
      <c r="G2254" t="s">
        <v>203</v>
      </c>
    </row>
    <row r="2255" spans="1:7" x14ac:dyDescent="0.25">
      <c r="A2255">
        <v>2020</v>
      </c>
      <c r="B2255" t="s">
        <v>45</v>
      </c>
      <c r="C2255" t="s">
        <v>194</v>
      </c>
      <c r="D2255" t="s">
        <v>195</v>
      </c>
      <c r="E2255" t="s">
        <v>1</v>
      </c>
      <c r="F2255">
        <v>45370.012999999999</v>
      </c>
      <c r="G2255" t="s">
        <v>203</v>
      </c>
    </row>
    <row r="2256" spans="1:7" x14ac:dyDescent="0.25">
      <c r="A2256">
        <v>2020</v>
      </c>
      <c r="B2256" t="s">
        <v>45</v>
      </c>
      <c r="C2256" t="s">
        <v>197</v>
      </c>
      <c r="D2256" t="s">
        <v>195</v>
      </c>
      <c r="E2256" t="s">
        <v>1</v>
      </c>
      <c r="F2256">
        <v>11.18</v>
      </c>
      <c r="G2256" t="s">
        <v>203</v>
      </c>
    </row>
    <row r="2257" spans="1:7" x14ac:dyDescent="0.25">
      <c r="A2257">
        <v>2020</v>
      </c>
      <c r="B2257" t="s">
        <v>45</v>
      </c>
      <c r="C2257" t="s">
        <v>198</v>
      </c>
      <c r="D2257" t="s">
        <v>195</v>
      </c>
      <c r="E2257" t="s">
        <v>1</v>
      </c>
      <c r="F2257">
        <v>135.54499999999999</v>
      </c>
      <c r="G2257" t="s">
        <v>203</v>
      </c>
    </row>
    <row r="2258" spans="1:7" x14ac:dyDescent="0.25">
      <c r="A2258">
        <v>2020</v>
      </c>
      <c r="B2258" t="s">
        <v>46</v>
      </c>
      <c r="C2258" t="s">
        <v>194</v>
      </c>
      <c r="D2258" t="s">
        <v>195</v>
      </c>
      <c r="E2258" t="s">
        <v>1</v>
      </c>
      <c r="F2258">
        <v>444014.522</v>
      </c>
      <c r="G2258" t="s">
        <v>203</v>
      </c>
    </row>
    <row r="2259" spans="1:7" x14ac:dyDescent="0.25">
      <c r="A2259">
        <v>2020</v>
      </c>
      <c r="B2259" t="s">
        <v>46</v>
      </c>
      <c r="C2259" t="s">
        <v>197</v>
      </c>
      <c r="D2259" t="s">
        <v>195</v>
      </c>
      <c r="E2259" t="s">
        <v>1</v>
      </c>
      <c r="F2259">
        <v>7.4450000000000003</v>
      </c>
      <c r="G2259" t="s">
        <v>203</v>
      </c>
    </row>
    <row r="2260" spans="1:7" x14ac:dyDescent="0.25">
      <c r="A2260">
        <v>2020</v>
      </c>
      <c r="B2260" t="s">
        <v>46</v>
      </c>
      <c r="C2260" t="s">
        <v>198</v>
      </c>
      <c r="D2260" t="s">
        <v>195</v>
      </c>
      <c r="E2260" t="s">
        <v>1</v>
      </c>
      <c r="F2260">
        <v>58.906999999999996</v>
      </c>
      <c r="G2260" t="s">
        <v>203</v>
      </c>
    </row>
    <row r="2261" spans="1:7" x14ac:dyDescent="0.25">
      <c r="A2261">
        <v>2020</v>
      </c>
      <c r="B2261" t="s">
        <v>47</v>
      </c>
      <c r="C2261" t="s">
        <v>194</v>
      </c>
      <c r="D2261" t="s">
        <v>195</v>
      </c>
      <c r="E2261" t="s">
        <v>1</v>
      </c>
      <c r="F2261">
        <v>15839.985000000001</v>
      </c>
      <c r="G2261" t="s">
        <v>203</v>
      </c>
    </row>
    <row r="2262" spans="1:7" x14ac:dyDescent="0.25">
      <c r="A2262">
        <v>2020</v>
      </c>
      <c r="B2262" t="s">
        <v>47</v>
      </c>
      <c r="C2262" t="s">
        <v>197</v>
      </c>
      <c r="D2262" t="s">
        <v>195</v>
      </c>
      <c r="E2262" t="s">
        <v>1</v>
      </c>
      <c r="F2262">
        <v>17.838000000000001</v>
      </c>
      <c r="G2262" t="s">
        <v>203</v>
      </c>
    </row>
    <row r="2263" spans="1:7" x14ac:dyDescent="0.25">
      <c r="A2263">
        <v>2020</v>
      </c>
      <c r="B2263" t="s">
        <v>47</v>
      </c>
      <c r="C2263" t="s">
        <v>198</v>
      </c>
      <c r="D2263" t="s">
        <v>195</v>
      </c>
      <c r="E2263" t="s">
        <v>1</v>
      </c>
      <c r="F2263">
        <v>93.867000000000004</v>
      </c>
      <c r="G2263" t="s">
        <v>203</v>
      </c>
    </row>
    <row r="2264" spans="1:7" x14ac:dyDescent="0.25">
      <c r="A2264">
        <v>2020</v>
      </c>
      <c r="B2264" t="s">
        <v>48</v>
      </c>
      <c r="C2264" t="s">
        <v>194</v>
      </c>
      <c r="D2264" t="s">
        <v>195</v>
      </c>
      <c r="E2264" t="s">
        <v>1</v>
      </c>
      <c r="F2264">
        <v>25393.655999999999</v>
      </c>
      <c r="G2264" t="s">
        <v>203</v>
      </c>
    </row>
    <row r="2265" spans="1:7" x14ac:dyDescent="0.25">
      <c r="A2265">
        <v>2020</v>
      </c>
      <c r="B2265" t="s">
        <v>48</v>
      </c>
      <c r="C2265" t="s">
        <v>197</v>
      </c>
      <c r="D2265" t="s">
        <v>195</v>
      </c>
      <c r="E2265" t="s">
        <v>1</v>
      </c>
      <c r="F2265">
        <v>13.311</v>
      </c>
      <c r="G2265" t="s">
        <v>203</v>
      </c>
    </row>
    <row r="2266" spans="1:7" x14ac:dyDescent="0.25">
      <c r="A2266">
        <v>2020</v>
      </c>
      <c r="B2266" t="s">
        <v>48</v>
      </c>
      <c r="C2266" t="s">
        <v>198</v>
      </c>
      <c r="D2266" t="s">
        <v>195</v>
      </c>
      <c r="E2266" t="s">
        <v>1</v>
      </c>
      <c r="F2266">
        <v>166.255</v>
      </c>
      <c r="G2266" t="s">
        <v>203</v>
      </c>
    </row>
    <row r="2267" spans="1:7" x14ac:dyDescent="0.25">
      <c r="A2267">
        <v>2020</v>
      </c>
      <c r="B2267" t="s">
        <v>49</v>
      </c>
      <c r="C2267" t="s">
        <v>194</v>
      </c>
      <c r="D2267" t="s">
        <v>195</v>
      </c>
      <c r="E2267" t="s">
        <v>1</v>
      </c>
      <c r="F2267">
        <v>51833.913</v>
      </c>
      <c r="G2267" t="s">
        <v>203</v>
      </c>
    </row>
    <row r="2268" spans="1:7" x14ac:dyDescent="0.25">
      <c r="A2268">
        <v>2020</v>
      </c>
      <c r="B2268" t="s">
        <v>49</v>
      </c>
      <c r="C2268" t="s">
        <v>197</v>
      </c>
      <c r="D2268" t="s">
        <v>195</v>
      </c>
      <c r="E2268" t="s">
        <v>1</v>
      </c>
      <c r="F2268">
        <v>18.550999999999998</v>
      </c>
      <c r="G2268" t="s">
        <v>203</v>
      </c>
    </row>
    <row r="2269" spans="1:7" x14ac:dyDescent="0.25">
      <c r="A2269">
        <v>2020</v>
      </c>
      <c r="B2269" t="s">
        <v>49</v>
      </c>
      <c r="C2269" t="s">
        <v>198</v>
      </c>
      <c r="D2269" t="s">
        <v>195</v>
      </c>
      <c r="E2269" t="s">
        <v>1</v>
      </c>
      <c r="F2269">
        <v>177.67599999999999</v>
      </c>
      <c r="G2269" t="s">
        <v>203</v>
      </c>
    </row>
    <row r="2270" spans="1:7" x14ac:dyDescent="0.25">
      <c r="A2270">
        <v>2020</v>
      </c>
      <c r="B2270" t="s">
        <v>50</v>
      </c>
      <c r="C2270" t="s">
        <v>194</v>
      </c>
      <c r="D2270" t="s">
        <v>195</v>
      </c>
      <c r="E2270" t="s">
        <v>1</v>
      </c>
      <c r="F2270">
        <v>12902.385</v>
      </c>
      <c r="G2270" t="s">
        <v>203</v>
      </c>
    </row>
    <row r="2271" spans="1:7" x14ac:dyDescent="0.25">
      <c r="A2271">
        <v>2020</v>
      </c>
      <c r="B2271" t="s">
        <v>50</v>
      </c>
      <c r="C2271" t="s">
        <v>197</v>
      </c>
      <c r="D2271" t="s">
        <v>195</v>
      </c>
      <c r="E2271" t="s">
        <v>1</v>
      </c>
      <c r="F2271">
        <v>20.606999999999999</v>
      </c>
      <c r="G2271" t="s">
        <v>203</v>
      </c>
    </row>
    <row r="2272" spans="1:7" x14ac:dyDescent="0.25">
      <c r="A2272">
        <v>2020</v>
      </c>
      <c r="B2272" t="s">
        <v>50</v>
      </c>
      <c r="C2272" t="s">
        <v>198</v>
      </c>
      <c r="D2272" t="s">
        <v>195</v>
      </c>
      <c r="E2272" t="s">
        <v>1</v>
      </c>
      <c r="F2272">
        <v>115.608</v>
      </c>
      <c r="G2272" t="s">
        <v>203</v>
      </c>
    </row>
    <row r="2273" spans="1:7" x14ac:dyDescent="0.25">
      <c r="A2273">
        <v>2020</v>
      </c>
      <c r="B2273" t="s">
        <v>51</v>
      </c>
      <c r="C2273" t="s">
        <v>194</v>
      </c>
      <c r="D2273" t="s">
        <v>195</v>
      </c>
      <c r="E2273" t="s">
        <v>1</v>
      </c>
      <c r="F2273">
        <v>140764.546</v>
      </c>
      <c r="G2273" t="s">
        <v>203</v>
      </c>
    </row>
    <row r="2274" spans="1:7" x14ac:dyDescent="0.25">
      <c r="A2274">
        <v>2020</v>
      </c>
      <c r="B2274" t="s">
        <v>51</v>
      </c>
      <c r="C2274" t="s">
        <v>197</v>
      </c>
      <c r="D2274" t="s">
        <v>195</v>
      </c>
      <c r="E2274" t="s">
        <v>1</v>
      </c>
      <c r="F2274">
        <v>14.409000000000001</v>
      </c>
      <c r="G2274" t="s">
        <v>203</v>
      </c>
    </row>
    <row r="2275" spans="1:7" x14ac:dyDescent="0.25">
      <c r="A2275">
        <v>2020</v>
      </c>
      <c r="B2275" t="s">
        <v>51</v>
      </c>
      <c r="C2275" t="s">
        <v>198</v>
      </c>
      <c r="D2275" t="s">
        <v>195</v>
      </c>
      <c r="E2275" t="s">
        <v>1</v>
      </c>
      <c r="F2275">
        <v>117.67400000000001</v>
      </c>
      <c r="G2275" t="s">
        <v>203</v>
      </c>
    </row>
    <row r="2276" spans="1:7" x14ac:dyDescent="0.25">
      <c r="A2276">
        <v>2020</v>
      </c>
      <c r="B2276" t="s">
        <v>52</v>
      </c>
      <c r="C2276" t="s">
        <v>194</v>
      </c>
      <c r="D2276" t="s">
        <v>195</v>
      </c>
      <c r="E2276" t="s">
        <v>1</v>
      </c>
      <c r="F2276">
        <v>6041.0860000000002</v>
      </c>
      <c r="G2276" t="s">
        <v>203</v>
      </c>
    </row>
    <row r="2277" spans="1:7" x14ac:dyDescent="0.25">
      <c r="A2277">
        <v>2020</v>
      </c>
      <c r="B2277" t="s">
        <v>52</v>
      </c>
      <c r="C2277" t="s">
        <v>197</v>
      </c>
      <c r="D2277" t="s">
        <v>195</v>
      </c>
      <c r="E2277" t="s">
        <v>1</v>
      </c>
      <c r="F2277">
        <v>11.74</v>
      </c>
      <c r="G2277" t="s">
        <v>203</v>
      </c>
    </row>
    <row r="2278" spans="1:7" x14ac:dyDescent="0.25">
      <c r="A2278">
        <v>2020</v>
      </c>
      <c r="B2278" t="s">
        <v>52</v>
      </c>
      <c r="C2278" t="s">
        <v>198</v>
      </c>
      <c r="D2278" t="s">
        <v>195</v>
      </c>
      <c r="E2278" t="s">
        <v>1</v>
      </c>
      <c r="F2278">
        <v>165.48699999999999</v>
      </c>
      <c r="G2278" t="s">
        <v>203</v>
      </c>
    </row>
    <row r="2279" spans="1:7" x14ac:dyDescent="0.25">
      <c r="A2279">
        <v>2020</v>
      </c>
      <c r="B2279" t="s">
        <v>53</v>
      </c>
      <c r="C2279" t="s">
        <v>194</v>
      </c>
      <c r="D2279" t="s">
        <v>195</v>
      </c>
      <c r="E2279" t="s">
        <v>1</v>
      </c>
      <c r="F2279">
        <v>148391.321</v>
      </c>
      <c r="G2279" t="s">
        <v>203</v>
      </c>
    </row>
    <row r="2280" spans="1:7" x14ac:dyDescent="0.25">
      <c r="A2280">
        <v>2020</v>
      </c>
      <c r="B2280" t="s">
        <v>53</v>
      </c>
      <c r="C2280" t="s">
        <v>197</v>
      </c>
      <c r="D2280" t="s">
        <v>195</v>
      </c>
      <c r="E2280" t="s">
        <v>1</v>
      </c>
      <c r="F2280">
        <v>8.5250000000000004</v>
      </c>
      <c r="G2280" t="s">
        <v>203</v>
      </c>
    </row>
    <row r="2281" spans="1:7" x14ac:dyDescent="0.25">
      <c r="A2281">
        <v>2020</v>
      </c>
      <c r="B2281" t="s">
        <v>53</v>
      </c>
      <c r="C2281" t="s">
        <v>198</v>
      </c>
      <c r="D2281" t="s">
        <v>195</v>
      </c>
      <c r="E2281" t="s">
        <v>1</v>
      </c>
      <c r="F2281">
        <v>74.388999999999996</v>
      </c>
      <c r="G2281" t="s">
        <v>203</v>
      </c>
    </row>
    <row r="2282" spans="1:7" x14ac:dyDescent="0.25">
      <c r="A2282">
        <v>2020</v>
      </c>
      <c r="B2282" t="s">
        <v>54</v>
      </c>
      <c r="C2282" t="s">
        <v>194</v>
      </c>
      <c r="D2282" t="s">
        <v>195</v>
      </c>
      <c r="E2282" t="s">
        <v>1</v>
      </c>
      <c r="F2282">
        <v>167610.46</v>
      </c>
      <c r="G2282" t="s">
        <v>203</v>
      </c>
    </row>
    <row r="2283" spans="1:7" x14ac:dyDescent="0.25">
      <c r="A2283">
        <v>2020</v>
      </c>
      <c r="B2283" t="s">
        <v>54</v>
      </c>
      <c r="C2283" t="s">
        <v>197</v>
      </c>
      <c r="D2283" t="s">
        <v>195</v>
      </c>
      <c r="E2283" t="s">
        <v>1</v>
      </c>
      <c r="F2283">
        <v>18.829999999999998</v>
      </c>
      <c r="G2283" t="s">
        <v>203</v>
      </c>
    </row>
    <row r="2284" spans="1:7" x14ac:dyDescent="0.25">
      <c r="A2284">
        <v>2020</v>
      </c>
      <c r="B2284" t="s">
        <v>54</v>
      </c>
      <c r="C2284" t="s">
        <v>198</v>
      </c>
      <c r="D2284" t="s">
        <v>195</v>
      </c>
      <c r="E2284" t="s">
        <v>1</v>
      </c>
      <c r="F2284">
        <v>103.64700000000001</v>
      </c>
      <c r="G2284" t="s">
        <v>203</v>
      </c>
    </row>
    <row r="2285" spans="1:7" x14ac:dyDescent="0.25">
      <c r="A2285">
        <v>2020</v>
      </c>
      <c r="B2285" t="s">
        <v>64</v>
      </c>
      <c r="C2285" t="s">
        <v>194</v>
      </c>
      <c r="D2285" t="s">
        <v>195</v>
      </c>
      <c r="E2285" t="s">
        <v>1</v>
      </c>
      <c r="F2285">
        <v>665403.49300000002</v>
      </c>
      <c r="G2285" t="s">
        <v>203</v>
      </c>
    </row>
    <row r="2286" spans="1:7" x14ac:dyDescent="0.25">
      <c r="A2286">
        <v>2020</v>
      </c>
      <c r="B2286" t="s">
        <v>64</v>
      </c>
      <c r="C2286" t="s">
        <v>197</v>
      </c>
      <c r="D2286" t="s">
        <v>195</v>
      </c>
      <c r="E2286" t="s">
        <v>1</v>
      </c>
      <c r="F2286">
        <v>17.53</v>
      </c>
      <c r="G2286" t="s">
        <v>203</v>
      </c>
    </row>
    <row r="2287" spans="1:7" x14ac:dyDescent="0.25">
      <c r="A2287">
        <v>2020</v>
      </c>
      <c r="B2287" t="s">
        <v>64</v>
      </c>
      <c r="C2287" t="s">
        <v>198</v>
      </c>
      <c r="D2287" t="s">
        <v>195</v>
      </c>
      <c r="E2287" t="s">
        <v>1</v>
      </c>
      <c r="F2287">
        <v>123.399</v>
      </c>
      <c r="G2287" t="s">
        <v>203</v>
      </c>
    </row>
    <row r="2288" spans="1:7" x14ac:dyDescent="0.25">
      <c r="A2288">
        <v>2020</v>
      </c>
      <c r="B2288" t="s">
        <v>55</v>
      </c>
      <c r="C2288" t="s">
        <v>194</v>
      </c>
      <c r="D2288" t="s">
        <v>195</v>
      </c>
      <c r="E2288" t="s">
        <v>1</v>
      </c>
      <c r="F2288">
        <v>168621.67499999999</v>
      </c>
      <c r="G2288" t="s">
        <v>203</v>
      </c>
    </row>
    <row r="2289" spans="1:7" x14ac:dyDescent="0.25">
      <c r="A2289">
        <v>2020</v>
      </c>
      <c r="B2289" t="s">
        <v>55</v>
      </c>
      <c r="C2289" t="s">
        <v>197</v>
      </c>
      <c r="D2289" t="s">
        <v>195</v>
      </c>
      <c r="E2289" t="s">
        <v>1</v>
      </c>
      <c r="F2289">
        <v>16.378</v>
      </c>
      <c r="G2289" t="s">
        <v>203</v>
      </c>
    </row>
    <row r="2290" spans="1:7" x14ac:dyDescent="0.25">
      <c r="A2290">
        <v>2020</v>
      </c>
      <c r="B2290" t="s">
        <v>55</v>
      </c>
      <c r="C2290" t="s">
        <v>198</v>
      </c>
      <c r="D2290" t="s">
        <v>195</v>
      </c>
      <c r="E2290" t="s">
        <v>1</v>
      </c>
      <c r="F2290">
        <v>83.456999999999994</v>
      </c>
      <c r="G2290" t="s">
        <v>203</v>
      </c>
    </row>
    <row r="2291" spans="1:7" x14ac:dyDescent="0.25">
      <c r="A2291">
        <v>2020</v>
      </c>
      <c r="B2291" t="s">
        <v>56</v>
      </c>
      <c r="C2291" t="s">
        <v>194</v>
      </c>
      <c r="D2291" t="s">
        <v>195</v>
      </c>
      <c r="E2291" t="s">
        <v>1</v>
      </c>
      <c r="F2291">
        <v>562424.93299999996</v>
      </c>
      <c r="G2291" t="s">
        <v>203</v>
      </c>
    </row>
    <row r="2292" spans="1:7" x14ac:dyDescent="0.25">
      <c r="A2292">
        <v>2020</v>
      </c>
      <c r="B2292" t="s">
        <v>56</v>
      </c>
      <c r="C2292" t="s">
        <v>197</v>
      </c>
      <c r="D2292" t="s">
        <v>195</v>
      </c>
      <c r="E2292" t="s">
        <v>1</v>
      </c>
      <c r="F2292">
        <v>29.097999999999999</v>
      </c>
      <c r="G2292" t="s">
        <v>203</v>
      </c>
    </row>
    <row r="2293" spans="1:7" x14ac:dyDescent="0.25">
      <c r="A2293">
        <v>2020</v>
      </c>
      <c r="B2293" t="s">
        <v>56</v>
      </c>
      <c r="C2293" t="s">
        <v>198</v>
      </c>
      <c r="D2293" t="s">
        <v>195</v>
      </c>
      <c r="E2293" t="s">
        <v>1</v>
      </c>
      <c r="F2293">
        <v>325.43</v>
      </c>
      <c r="G2293" t="s">
        <v>203</v>
      </c>
    </row>
    <row r="2294" spans="1:7" x14ac:dyDescent="0.25">
      <c r="A2294">
        <v>2020</v>
      </c>
      <c r="B2294" t="s">
        <v>57</v>
      </c>
      <c r="C2294" t="s">
        <v>194</v>
      </c>
      <c r="D2294" t="s">
        <v>195</v>
      </c>
      <c r="E2294" t="s">
        <v>1</v>
      </c>
      <c r="F2294">
        <v>27846.598999999998</v>
      </c>
      <c r="G2294" t="s">
        <v>203</v>
      </c>
    </row>
    <row r="2295" spans="1:7" x14ac:dyDescent="0.25">
      <c r="A2295">
        <v>2020</v>
      </c>
      <c r="B2295" t="s">
        <v>57</v>
      </c>
      <c r="C2295" t="s">
        <v>197</v>
      </c>
      <c r="D2295" t="s">
        <v>195</v>
      </c>
      <c r="E2295" t="s">
        <v>1</v>
      </c>
      <c r="F2295">
        <v>13.286</v>
      </c>
      <c r="G2295" t="s">
        <v>203</v>
      </c>
    </row>
    <row r="2296" spans="1:7" x14ac:dyDescent="0.25">
      <c r="A2296">
        <v>2020</v>
      </c>
      <c r="B2296" t="s">
        <v>57</v>
      </c>
      <c r="C2296" t="s">
        <v>198</v>
      </c>
      <c r="D2296" t="s">
        <v>195</v>
      </c>
      <c r="E2296" t="s">
        <v>1</v>
      </c>
      <c r="F2296">
        <v>81.471999999999994</v>
      </c>
      <c r="G2296" t="s">
        <v>203</v>
      </c>
    </row>
    <row r="2297" spans="1:7" x14ac:dyDescent="0.25">
      <c r="A2297">
        <v>2020</v>
      </c>
      <c r="B2297" t="s">
        <v>65</v>
      </c>
      <c r="C2297" t="s">
        <v>194</v>
      </c>
      <c r="D2297" t="s">
        <v>195</v>
      </c>
      <c r="E2297" t="s">
        <v>1</v>
      </c>
      <c r="F2297">
        <v>63538.28</v>
      </c>
      <c r="G2297" t="s">
        <v>203</v>
      </c>
    </row>
    <row r="2298" spans="1:7" x14ac:dyDescent="0.25">
      <c r="A2298">
        <v>2020</v>
      </c>
      <c r="B2298" t="s">
        <v>65</v>
      </c>
      <c r="C2298" t="s">
        <v>197</v>
      </c>
      <c r="D2298" t="s">
        <v>195</v>
      </c>
      <c r="E2298" t="s">
        <v>1</v>
      </c>
      <c r="F2298">
        <v>11.641999999999999</v>
      </c>
      <c r="G2298" t="s">
        <v>203</v>
      </c>
    </row>
    <row r="2299" spans="1:7" x14ac:dyDescent="0.25">
      <c r="A2299">
        <v>2020</v>
      </c>
      <c r="B2299" t="s">
        <v>65</v>
      </c>
      <c r="C2299" t="s">
        <v>198</v>
      </c>
      <c r="D2299" t="s">
        <v>195</v>
      </c>
      <c r="E2299" t="s">
        <v>1</v>
      </c>
      <c r="F2299">
        <v>117.072</v>
      </c>
      <c r="G2299" t="s">
        <v>203</v>
      </c>
    </row>
    <row r="2300" spans="1:7" x14ac:dyDescent="0.25">
      <c r="A2300">
        <v>2020</v>
      </c>
      <c r="B2300" t="s">
        <v>58</v>
      </c>
      <c r="C2300" t="s">
        <v>194</v>
      </c>
      <c r="D2300" t="s">
        <v>195</v>
      </c>
      <c r="E2300" t="s">
        <v>1</v>
      </c>
      <c r="F2300">
        <v>173203.82199999999</v>
      </c>
      <c r="G2300" t="s">
        <v>203</v>
      </c>
    </row>
    <row r="2301" spans="1:7" x14ac:dyDescent="0.25">
      <c r="A2301">
        <v>2020</v>
      </c>
      <c r="B2301" t="s">
        <v>58</v>
      </c>
      <c r="C2301" t="s">
        <v>197</v>
      </c>
      <c r="D2301" t="s">
        <v>195</v>
      </c>
      <c r="E2301" t="s">
        <v>1</v>
      </c>
      <c r="F2301">
        <v>31.347000000000001</v>
      </c>
      <c r="G2301" t="s">
        <v>203</v>
      </c>
    </row>
    <row r="2302" spans="1:7" x14ac:dyDescent="0.25">
      <c r="A2302">
        <v>2020</v>
      </c>
      <c r="B2302" t="s">
        <v>58</v>
      </c>
      <c r="C2302" t="s">
        <v>198</v>
      </c>
      <c r="D2302" t="s">
        <v>195</v>
      </c>
      <c r="E2302" t="s">
        <v>1</v>
      </c>
      <c r="F2302">
        <v>99.204999999999998</v>
      </c>
      <c r="G2302" t="s">
        <v>203</v>
      </c>
    </row>
    <row r="2303" spans="1:7" x14ac:dyDescent="0.25">
      <c r="A2303">
        <v>2020</v>
      </c>
      <c r="B2303" t="s">
        <v>59</v>
      </c>
      <c r="C2303" t="s">
        <v>194</v>
      </c>
      <c r="D2303" t="s">
        <v>195</v>
      </c>
      <c r="E2303" t="s">
        <v>1</v>
      </c>
      <c r="F2303">
        <v>257812.144</v>
      </c>
      <c r="G2303" t="s">
        <v>203</v>
      </c>
    </row>
    <row r="2304" spans="1:7" x14ac:dyDescent="0.25">
      <c r="A2304">
        <v>2020</v>
      </c>
      <c r="B2304" t="s">
        <v>59</v>
      </c>
      <c r="C2304" t="s">
        <v>197</v>
      </c>
      <c r="D2304" t="s">
        <v>195</v>
      </c>
      <c r="E2304" t="s">
        <v>1</v>
      </c>
      <c r="F2304">
        <v>24.963000000000001</v>
      </c>
      <c r="G2304" t="s">
        <v>203</v>
      </c>
    </row>
    <row r="2305" spans="1:7" x14ac:dyDescent="0.25">
      <c r="A2305">
        <v>2020</v>
      </c>
      <c r="B2305" t="s">
        <v>59</v>
      </c>
      <c r="C2305" t="s">
        <v>198</v>
      </c>
      <c r="D2305" t="s">
        <v>195</v>
      </c>
      <c r="E2305" t="s">
        <v>1</v>
      </c>
      <c r="F2305">
        <v>143.38300000000001</v>
      </c>
      <c r="G2305" t="s">
        <v>203</v>
      </c>
    </row>
    <row r="2306" spans="1:7" x14ac:dyDescent="0.25">
      <c r="A2306">
        <v>2020</v>
      </c>
      <c r="B2306" t="s">
        <v>156</v>
      </c>
      <c r="C2306" t="s">
        <v>194</v>
      </c>
      <c r="D2306" t="s">
        <v>195</v>
      </c>
      <c r="E2306" t="s">
        <v>1</v>
      </c>
      <c r="F2306" t="s">
        <v>72</v>
      </c>
    </row>
    <row r="2307" spans="1:7" x14ac:dyDescent="0.25">
      <c r="A2307">
        <v>2020</v>
      </c>
      <c r="B2307" t="s">
        <v>156</v>
      </c>
      <c r="C2307" t="s">
        <v>197</v>
      </c>
      <c r="D2307" t="s">
        <v>195</v>
      </c>
      <c r="E2307" t="s">
        <v>1</v>
      </c>
      <c r="F2307" t="s">
        <v>72</v>
      </c>
    </row>
    <row r="2308" spans="1:7" x14ac:dyDescent="0.25">
      <c r="A2308">
        <v>2020</v>
      </c>
      <c r="B2308" t="s">
        <v>156</v>
      </c>
      <c r="C2308" t="s">
        <v>198</v>
      </c>
      <c r="D2308" t="s">
        <v>195</v>
      </c>
      <c r="E2308" t="s">
        <v>1</v>
      </c>
      <c r="F2308" t="s">
        <v>72</v>
      </c>
    </row>
    <row r="2309" spans="1:7" x14ac:dyDescent="0.25">
      <c r="A2309">
        <v>2020</v>
      </c>
      <c r="B2309" t="s">
        <v>67</v>
      </c>
      <c r="C2309" t="s">
        <v>194</v>
      </c>
      <c r="D2309" t="s">
        <v>195</v>
      </c>
      <c r="E2309" t="s">
        <v>1</v>
      </c>
      <c r="F2309" t="s">
        <v>72</v>
      </c>
    </row>
    <row r="2310" spans="1:7" x14ac:dyDescent="0.25">
      <c r="A2310">
        <v>2020</v>
      </c>
      <c r="B2310" t="s">
        <v>67</v>
      </c>
      <c r="C2310" t="s">
        <v>197</v>
      </c>
      <c r="D2310" t="s">
        <v>195</v>
      </c>
      <c r="E2310" t="s">
        <v>1</v>
      </c>
      <c r="F2310" t="s">
        <v>72</v>
      </c>
    </row>
    <row r="2311" spans="1:7" x14ac:dyDescent="0.25">
      <c r="A2311">
        <v>2020</v>
      </c>
      <c r="B2311" t="s">
        <v>67</v>
      </c>
      <c r="C2311" t="s">
        <v>198</v>
      </c>
      <c r="D2311" t="s">
        <v>195</v>
      </c>
      <c r="E2311" t="s">
        <v>1</v>
      </c>
      <c r="F2311" t="s">
        <v>72</v>
      </c>
    </row>
    <row r="2312" spans="1:7" x14ac:dyDescent="0.25">
      <c r="A2312">
        <v>2020</v>
      </c>
      <c r="B2312" t="s">
        <v>68</v>
      </c>
      <c r="C2312" t="s">
        <v>194</v>
      </c>
      <c r="D2312" t="s">
        <v>195</v>
      </c>
      <c r="E2312" t="s">
        <v>1</v>
      </c>
      <c r="F2312" t="s">
        <v>72</v>
      </c>
    </row>
    <row r="2313" spans="1:7" x14ac:dyDescent="0.25">
      <c r="A2313">
        <v>2020</v>
      </c>
      <c r="B2313" t="s">
        <v>68</v>
      </c>
      <c r="C2313" t="s">
        <v>197</v>
      </c>
      <c r="D2313" t="s">
        <v>195</v>
      </c>
      <c r="E2313" t="s">
        <v>1</v>
      </c>
      <c r="F2313" t="s">
        <v>72</v>
      </c>
    </row>
    <row r="2314" spans="1:7" x14ac:dyDescent="0.25">
      <c r="A2314">
        <v>2020</v>
      </c>
      <c r="B2314" t="s">
        <v>68</v>
      </c>
      <c r="C2314" t="s">
        <v>198</v>
      </c>
      <c r="D2314" t="s">
        <v>195</v>
      </c>
      <c r="E2314" t="s">
        <v>1</v>
      </c>
      <c r="F2314" t="s">
        <v>72</v>
      </c>
    </row>
    <row r="2315" spans="1:7" x14ac:dyDescent="0.25">
      <c r="A2315">
        <v>2020</v>
      </c>
      <c r="B2315" t="s">
        <v>60</v>
      </c>
      <c r="C2315" t="s">
        <v>194</v>
      </c>
      <c r="D2315" t="s">
        <v>195</v>
      </c>
      <c r="E2315" t="s">
        <v>1</v>
      </c>
      <c r="F2315" t="s">
        <v>72</v>
      </c>
    </row>
    <row r="2316" spans="1:7" x14ac:dyDescent="0.25">
      <c r="A2316">
        <v>2020</v>
      </c>
      <c r="B2316" t="s">
        <v>60</v>
      </c>
      <c r="C2316" t="s">
        <v>197</v>
      </c>
      <c r="D2316" t="s">
        <v>195</v>
      </c>
      <c r="E2316" t="s">
        <v>1</v>
      </c>
      <c r="F2316" t="s">
        <v>72</v>
      </c>
    </row>
    <row r="2317" spans="1:7" x14ac:dyDescent="0.25">
      <c r="A2317">
        <v>2020</v>
      </c>
      <c r="B2317" t="s">
        <v>60</v>
      </c>
      <c r="C2317" t="s">
        <v>198</v>
      </c>
      <c r="D2317" t="s">
        <v>195</v>
      </c>
      <c r="E2317" t="s">
        <v>1</v>
      </c>
      <c r="F2317" t="s">
        <v>72</v>
      </c>
    </row>
    <row r="2318" spans="1:7" x14ac:dyDescent="0.25">
      <c r="A2318">
        <v>2020</v>
      </c>
      <c r="B2318" t="s">
        <v>69</v>
      </c>
      <c r="C2318" t="s">
        <v>194</v>
      </c>
      <c r="D2318" t="s">
        <v>195</v>
      </c>
      <c r="E2318" t="s">
        <v>1</v>
      </c>
      <c r="F2318" t="s">
        <v>72</v>
      </c>
    </row>
    <row r="2319" spans="1:7" x14ac:dyDescent="0.25">
      <c r="A2319">
        <v>2020</v>
      </c>
      <c r="B2319" t="s">
        <v>69</v>
      </c>
      <c r="C2319" t="s">
        <v>197</v>
      </c>
      <c r="D2319" t="s">
        <v>195</v>
      </c>
      <c r="E2319" t="s">
        <v>1</v>
      </c>
      <c r="F2319" t="s">
        <v>72</v>
      </c>
    </row>
    <row r="2320" spans="1:7" x14ac:dyDescent="0.25">
      <c r="A2320">
        <v>2020</v>
      </c>
      <c r="B2320" t="s">
        <v>69</v>
      </c>
      <c r="C2320" t="s">
        <v>198</v>
      </c>
      <c r="D2320" t="s">
        <v>195</v>
      </c>
      <c r="E2320" t="s">
        <v>1</v>
      </c>
      <c r="F2320" t="s">
        <v>72</v>
      </c>
    </row>
    <row r="2321" spans="1:6" x14ac:dyDescent="0.25">
      <c r="A2321">
        <v>2020</v>
      </c>
      <c r="B2321" t="s">
        <v>84</v>
      </c>
      <c r="C2321" t="s">
        <v>194</v>
      </c>
      <c r="D2321" t="s">
        <v>195</v>
      </c>
      <c r="E2321" t="s">
        <v>1</v>
      </c>
      <c r="F2321" t="s">
        <v>72</v>
      </c>
    </row>
    <row r="2322" spans="1:6" x14ac:dyDescent="0.25">
      <c r="A2322">
        <v>2020</v>
      </c>
      <c r="B2322" t="s">
        <v>84</v>
      </c>
      <c r="C2322" t="s">
        <v>197</v>
      </c>
      <c r="D2322" t="s">
        <v>195</v>
      </c>
      <c r="E2322" t="s">
        <v>1</v>
      </c>
      <c r="F2322" t="s">
        <v>72</v>
      </c>
    </row>
    <row r="2323" spans="1:6" x14ac:dyDescent="0.25">
      <c r="A2323">
        <v>2020</v>
      </c>
      <c r="B2323" t="s">
        <v>84</v>
      </c>
      <c r="C2323" t="s">
        <v>198</v>
      </c>
      <c r="D2323" t="s">
        <v>195</v>
      </c>
      <c r="E2323" t="s">
        <v>1</v>
      </c>
      <c r="F2323" t="s">
        <v>72</v>
      </c>
    </row>
    <row r="2324" spans="1:6" x14ac:dyDescent="0.25">
      <c r="A2324">
        <v>2020</v>
      </c>
      <c r="B2324" t="s">
        <v>70</v>
      </c>
      <c r="C2324" t="s">
        <v>194</v>
      </c>
      <c r="D2324" t="s">
        <v>195</v>
      </c>
      <c r="E2324" t="s">
        <v>1</v>
      </c>
      <c r="F2324" t="s">
        <v>72</v>
      </c>
    </row>
    <row r="2325" spans="1:6" x14ac:dyDescent="0.25">
      <c r="A2325">
        <v>2020</v>
      </c>
      <c r="B2325" t="s">
        <v>70</v>
      </c>
      <c r="C2325" t="s">
        <v>197</v>
      </c>
      <c r="D2325" t="s">
        <v>195</v>
      </c>
      <c r="E2325" t="s">
        <v>1</v>
      </c>
      <c r="F2325" t="s">
        <v>72</v>
      </c>
    </row>
    <row r="2326" spans="1:6" x14ac:dyDescent="0.25">
      <c r="A2326">
        <v>2020</v>
      </c>
      <c r="B2326" t="s">
        <v>70</v>
      </c>
      <c r="C2326" t="s">
        <v>198</v>
      </c>
      <c r="D2326" t="s">
        <v>195</v>
      </c>
      <c r="E2326" t="s">
        <v>1</v>
      </c>
      <c r="F2326" t="s">
        <v>72</v>
      </c>
    </row>
    <row r="2327" spans="1:6" x14ac:dyDescent="0.25">
      <c r="A2327">
        <v>2020</v>
      </c>
      <c r="B2327" t="s">
        <v>71</v>
      </c>
      <c r="C2327" t="s">
        <v>194</v>
      </c>
      <c r="D2327" t="s">
        <v>195</v>
      </c>
      <c r="E2327" t="s">
        <v>1</v>
      </c>
      <c r="F2327" t="s">
        <v>72</v>
      </c>
    </row>
    <row r="2328" spans="1:6" x14ac:dyDescent="0.25">
      <c r="A2328">
        <v>2020</v>
      </c>
      <c r="B2328" t="s">
        <v>71</v>
      </c>
      <c r="C2328" t="s">
        <v>197</v>
      </c>
      <c r="D2328" t="s">
        <v>195</v>
      </c>
      <c r="E2328" t="s">
        <v>1</v>
      </c>
      <c r="F2328" t="s">
        <v>72</v>
      </c>
    </row>
    <row r="2329" spans="1:6" x14ac:dyDescent="0.25">
      <c r="A2329">
        <v>2020</v>
      </c>
      <c r="B2329" t="s">
        <v>71</v>
      </c>
      <c r="C2329" t="s">
        <v>198</v>
      </c>
      <c r="D2329" t="s">
        <v>195</v>
      </c>
      <c r="E2329" t="s">
        <v>1</v>
      </c>
      <c r="F2329" t="s">
        <v>72</v>
      </c>
    </row>
    <row r="2330" spans="1:6" x14ac:dyDescent="0.25">
      <c r="A2330">
        <v>2020</v>
      </c>
      <c r="B2330" t="s">
        <v>82</v>
      </c>
      <c r="C2330" t="s">
        <v>194</v>
      </c>
      <c r="D2330" t="s">
        <v>195</v>
      </c>
      <c r="E2330" t="s">
        <v>1</v>
      </c>
      <c r="F2330" t="s">
        <v>72</v>
      </c>
    </row>
    <row r="2331" spans="1:6" x14ac:dyDescent="0.25">
      <c r="A2331">
        <v>2020</v>
      </c>
      <c r="B2331" t="s">
        <v>82</v>
      </c>
      <c r="C2331" t="s">
        <v>197</v>
      </c>
      <c r="D2331" t="s">
        <v>195</v>
      </c>
      <c r="E2331" t="s">
        <v>1</v>
      </c>
      <c r="F2331" t="s">
        <v>72</v>
      </c>
    </row>
    <row r="2332" spans="1:6" x14ac:dyDescent="0.25">
      <c r="A2332">
        <v>2020</v>
      </c>
      <c r="B2332" t="s">
        <v>82</v>
      </c>
      <c r="C2332" t="s">
        <v>198</v>
      </c>
      <c r="D2332" t="s">
        <v>195</v>
      </c>
      <c r="E2332" t="s">
        <v>1</v>
      </c>
      <c r="F2332" t="s">
        <v>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E3109"/>
  <sheetViews>
    <sheetView workbookViewId="0">
      <selection activeCell="K10" sqref="K10"/>
    </sheetView>
  </sheetViews>
  <sheetFormatPr defaultRowHeight="15" x14ac:dyDescent="0.25"/>
  <cols>
    <col min="1" max="1" width="5.28515625" bestFit="1" customWidth="1"/>
    <col min="2" max="2" width="10.28515625" bestFit="1" customWidth="1"/>
    <col min="3" max="3" width="14.28515625" bestFit="1" customWidth="1"/>
    <col min="4" max="4" width="8" bestFit="1" customWidth="1"/>
    <col min="5" max="5" width="18" bestFit="1" customWidth="1"/>
  </cols>
  <sheetData>
    <row r="1" spans="1:5" x14ac:dyDescent="0.25">
      <c r="A1" t="s">
        <v>191</v>
      </c>
      <c r="B1" t="s">
        <v>107</v>
      </c>
      <c r="C1" t="s">
        <v>110</v>
      </c>
      <c r="D1" t="s">
        <v>192</v>
      </c>
      <c r="E1" t="s">
        <v>193</v>
      </c>
    </row>
    <row r="2" spans="1:5" x14ac:dyDescent="0.25">
      <c r="A2">
        <v>2000</v>
      </c>
      <c r="B2" t="s">
        <v>154</v>
      </c>
      <c r="C2" t="s">
        <v>210</v>
      </c>
      <c r="D2">
        <v>1.1931</v>
      </c>
    </row>
    <row r="3" spans="1:5" x14ac:dyDescent="0.25">
      <c r="A3">
        <v>2000</v>
      </c>
      <c r="B3" t="s">
        <v>154</v>
      </c>
      <c r="C3" t="s">
        <v>232</v>
      </c>
      <c r="D3">
        <v>1.5445</v>
      </c>
    </row>
    <row r="4" spans="1:5" x14ac:dyDescent="0.25">
      <c r="A4">
        <v>2000</v>
      </c>
      <c r="B4" t="s">
        <v>154</v>
      </c>
      <c r="C4" t="s">
        <v>211</v>
      </c>
      <c r="D4">
        <v>1.1931</v>
      </c>
    </row>
    <row r="5" spans="1:5" x14ac:dyDescent="0.25">
      <c r="A5">
        <v>2000</v>
      </c>
      <c r="B5" t="s">
        <v>154</v>
      </c>
      <c r="C5" t="s">
        <v>198</v>
      </c>
      <c r="D5">
        <v>100</v>
      </c>
    </row>
    <row r="6" spans="1:5" x14ac:dyDescent="0.25">
      <c r="A6">
        <v>2000</v>
      </c>
      <c r="B6" t="s">
        <v>35</v>
      </c>
      <c r="C6" t="s">
        <v>210</v>
      </c>
      <c r="D6">
        <v>1.6063000000000001</v>
      </c>
    </row>
    <row r="7" spans="1:5" x14ac:dyDescent="0.25">
      <c r="A7">
        <v>2000</v>
      </c>
      <c r="B7" t="s">
        <v>35</v>
      </c>
      <c r="C7" t="s">
        <v>232</v>
      </c>
      <c r="D7">
        <v>2.0651000000000002</v>
      </c>
    </row>
    <row r="8" spans="1:5" x14ac:dyDescent="0.25">
      <c r="A8">
        <v>2000</v>
      </c>
      <c r="B8" t="s">
        <v>35</v>
      </c>
      <c r="C8" t="s">
        <v>211</v>
      </c>
      <c r="D8">
        <v>1.4823</v>
      </c>
    </row>
    <row r="9" spans="1:5" x14ac:dyDescent="0.25">
      <c r="A9">
        <v>2000</v>
      </c>
      <c r="B9" t="s">
        <v>35</v>
      </c>
      <c r="C9" t="s">
        <v>198</v>
      </c>
      <c r="D9">
        <v>100</v>
      </c>
    </row>
    <row r="10" spans="1:5" x14ac:dyDescent="0.25">
      <c r="A10">
        <v>2000</v>
      </c>
      <c r="B10" t="s">
        <v>36</v>
      </c>
      <c r="C10" t="s">
        <v>210</v>
      </c>
      <c r="D10">
        <v>0.14269999999999999</v>
      </c>
    </row>
    <row r="11" spans="1:5" x14ac:dyDescent="0.25">
      <c r="A11">
        <v>2000</v>
      </c>
      <c r="B11" t="s">
        <v>36</v>
      </c>
      <c r="C11" t="s">
        <v>232</v>
      </c>
      <c r="D11">
        <v>0.26790000000000003</v>
      </c>
    </row>
    <row r="12" spans="1:5" x14ac:dyDescent="0.25">
      <c r="A12">
        <v>2000</v>
      </c>
      <c r="B12" t="s">
        <v>36</v>
      </c>
      <c r="C12" t="s">
        <v>211</v>
      </c>
      <c r="D12">
        <v>0.43180000000000002</v>
      </c>
    </row>
    <row r="13" spans="1:5" x14ac:dyDescent="0.25">
      <c r="A13">
        <v>2000</v>
      </c>
      <c r="B13" t="s">
        <v>36</v>
      </c>
      <c r="C13" t="s">
        <v>198</v>
      </c>
      <c r="D13">
        <v>100</v>
      </c>
    </row>
    <row r="14" spans="1:5" x14ac:dyDescent="0.25">
      <c r="A14">
        <v>2000</v>
      </c>
      <c r="B14" t="s">
        <v>37</v>
      </c>
      <c r="C14" t="s">
        <v>210</v>
      </c>
      <c r="D14">
        <v>0.37259999999999999</v>
      </c>
    </row>
    <row r="15" spans="1:5" x14ac:dyDescent="0.25">
      <c r="A15">
        <v>2000</v>
      </c>
      <c r="B15" t="s">
        <v>37</v>
      </c>
      <c r="C15" t="s">
        <v>232</v>
      </c>
      <c r="D15">
        <v>0.63290000000000002</v>
      </c>
    </row>
    <row r="16" spans="1:5" x14ac:dyDescent="0.25">
      <c r="A16">
        <v>2000</v>
      </c>
      <c r="B16" t="s">
        <v>37</v>
      </c>
      <c r="C16" t="s">
        <v>211</v>
      </c>
      <c r="D16">
        <v>0.76880000000000004</v>
      </c>
    </row>
    <row r="17" spans="1:4" x14ac:dyDescent="0.25">
      <c r="A17">
        <v>2000</v>
      </c>
      <c r="B17" t="s">
        <v>37</v>
      </c>
      <c r="C17" t="s">
        <v>198</v>
      </c>
      <c r="D17">
        <v>100</v>
      </c>
    </row>
    <row r="18" spans="1:4" x14ac:dyDescent="0.25">
      <c r="A18">
        <v>2000</v>
      </c>
      <c r="B18" t="s">
        <v>38</v>
      </c>
      <c r="C18" t="s">
        <v>210</v>
      </c>
      <c r="D18">
        <v>1.2997000000000001</v>
      </c>
    </row>
    <row r="19" spans="1:4" x14ac:dyDescent="0.25">
      <c r="A19">
        <v>2000</v>
      </c>
      <c r="B19" t="s">
        <v>38</v>
      </c>
      <c r="C19" t="s">
        <v>232</v>
      </c>
      <c r="D19">
        <v>1.7316</v>
      </c>
    </row>
    <row r="20" spans="1:4" x14ac:dyDescent="0.25">
      <c r="A20">
        <v>2000</v>
      </c>
      <c r="B20" t="s">
        <v>38</v>
      </c>
      <c r="C20" t="s">
        <v>211</v>
      </c>
      <c r="D20">
        <v>0.92800000000000005</v>
      </c>
    </row>
    <row r="21" spans="1:4" x14ac:dyDescent="0.25">
      <c r="A21">
        <v>2000</v>
      </c>
      <c r="B21" t="s">
        <v>38</v>
      </c>
      <c r="C21" t="s">
        <v>198</v>
      </c>
      <c r="D21">
        <v>100</v>
      </c>
    </row>
    <row r="22" spans="1:4" x14ac:dyDescent="0.25">
      <c r="A22">
        <v>2000</v>
      </c>
      <c r="B22" t="s">
        <v>39</v>
      </c>
      <c r="C22" t="s">
        <v>210</v>
      </c>
      <c r="D22">
        <v>1.4847999999999999</v>
      </c>
    </row>
    <row r="23" spans="1:4" x14ac:dyDescent="0.25">
      <c r="A23">
        <v>2000</v>
      </c>
      <c r="B23" t="s">
        <v>39</v>
      </c>
      <c r="C23" t="s">
        <v>232</v>
      </c>
      <c r="D23">
        <v>1.7990999999999999</v>
      </c>
    </row>
    <row r="24" spans="1:4" x14ac:dyDescent="0.25">
      <c r="A24">
        <v>2000</v>
      </c>
      <c r="B24" t="s">
        <v>39</v>
      </c>
      <c r="C24" t="s">
        <v>211</v>
      </c>
      <c r="D24">
        <v>1.3076000000000001</v>
      </c>
    </row>
    <row r="25" spans="1:4" x14ac:dyDescent="0.25">
      <c r="A25">
        <v>2000</v>
      </c>
      <c r="B25" t="s">
        <v>39</v>
      </c>
      <c r="C25" t="s">
        <v>198</v>
      </c>
      <c r="D25">
        <v>100</v>
      </c>
    </row>
    <row r="26" spans="1:4" x14ac:dyDescent="0.25">
      <c r="A26">
        <v>2000</v>
      </c>
      <c r="B26" t="s">
        <v>40</v>
      </c>
      <c r="C26" t="s">
        <v>210</v>
      </c>
      <c r="D26">
        <v>0.31509999999999999</v>
      </c>
    </row>
    <row r="27" spans="1:4" x14ac:dyDescent="0.25">
      <c r="A27">
        <v>2000</v>
      </c>
      <c r="B27" t="s">
        <v>40</v>
      </c>
      <c r="C27" t="s">
        <v>232</v>
      </c>
      <c r="D27">
        <v>0.64229999999999998</v>
      </c>
    </row>
    <row r="28" spans="1:4" x14ac:dyDescent="0.25">
      <c r="A28">
        <v>2000</v>
      </c>
      <c r="B28" t="s">
        <v>40</v>
      </c>
      <c r="C28" t="s">
        <v>211</v>
      </c>
      <c r="D28">
        <v>0.55810000000000004</v>
      </c>
    </row>
    <row r="29" spans="1:4" x14ac:dyDescent="0.25">
      <c r="A29">
        <v>2000</v>
      </c>
      <c r="B29" t="s">
        <v>40</v>
      </c>
      <c r="C29" t="s">
        <v>198</v>
      </c>
      <c r="D29">
        <v>100</v>
      </c>
    </row>
    <row r="30" spans="1:4" x14ac:dyDescent="0.25">
      <c r="A30">
        <v>2000</v>
      </c>
      <c r="B30" t="s">
        <v>41</v>
      </c>
      <c r="C30" t="s">
        <v>210</v>
      </c>
      <c r="D30">
        <v>0.85040000000000004</v>
      </c>
    </row>
    <row r="31" spans="1:4" x14ac:dyDescent="0.25">
      <c r="A31">
        <v>2000</v>
      </c>
      <c r="B31" t="s">
        <v>41</v>
      </c>
      <c r="C31" t="s">
        <v>232</v>
      </c>
      <c r="D31">
        <v>1.1232</v>
      </c>
    </row>
    <row r="32" spans="1:4" x14ac:dyDescent="0.25">
      <c r="A32">
        <v>2000</v>
      </c>
      <c r="B32" t="s">
        <v>41</v>
      </c>
      <c r="C32" t="s">
        <v>211</v>
      </c>
      <c r="D32">
        <v>0.74839999999999995</v>
      </c>
    </row>
    <row r="33" spans="1:5" x14ac:dyDescent="0.25">
      <c r="A33">
        <v>2000</v>
      </c>
      <c r="B33" t="s">
        <v>41</v>
      </c>
      <c r="C33" t="s">
        <v>198</v>
      </c>
      <c r="D33">
        <v>100</v>
      </c>
    </row>
    <row r="34" spans="1:5" x14ac:dyDescent="0.25">
      <c r="A34">
        <v>2000</v>
      </c>
      <c r="B34" t="s">
        <v>42</v>
      </c>
      <c r="C34" t="s">
        <v>210</v>
      </c>
      <c r="D34">
        <v>0.9325</v>
      </c>
      <c r="E34" t="s">
        <v>196</v>
      </c>
    </row>
    <row r="35" spans="1:5" x14ac:dyDescent="0.25">
      <c r="A35">
        <v>2000</v>
      </c>
      <c r="B35" t="s">
        <v>42</v>
      </c>
      <c r="C35" t="s">
        <v>232</v>
      </c>
      <c r="D35">
        <v>1.1851</v>
      </c>
      <c r="E35" t="s">
        <v>196</v>
      </c>
    </row>
    <row r="36" spans="1:5" x14ac:dyDescent="0.25">
      <c r="A36">
        <v>2000</v>
      </c>
      <c r="B36" t="s">
        <v>42</v>
      </c>
      <c r="C36" t="s">
        <v>211</v>
      </c>
      <c r="D36">
        <v>1.1426000000000001</v>
      </c>
      <c r="E36" t="s">
        <v>196</v>
      </c>
    </row>
    <row r="37" spans="1:5" x14ac:dyDescent="0.25">
      <c r="A37">
        <v>2000</v>
      </c>
      <c r="B37" t="s">
        <v>42</v>
      </c>
      <c r="C37" t="s">
        <v>198</v>
      </c>
      <c r="D37">
        <v>100</v>
      </c>
    </row>
    <row r="38" spans="1:5" x14ac:dyDescent="0.25">
      <c r="A38">
        <v>2000</v>
      </c>
      <c r="B38" t="s">
        <v>43</v>
      </c>
      <c r="C38" t="s">
        <v>210</v>
      </c>
      <c r="D38">
        <v>0.93899999999999995</v>
      </c>
      <c r="E38" t="s">
        <v>196</v>
      </c>
    </row>
    <row r="39" spans="1:5" x14ac:dyDescent="0.25">
      <c r="A39">
        <v>2000</v>
      </c>
      <c r="B39" t="s">
        <v>43</v>
      </c>
      <c r="C39" t="s">
        <v>232</v>
      </c>
      <c r="D39">
        <v>1.2685999999999999</v>
      </c>
      <c r="E39" t="s">
        <v>196</v>
      </c>
    </row>
    <row r="40" spans="1:5" x14ac:dyDescent="0.25">
      <c r="A40">
        <v>2000</v>
      </c>
      <c r="B40" t="s">
        <v>43</v>
      </c>
      <c r="C40" t="s">
        <v>211</v>
      </c>
      <c r="D40">
        <v>1.0542</v>
      </c>
      <c r="E40" t="s">
        <v>196</v>
      </c>
    </row>
    <row r="41" spans="1:5" x14ac:dyDescent="0.25">
      <c r="A41">
        <v>2000</v>
      </c>
      <c r="B41" t="s">
        <v>43</v>
      </c>
      <c r="C41" t="s">
        <v>198</v>
      </c>
      <c r="D41">
        <v>100</v>
      </c>
    </row>
    <row r="42" spans="1:5" x14ac:dyDescent="0.25">
      <c r="A42">
        <v>2000</v>
      </c>
      <c r="B42" t="s">
        <v>44</v>
      </c>
      <c r="C42" t="s">
        <v>210</v>
      </c>
      <c r="D42">
        <v>1.6724000000000001</v>
      </c>
    </row>
    <row r="43" spans="1:5" x14ac:dyDescent="0.25">
      <c r="A43">
        <v>2000</v>
      </c>
      <c r="B43" t="s">
        <v>44</v>
      </c>
      <c r="C43" t="s">
        <v>232</v>
      </c>
      <c r="D43">
        <v>2.0863</v>
      </c>
    </row>
    <row r="44" spans="1:5" x14ac:dyDescent="0.25">
      <c r="A44">
        <v>2000</v>
      </c>
      <c r="B44" t="s">
        <v>44</v>
      </c>
      <c r="C44" t="s">
        <v>211</v>
      </c>
      <c r="D44">
        <v>1.4932000000000001</v>
      </c>
    </row>
    <row r="45" spans="1:5" x14ac:dyDescent="0.25">
      <c r="A45">
        <v>2000</v>
      </c>
      <c r="B45" t="s">
        <v>44</v>
      </c>
      <c r="C45" t="s">
        <v>198</v>
      </c>
      <c r="D45">
        <v>100</v>
      </c>
    </row>
    <row r="46" spans="1:5" x14ac:dyDescent="0.25">
      <c r="A46">
        <v>2000</v>
      </c>
      <c r="B46" t="s">
        <v>45</v>
      </c>
      <c r="C46" t="s">
        <v>210</v>
      </c>
      <c r="D46">
        <v>0.7</v>
      </c>
      <c r="E46" t="s">
        <v>196</v>
      </c>
    </row>
    <row r="47" spans="1:5" x14ac:dyDescent="0.25">
      <c r="A47">
        <v>2000</v>
      </c>
      <c r="B47" t="s">
        <v>45</v>
      </c>
      <c r="C47" t="s">
        <v>232</v>
      </c>
      <c r="D47">
        <v>1.0488</v>
      </c>
      <c r="E47" t="s">
        <v>196</v>
      </c>
    </row>
    <row r="48" spans="1:5" x14ac:dyDescent="0.25">
      <c r="A48">
        <v>2000</v>
      </c>
      <c r="B48" t="s">
        <v>45</v>
      </c>
      <c r="C48" t="s">
        <v>211</v>
      </c>
      <c r="D48">
        <v>1.1735</v>
      </c>
      <c r="E48" t="s">
        <v>196</v>
      </c>
    </row>
    <row r="49" spans="1:4" x14ac:dyDescent="0.25">
      <c r="A49">
        <v>2000</v>
      </c>
      <c r="B49" t="s">
        <v>45</v>
      </c>
      <c r="C49" t="s">
        <v>198</v>
      </c>
      <c r="D49">
        <v>100</v>
      </c>
    </row>
    <row r="50" spans="1:4" x14ac:dyDescent="0.25">
      <c r="A50">
        <v>2000</v>
      </c>
      <c r="B50" t="s">
        <v>46</v>
      </c>
      <c r="C50" t="s">
        <v>210</v>
      </c>
      <c r="D50">
        <v>1.6471</v>
      </c>
    </row>
    <row r="51" spans="1:4" x14ac:dyDescent="0.25">
      <c r="A51">
        <v>2000</v>
      </c>
      <c r="B51" t="s">
        <v>46</v>
      </c>
      <c r="C51" t="s">
        <v>232</v>
      </c>
      <c r="D51">
        <v>2.2027000000000001</v>
      </c>
    </row>
    <row r="52" spans="1:4" x14ac:dyDescent="0.25">
      <c r="A52">
        <v>2000</v>
      </c>
      <c r="B52" t="s">
        <v>46</v>
      </c>
      <c r="C52" t="s">
        <v>211</v>
      </c>
      <c r="D52">
        <v>1.6989000000000001</v>
      </c>
    </row>
    <row r="53" spans="1:4" x14ac:dyDescent="0.25">
      <c r="A53">
        <v>2000</v>
      </c>
      <c r="B53" t="s">
        <v>46</v>
      </c>
      <c r="C53" t="s">
        <v>198</v>
      </c>
      <c r="D53">
        <v>100</v>
      </c>
    </row>
    <row r="54" spans="1:4" x14ac:dyDescent="0.25">
      <c r="A54">
        <v>2000</v>
      </c>
      <c r="B54" t="s">
        <v>47</v>
      </c>
      <c r="C54" t="s">
        <v>210</v>
      </c>
      <c r="D54">
        <v>0.64029999999999998</v>
      </c>
    </row>
    <row r="55" spans="1:4" x14ac:dyDescent="0.25">
      <c r="A55">
        <v>2000</v>
      </c>
      <c r="B55" t="s">
        <v>47</v>
      </c>
      <c r="C55" t="s">
        <v>232</v>
      </c>
      <c r="D55">
        <v>0.83099999999999996</v>
      </c>
    </row>
    <row r="56" spans="1:4" x14ac:dyDescent="0.25">
      <c r="A56">
        <v>2000</v>
      </c>
      <c r="B56" t="s">
        <v>47</v>
      </c>
      <c r="C56" t="s">
        <v>211</v>
      </c>
      <c r="D56">
        <v>0.72729999999999995</v>
      </c>
    </row>
    <row r="57" spans="1:4" x14ac:dyDescent="0.25">
      <c r="A57">
        <v>2000</v>
      </c>
      <c r="B57" t="s">
        <v>47</v>
      </c>
      <c r="C57" t="s">
        <v>198</v>
      </c>
      <c r="D57">
        <v>100</v>
      </c>
    </row>
    <row r="58" spans="1:4" x14ac:dyDescent="0.25">
      <c r="A58">
        <v>2000</v>
      </c>
      <c r="B58" t="s">
        <v>48</v>
      </c>
      <c r="C58" t="s">
        <v>210</v>
      </c>
      <c r="D58">
        <v>0.5645</v>
      </c>
    </row>
    <row r="59" spans="1:4" x14ac:dyDescent="0.25">
      <c r="A59">
        <v>2000</v>
      </c>
      <c r="B59" t="s">
        <v>48</v>
      </c>
      <c r="C59" t="s">
        <v>232</v>
      </c>
      <c r="D59">
        <v>0.93020000000000003</v>
      </c>
    </row>
    <row r="60" spans="1:4" x14ac:dyDescent="0.25">
      <c r="A60">
        <v>2000</v>
      </c>
      <c r="B60" t="s">
        <v>48</v>
      </c>
      <c r="C60" t="s">
        <v>211</v>
      </c>
      <c r="D60">
        <v>1.0339</v>
      </c>
    </row>
    <row r="61" spans="1:4" x14ac:dyDescent="0.25">
      <c r="A61">
        <v>2000</v>
      </c>
      <c r="B61" t="s">
        <v>48</v>
      </c>
      <c r="C61" t="s">
        <v>198</v>
      </c>
      <c r="D61">
        <v>100</v>
      </c>
    </row>
    <row r="62" spans="1:4" x14ac:dyDescent="0.25">
      <c r="A62">
        <v>2000</v>
      </c>
      <c r="B62" t="s">
        <v>49</v>
      </c>
      <c r="C62" t="s">
        <v>210</v>
      </c>
      <c r="D62">
        <v>0.42759999999999998</v>
      </c>
    </row>
    <row r="63" spans="1:4" x14ac:dyDescent="0.25">
      <c r="A63">
        <v>2000</v>
      </c>
      <c r="B63" t="s">
        <v>49</v>
      </c>
      <c r="C63" t="s">
        <v>232</v>
      </c>
      <c r="D63">
        <v>0.69450000000000001</v>
      </c>
    </row>
    <row r="64" spans="1:4" x14ac:dyDescent="0.25">
      <c r="A64">
        <v>2000</v>
      </c>
      <c r="B64" t="s">
        <v>49</v>
      </c>
      <c r="C64" t="s">
        <v>211</v>
      </c>
      <c r="D64">
        <v>0.84160000000000001</v>
      </c>
    </row>
    <row r="65" spans="1:4" x14ac:dyDescent="0.25">
      <c r="A65">
        <v>2000</v>
      </c>
      <c r="B65" t="s">
        <v>49</v>
      </c>
      <c r="C65" t="s">
        <v>198</v>
      </c>
      <c r="D65">
        <v>100</v>
      </c>
    </row>
    <row r="66" spans="1:4" x14ac:dyDescent="0.25">
      <c r="A66">
        <v>2000</v>
      </c>
      <c r="B66" t="s">
        <v>50</v>
      </c>
      <c r="C66" t="s">
        <v>210</v>
      </c>
      <c r="D66">
        <v>2.0680000000000001</v>
      </c>
    </row>
    <row r="67" spans="1:4" x14ac:dyDescent="0.25">
      <c r="A67">
        <v>2000</v>
      </c>
      <c r="B67" t="s">
        <v>50</v>
      </c>
      <c r="C67" t="s">
        <v>232</v>
      </c>
      <c r="D67">
        <v>3.1027999999999998</v>
      </c>
    </row>
    <row r="68" spans="1:4" x14ac:dyDescent="0.25">
      <c r="A68">
        <v>2000</v>
      </c>
      <c r="B68" t="s">
        <v>50</v>
      </c>
      <c r="C68" t="s">
        <v>211</v>
      </c>
      <c r="D68">
        <v>1.7970999999999999</v>
      </c>
    </row>
    <row r="69" spans="1:4" x14ac:dyDescent="0.25">
      <c r="A69">
        <v>2000</v>
      </c>
      <c r="B69" t="s">
        <v>50</v>
      </c>
      <c r="C69" t="s">
        <v>198</v>
      </c>
      <c r="D69">
        <v>100</v>
      </c>
    </row>
    <row r="70" spans="1:4" x14ac:dyDescent="0.25">
      <c r="A70">
        <v>2000</v>
      </c>
      <c r="B70" t="s">
        <v>51</v>
      </c>
      <c r="C70" t="s">
        <v>210</v>
      </c>
      <c r="D70">
        <v>0.42830000000000001</v>
      </c>
    </row>
    <row r="71" spans="1:4" x14ac:dyDescent="0.25">
      <c r="A71">
        <v>2000</v>
      </c>
      <c r="B71" t="s">
        <v>51</v>
      </c>
      <c r="C71" t="s">
        <v>232</v>
      </c>
      <c r="D71">
        <v>0.68969999999999998</v>
      </c>
    </row>
    <row r="72" spans="1:4" x14ac:dyDescent="0.25">
      <c r="A72">
        <v>2000</v>
      </c>
      <c r="B72" t="s">
        <v>51</v>
      </c>
      <c r="C72" t="s">
        <v>211</v>
      </c>
      <c r="D72">
        <v>0.84050000000000002</v>
      </c>
    </row>
    <row r="73" spans="1:4" x14ac:dyDescent="0.25">
      <c r="A73">
        <v>2000</v>
      </c>
      <c r="B73" t="s">
        <v>51</v>
      </c>
      <c r="C73" t="s">
        <v>198</v>
      </c>
      <c r="D73">
        <v>100</v>
      </c>
    </row>
    <row r="74" spans="1:4" x14ac:dyDescent="0.25">
      <c r="A74">
        <v>2000</v>
      </c>
      <c r="B74" t="s">
        <v>52</v>
      </c>
      <c r="C74" t="s">
        <v>210</v>
      </c>
      <c r="D74">
        <v>1.2087000000000001</v>
      </c>
    </row>
    <row r="75" spans="1:4" x14ac:dyDescent="0.25">
      <c r="A75">
        <v>2000</v>
      </c>
      <c r="B75" t="s">
        <v>52</v>
      </c>
      <c r="C75" t="s">
        <v>232</v>
      </c>
      <c r="D75">
        <v>1.6556</v>
      </c>
    </row>
    <row r="76" spans="1:4" x14ac:dyDescent="0.25">
      <c r="A76">
        <v>2000</v>
      </c>
      <c r="B76" t="s">
        <v>52</v>
      </c>
      <c r="C76" t="s">
        <v>211</v>
      </c>
      <c r="D76">
        <v>1.6293</v>
      </c>
    </row>
    <row r="77" spans="1:4" x14ac:dyDescent="0.25">
      <c r="A77">
        <v>2000</v>
      </c>
      <c r="B77" t="s">
        <v>52</v>
      </c>
      <c r="C77" t="s">
        <v>198</v>
      </c>
      <c r="D77">
        <v>100</v>
      </c>
    </row>
    <row r="78" spans="1:4" x14ac:dyDescent="0.25">
      <c r="A78">
        <v>2000</v>
      </c>
      <c r="B78" t="s">
        <v>53</v>
      </c>
      <c r="C78" t="s">
        <v>210</v>
      </c>
      <c r="D78">
        <v>2.2658999999999998</v>
      </c>
    </row>
    <row r="79" spans="1:4" x14ac:dyDescent="0.25">
      <c r="A79">
        <v>2000</v>
      </c>
      <c r="B79" t="s">
        <v>53</v>
      </c>
      <c r="C79" t="s">
        <v>232</v>
      </c>
      <c r="D79">
        <v>2.9110999999999998</v>
      </c>
    </row>
    <row r="80" spans="1:4" x14ac:dyDescent="0.25">
      <c r="A80">
        <v>2000</v>
      </c>
      <c r="B80" t="s">
        <v>53</v>
      </c>
      <c r="C80" t="s">
        <v>211</v>
      </c>
      <c r="D80">
        <v>2.1135000000000002</v>
      </c>
    </row>
    <row r="81" spans="1:5" x14ac:dyDescent="0.25">
      <c r="A81">
        <v>2000</v>
      </c>
      <c r="B81" t="s">
        <v>53</v>
      </c>
      <c r="C81" t="s">
        <v>198</v>
      </c>
      <c r="D81">
        <v>100</v>
      </c>
    </row>
    <row r="82" spans="1:5" x14ac:dyDescent="0.25">
      <c r="A82">
        <v>2000</v>
      </c>
      <c r="B82" t="s">
        <v>54</v>
      </c>
      <c r="C82" t="s">
        <v>210</v>
      </c>
      <c r="D82">
        <v>1.3209</v>
      </c>
      <c r="E82" t="s">
        <v>199</v>
      </c>
    </row>
    <row r="83" spans="1:5" x14ac:dyDescent="0.25">
      <c r="A83">
        <v>2000</v>
      </c>
      <c r="B83" t="s">
        <v>54</v>
      </c>
      <c r="C83" t="s">
        <v>232</v>
      </c>
      <c r="D83">
        <v>1.7343999999999999</v>
      </c>
      <c r="E83" t="s">
        <v>199</v>
      </c>
    </row>
    <row r="84" spans="1:5" x14ac:dyDescent="0.25">
      <c r="A84">
        <v>2000</v>
      </c>
      <c r="B84" t="s">
        <v>54</v>
      </c>
      <c r="C84" t="s">
        <v>211</v>
      </c>
      <c r="D84">
        <v>1.2089000000000001</v>
      </c>
      <c r="E84" t="s">
        <v>199</v>
      </c>
    </row>
    <row r="85" spans="1:5" x14ac:dyDescent="0.25">
      <c r="A85">
        <v>2000</v>
      </c>
      <c r="B85" t="s">
        <v>54</v>
      </c>
      <c r="C85" t="s">
        <v>198</v>
      </c>
      <c r="D85">
        <v>100</v>
      </c>
    </row>
    <row r="86" spans="1:5" x14ac:dyDescent="0.25">
      <c r="A86">
        <v>2000</v>
      </c>
      <c r="B86" t="s">
        <v>64</v>
      </c>
      <c r="C86" t="s">
        <v>210</v>
      </c>
      <c r="D86">
        <v>0.3463</v>
      </c>
    </row>
    <row r="87" spans="1:5" x14ac:dyDescent="0.25">
      <c r="A87">
        <v>2000</v>
      </c>
      <c r="B87" t="s">
        <v>64</v>
      </c>
      <c r="C87" t="s">
        <v>232</v>
      </c>
      <c r="D87">
        <v>0.47020000000000001</v>
      </c>
    </row>
    <row r="88" spans="1:5" x14ac:dyDescent="0.25">
      <c r="A88">
        <v>2000</v>
      </c>
      <c r="B88" t="s">
        <v>64</v>
      </c>
      <c r="C88" t="s">
        <v>211</v>
      </c>
      <c r="D88">
        <v>0.629</v>
      </c>
    </row>
    <row r="89" spans="1:5" x14ac:dyDescent="0.25">
      <c r="A89">
        <v>2000</v>
      </c>
      <c r="B89" t="s">
        <v>64</v>
      </c>
      <c r="C89" t="s">
        <v>198</v>
      </c>
      <c r="D89">
        <v>100</v>
      </c>
    </row>
    <row r="90" spans="1:5" x14ac:dyDescent="0.25">
      <c r="A90">
        <v>2000</v>
      </c>
      <c r="B90" t="s">
        <v>55</v>
      </c>
      <c r="C90" t="s">
        <v>210</v>
      </c>
      <c r="D90">
        <v>0.63560000000000005</v>
      </c>
    </row>
    <row r="91" spans="1:5" x14ac:dyDescent="0.25">
      <c r="A91">
        <v>2000</v>
      </c>
      <c r="B91" t="s">
        <v>55</v>
      </c>
      <c r="C91" t="s">
        <v>232</v>
      </c>
      <c r="D91">
        <v>0.86270000000000002</v>
      </c>
    </row>
    <row r="92" spans="1:5" x14ac:dyDescent="0.25">
      <c r="A92">
        <v>2000</v>
      </c>
      <c r="B92" t="s">
        <v>55</v>
      </c>
      <c r="C92" t="s">
        <v>211</v>
      </c>
      <c r="D92">
        <v>0.79859999999999998</v>
      </c>
    </row>
    <row r="93" spans="1:5" x14ac:dyDescent="0.25">
      <c r="A93">
        <v>2000</v>
      </c>
      <c r="B93" t="s">
        <v>55</v>
      </c>
      <c r="C93" t="s">
        <v>198</v>
      </c>
      <c r="D93">
        <v>100</v>
      </c>
    </row>
    <row r="94" spans="1:5" x14ac:dyDescent="0.25">
      <c r="A94">
        <v>2000</v>
      </c>
      <c r="B94" t="s">
        <v>56</v>
      </c>
      <c r="C94" t="s">
        <v>210</v>
      </c>
      <c r="D94">
        <v>0.2349</v>
      </c>
    </row>
    <row r="95" spans="1:5" x14ac:dyDescent="0.25">
      <c r="A95">
        <v>2000</v>
      </c>
      <c r="B95" t="s">
        <v>56</v>
      </c>
      <c r="C95" t="s">
        <v>232</v>
      </c>
      <c r="D95">
        <v>0.5323</v>
      </c>
    </row>
    <row r="96" spans="1:5" x14ac:dyDescent="0.25">
      <c r="A96">
        <v>2000</v>
      </c>
      <c r="B96" t="s">
        <v>56</v>
      </c>
      <c r="C96" t="s">
        <v>211</v>
      </c>
      <c r="D96">
        <v>0.63080000000000003</v>
      </c>
    </row>
    <row r="97" spans="1:5" x14ac:dyDescent="0.25">
      <c r="A97">
        <v>2000</v>
      </c>
      <c r="B97" t="s">
        <v>56</v>
      </c>
      <c r="C97" t="s">
        <v>198</v>
      </c>
      <c r="D97">
        <v>100</v>
      </c>
    </row>
    <row r="98" spans="1:5" x14ac:dyDescent="0.25">
      <c r="A98">
        <v>2000</v>
      </c>
      <c r="B98" t="s">
        <v>57</v>
      </c>
      <c r="C98" t="s">
        <v>210</v>
      </c>
      <c r="D98">
        <v>0.63980000000000004</v>
      </c>
    </row>
    <row r="99" spans="1:5" x14ac:dyDescent="0.25">
      <c r="A99">
        <v>2000</v>
      </c>
      <c r="B99" t="s">
        <v>57</v>
      </c>
      <c r="C99" t="s">
        <v>232</v>
      </c>
      <c r="D99">
        <v>0.8518</v>
      </c>
    </row>
    <row r="100" spans="1:5" x14ac:dyDescent="0.25">
      <c r="A100">
        <v>2000</v>
      </c>
      <c r="B100" t="s">
        <v>57</v>
      </c>
      <c r="C100" t="s">
        <v>211</v>
      </c>
      <c r="D100">
        <v>0.87009999999999998</v>
      </c>
    </row>
    <row r="101" spans="1:5" x14ac:dyDescent="0.25">
      <c r="A101">
        <v>2000</v>
      </c>
      <c r="B101" t="s">
        <v>57</v>
      </c>
      <c r="C101" t="s">
        <v>198</v>
      </c>
      <c r="D101">
        <v>100</v>
      </c>
    </row>
    <row r="102" spans="1:5" x14ac:dyDescent="0.25">
      <c r="A102">
        <v>2000</v>
      </c>
      <c r="B102" t="s">
        <v>65</v>
      </c>
      <c r="C102" t="s">
        <v>210</v>
      </c>
      <c r="D102">
        <v>0.41249999999999998</v>
      </c>
    </row>
    <row r="103" spans="1:5" x14ac:dyDescent="0.25">
      <c r="A103">
        <v>2000</v>
      </c>
      <c r="B103" t="s">
        <v>65</v>
      </c>
      <c r="C103" t="s">
        <v>232</v>
      </c>
      <c r="D103">
        <v>0.79749999999999999</v>
      </c>
    </row>
    <row r="104" spans="1:5" x14ac:dyDescent="0.25">
      <c r="A104">
        <v>2000</v>
      </c>
      <c r="B104" t="s">
        <v>65</v>
      </c>
      <c r="C104" t="s">
        <v>211</v>
      </c>
      <c r="D104">
        <v>0.93830000000000002</v>
      </c>
    </row>
    <row r="105" spans="1:5" x14ac:dyDescent="0.25">
      <c r="A105">
        <v>2000</v>
      </c>
      <c r="B105" t="s">
        <v>65</v>
      </c>
      <c r="C105" t="s">
        <v>198</v>
      </c>
      <c r="D105">
        <v>100</v>
      </c>
    </row>
    <row r="106" spans="1:5" x14ac:dyDescent="0.25">
      <c r="A106">
        <v>2000</v>
      </c>
      <c r="B106" t="s">
        <v>58</v>
      </c>
      <c r="C106" t="s">
        <v>210</v>
      </c>
      <c r="D106">
        <v>0.78149999999999997</v>
      </c>
      <c r="E106" t="s">
        <v>196</v>
      </c>
    </row>
    <row r="107" spans="1:5" x14ac:dyDescent="0.25">
      <c r="A107">
        <v>2000</v>
      </c>
      <c r="B107" t="s">
        <v>58</v>
      </c>
      <c r="C107" t="s">
        <v>232</v>
      </c>
      <c r="D107">
        <v>1.0123</v>
      </c>
      <c r="E107" t="s">
        <v>196</v>
      </c>
    </row>
    <row r="108" spans="1:5" x14ac:dyDescent="0.25">
      <c r="A108">
        <v>2000</v>
      </c>
      <c r="B108" t="s">
        <v>58</v>
      </c>
      <c r="C108" t="s">
        <v>211</v>
      </c>
      <c r="D108">
        <v>0.65959999999999996</v>
      </c>
      <c r="E108" t="s">
        <v>196</v>
      </c>
    </row>
    <row r="109" spans="1:5" x14ac:dyDescent="0.25">
      <c r="A109">
        <v>2000</v>
      </c>
      <c r="B109" t="s">
        <v>58</v>
      </c>
      <c r="C109" t="s">
        <v>198</v>
      </c>
      <c r="D109">
        <v>100</v>
      </c>
    </row>
    <row r="110" spans="1:5" x14ac:dyDescent="0.25">
      <c r="A110">
        <v>2000</v>
      </c>
      <c r="B110" t="s">
        <v>59</v>
      </c>
      <c r="C110" t="s">
        <v>210</v>
      </c>
      <c r="D110">
        <v>1.5859000000000001</v>
      </c>
    </row>
    <row r="111" spans="1:5" x14ac:dyDescent="0.25">
      <c r="A111">
        <v>2000</v>
      </c>
      <c r="B111" t="s">
        <v>59</v>
      </c>
      <c r="C111" t="s">
        <v>232</v>
      </c>
      <c r="D111">
        <v>1.8295999999999999</v>
      </c>
    </row>
    <row r="112" spans="1:5" x14ac:dyDescent="0.25">
      <c r="A112">
        <v>2000</v>
      </c>
      <c r="B112" t="s">
        <v>59</v>
      </c>
      <c r="C112" t="s">
        <v>211</v>
      </c>
      <c r="D112">
        <v>1.214</v>
      </c>
    </row>
    <row r="113" spans="1:4" x14ac:dyDescent="0.25">
      <c r="A113">
        <v>2000</v>
      </c>
      <c r="B113" t="s">
        <v>59</v>
      </c>
      <c r="C113" t="s">
        <v>198</v>
      </c>
      <c r="D113">
        <v>100</v>
      </c>
    </row>
    <row r="114" spans="1:4" x14ac:dyDescent="0.25">
      <c r="A114">
        <v>2000</v>
      </c>
      <c r="B114" t="s">
        <v>156</v>
      </c>
      <c r="C114" t="s">
        <v>210</v>
      </c>
      <c r="D114">
        <v>1.2612000000000001</v>
      </c>
    </row>
    <row r="115" spans="1:4" x14ac:dyDescent="0.25">
      <c r="A115">
        <v>2000</v>
      </c>
      <c r="B115" t="s">
        <v>156</v>
      </c>
      <c r="C115" t="s">
        <v>232</v>
      </c>
      <c r="D115">
        <v>1.3795999999999999</v>
      </c>
    </row>
    <row r="116" spans="1:4" x14ac:dyDescent="0.25">
      <c r="A116">
        <v>2000</v>
      </c>
      <c r="B116" t="s">
        <v>156</v>
      </c>
      <c r="C116" t="s">
        <v>211</v>
      </c>
      <c r="D116">
        <v>0.89739999999999998</v>
      </c>
    </row>
    <row r="117" spans="1:4" x14ac:dyDescent="0.25">
      <c r="A117">
        <v>2000</v>
      </c>
      <c r="B117" t="s">
        <v>156</v>
      </c>
      <c r="C117" t="s">
        <v>198</v>
      </c>
      <c r="D117">
        <v>100</v>
      </c>
    </row>
    <row r="118" spans="1:4" x14ac:dyDescent="0.25">
      <c r="A118">
        <v>2000</v>
      </c>
      <c r="B118" t="s">
        <v>67</v>
      </c>
      <c r="C118" t="s">
        <v>210</v>
      </c>
      <c r="D118" t="s">
        <v>72</v>
      </c>
    </row>
    <row r="119" spans="1:4" x14ac:dyDescent="0.25">
      <c r="A119">
        <v>2000</v>
      </c>
      <c r="B119" t="s">
        <v>67</v>
      </c>
      <c r="C119" t="s">
        <v>232</v>
      </c>
      <c r="D119" t="s">
        <v>72</v>
      </c>
    </row>
    <row r="120" spans="1:4" x14ac:dyDescent="0.25">
      <c r="A120">
        <v>2000</v>
      </c>
      <c r="B120" t="s">
        <v>67</v>
      </c>
      <c r="C120" t="s">
        <v>211</v>
      </c>
      <c r="D120" t="s">
        <v>72</v>
      </c>
    </row>
    <row r="121" spans="1:4" x14ac:dyDescent="0.25">
      <c r="A121">
        <v>2000</v>
      </c>
      <c r="B121" t="s">
        <v>67</v>
      </c>
      <c r="C121" t="s">
        <v>198</v>
      </c>
      <c r="D121" t="s">
        <v>72</v>
      </c>
    </row>
    <row r="122" spans="1:4" x14ac:dyDescent="0.25">
      <c r="A122">
        <v>2000</v>
      </c>
      <c r="B122" t="s">
        <v>68</v>
      </c>
      <c r="C122" t="s">
        <v>210</v>
      </c>
      <c r="D122">
        <v>3.3433999999999999</v>
      </c>
    </row>
    <row r="123" spans="1:4" x14ac:dyDescent="0.25">
      <c r="A123">
        <v>2000</v>
      </c>
      <c r="B123" t="s">
        <v>68</v>
      </c>
      <c r="C123" t="s">
        <v>232</v>
      </c>
      <c r="D123">
        <v>5.2813999999999997</v>
      </c>
    </row>
    <row r="124" spans="1:4" x14ac:dyDescent="0.25">
      <c r="A124">
        <v>2000</v>
      </c>
      <c r="B124" t="s">
        <v>68</v>
      </c>
      <c r="C124" t="s">
        <v>211</v>
      </c>
      <c r="D124">
        <v>2.4186999999999999</v>
      </c>
    </row>
    <row r="125" spans="1:4" x14ac:dyDescent="0.25">
      <c r="A125">
        <v>2000</v>
      </c>
      <c r="B125" t="s">
        <v>68</v>
      </c>
      <c r="C125" t="s">
        <v>198</v>
      </c>
      <c r="D125">
        <v>100</v>
      </c>
    </row>
    <row r="126" spans="1:4" x14ac:dyDescent="0.25">
      <c r="A126">
        <v>2000</v>
      </c>
      <c r="B126" t="s">
        <v>60</v>
      </c>
      <c r="C126" t="s">
        <v>210</v>
      </c>
      <c r="D126">
        <v>2.4336000000000002</v>
      </c>
    </row>
    <row r="127" spans="1:4" x14ac:dyDescent="0.25">
      <c r="A127">
        <v>2000</v>
      </c>
      <c r="B127" t="s">
        <v>60</v>
      </c>
      <c r="C127" t="s">
        <v>232</v>
      </c>
      <c r="D127">
        <v>2.7637</v>
      </c>
    </row>
    <row r="128" spans="1:4" x14ac:dyDescent="0.25">
      <c r="A128">
        <v>2000</v>
      </c>
      <c r="B128" t="s">
        <v>60</v>
      </c>
      <c r="C128" t="s">
        <v>211</v>
      </c>
      <c r="D128">
        <v>1.7485999999999999</v>
      </c>
    </row>
    <row r="129" spans="1:4" x14ac:dyDescent="0.25">
      <c r="A129">
        <v>2000</v>
      </c>
      <c r="B129" t="s">
        <v>60</v>
      </c>
      <c r="C129" t="s">
        <v>198</v>
      </c>
      <c r="D129">
        <v>100</v>
      </c>
    </row>
    <row r="130" spans="1:4" x14ac:dyDescent="0.25">
      <c r="A130">
        <v>2000</v>
      </c>
      <c r="B130" t="s">
        <v>69</v>
      </c>
      <c r="C130" t="s">
        <v>210</v>
      </c>
      <c r="D130" t="s">
        <v>72</v>
      </c>
    </row>
    <row r="131" spans="1:4" x14ac:dyDescent="0.25">
      <c r="A131">
        <v>2000</v>
      </c>
      <c r="B131" t="s">
        <v>69</v>
      </c>
      <c r="C131" t="s">
        <v>232</v>
      </c>
      <c r="D131" t="s">
        <v>72</v>
      </c>
    </row>
    <row r="132" spans="1:4" x14ac:dyDescent="0.25">
      <c r="A132">
        <v>2000</v>
      </c>
      <c r="B132" t="s">
        <v>69</v>
      </c>
      <c r="C132" t="s">
        <v>211</v>
      </c>
      <c r="D132" t="s">
        <v>72</v>
      </c>
    </row>
    <row r="133" spans="1:4" x14ac:dyDescent="0.25">
      <c r="A133">
        <v>2000</v>
      </c>
      <c r="B133" t="s">
        <v>69</v>
      </c>
      <c r="C133" t="s">
        <v>198</v>
      </c>
      <c r="D133" t="s">
        <v>72</v>
      </c>
    </row>
    <row r="134" spans="1:4" x14ac:dyDescent="0.25">
      <c r="A134">
        <v>2000</v>
      </c>
      <c r="B134" t="s">
        <v>84</v>
      </c>
      <c r="C134" t="s">
        <v>210</v>
      </c>
      <c r="D134" t="s">
        <v>72</v>
      </c>
    </row>
    <row r="135" spans="1:4" x14ac:dyDescent="0.25">
      <c r="A135">
        <v>2000</v>
      </c>
      <c r="B135" t="s">
        <v>84</v>
      </c>
      <c r="C135" t="s">
        <v>232</v>
      </c>
      <c r="D135" t="s">
        <v>72</v>
      </c>
    </row>
    <row r="136" spans="1:4" x14ac:dyDescent="0.25">
      <c r="A136">
        <v>2000</v>
      </c>
      <c r="B136" t="s">
        <v>84</v>
      </c>
      <c r="C136" t="s">
        <v>211</v>
      </c>
      <c r="D136" t="s">
        <v>72</v>
      </c>
    </row>
    <row r="137" spans="1:4" x14ac:dyDescent="0.25">
      <c r="A137">
        <v>2000</v>
      </c>
      <c r="B137" t="s">
        <v>84</v>
      </c>
      <c r="C137" t="s">
        <v>198</v>
      </c>
      <c r="D137" t="s">
        <v>72</v>
      </c>
    </row>
    <row r="138" spans="1:4" x14ac:dyDescent="0.25">
      <c r="A138">
        <v>2000</v>
      </c>
      <c r="B138" t="s">
        <v>70</v>
      </c>
      <c r="C138" t="s">
        <v>210</v>
      </c>
      <c r="D138" t="s">
        <v>72</v>
      </c>
    </row>
    <row r="139" spans="1:4" x14ac:dyDescent="0.25">
      <c r="A139">
        <v>2000</v>
      </c>
      <c r="B139" t="s">
        <v>70</v>
      </c>
      <c r="C139" t="s">
        <v>232</v>
      </c>
      <c r="D139" t="s">
        <v>72</v>
      </c>
    </row>
    <row r="140" spans="1:4" x14ac:dyDescent="0.25">
      <c r="A140">
        <v>2000</v>
      </c>
      <c r="B140" t="s">
        <v>70</v>
      </c>
      <c r="C140" t="s">
        <v>211</v>
      </c>
      <c r="D140" t="s">
        <v>72</v>
      </c>
    </row>
    <row r="141" spans="1:4" x14ac:dyDescent="0.25">
      <c r="A141">
        <v>2000</v>
      </c>
      <c r="B141" t="s">
        <v>70</v>
      </c>
      <c r="C141" t="s">
        <v>198</v>
      </c>
      <c r="D141" t="s">
        <v>72</v>
      </c>
    </row>
    <row r="142" spans="1:4" x14ac:dyDescent="0.25">
      <c r="A142">
        <v>2000</v>
      </c>
      <c r="B142" t="s">
        <v>71</v>
      </c>
      <c r="C142" t="s">
        <v>210</v>
      </c>
      <c r="D142">
        <v>0.47349999999999998</v>
      </c>
    </row>
    <row r="143" spans="1:4" x14ac:dyDescent="0.25">
      <c r="A143">
        <v>2000</v>
      </c>
      <c r="B143" t="s">
        <v>71</v>
      </c>
      <c r="C143" t="s">
        <v>232</v>
      </c>
      <c r="D143">
        <v>0.59040000000000004</v>
      </c>
    </row>
    <row r="144" spans="1:4" x14ac:dyDescent="0.25">
      <c r="A144">
        <v>2000</v>
      </c>
      <c r="B144" t="s">
        <v>71</v>
      </c>
      <c r="C144" t="s">
        <v>211</v>
      </c>
      <c r="D144">
        <v>0.80269999999999997</v>
      </c>
    </row>
    <row r="145" spans="1:5" x14ac:dyDescent="0.25">
      <c r="A145">
        <v>2000</v>
      </c>
      <c r="B145" t="s">
        <v>71</v>
      </c>
      <c r="C145" t="s">
        <v>198</v>
      </c>
      <c r="D145">
        <v>100</v>
      </c>
    </row>
    <row r="146" spans="1:5" x14ac:dyDescent="0.25">
      <c r="A146">
        <v>2000</v>
      </c>
      <c r="B146" t="s">
        <v>82</v>
      </c>
      <c r="C146" t="s">
        <v>210</v>
      </c>
      <c r="D146" t="s">
        <v>72</v>
      </c>
    </row>
    <row r="147" spans="1:5" x14ac:dyDescent="0.25">
      <c r="A147">
        <v>2000</v>
      </c>
      <c r="B147" t="s">
        <v>82</v>
      </c>
      <c r="C147" t="s">
        <v>232</v>
      </c>
      <c r="D147" t="s">
        <v>72</v>
      </c>
    </row>
    <row r="148" spans="1:5" x14ac:dyDescent="0.25">
      <c r="A148">
        <v>2000</v>
      </c>
      <c r="B148" t="s">
        <v>82</v>
      </c>
      <c r="C148" t="s">
        <v>211</v>
      </c>
      <c r="D148" t="s">
        <v>72</v>
      </c>
    </row>
    <row r="149" spans="1:5" x14ac:dyDescent="0.25">
      <c r="A149">
        <v>2000</v>
      </c>
      <c r="B149" t="s">
        <v>82</v>
      </c>
      <c r="C149" t="s">
        <v>198</v>
      </c>
      <c r="D149" t="s">
        <v>72</v>
      </c>
    </row>
    <row r="150" spans="1:5" x14ac:dyDescent="0.25">
      <c r="A150">
        <v>2001</v>
      </c>
      <c r="B150" t="s">
        <v>154</v>
      </c>
      <c r="C150" t="s">
        <v>210</v>
      </c>
      <c r="D150">
        <v>1.2448999999999999</v>
      </c>
    </row>
    <row r="151" spans="1:5" x14ac:dyDescent="0.25">
      <c r="A151">
        <v>2001</v>
      </c>
      <c r="B151" t="s">
        <v>154</v>
      </c>
      <c r="C151" t="s">
        <v>232</v>
      </c>
      <c r="D151">
        <v>1.5714999999999999</v>
      </c>
    </row>
    <row r="152" spans="1:5" x14ac:dyDescent="0.25">
      <c r="A152">
        <v>2001</v>
      </c>
      <c r="B152" t="s">
        <v>154</v>
      </c>
      <c r="C152" t="s">
        <v>211</v>
      </c>
      <c r="D152">
        <v>1.2448999999999999</v>
      </c>
    </row>
    <row r="153" spans="1:5" x14ac:dyDescent="0.25">
      <c r="A153">
        <v>2001</v>
      </c>
      <c r="B153" t="s">
        <v>154</v>
      </c>
      <c r="C153" t="s">
        <v>198</v>
      </c>
      <c r="D153">
        <v>101.747</v>
      </c>
    </row>
    <row r="154" spans="1:5" x14ac:dyDescent="0.25">
      <c r="A154">
        <v>2001</v>
      </c>
      <c r="B154" t="s">
        <v>35</v>
      </c>
      <c r="C154" t="s">
        <v>210</v>
      </c>
      <c r="D154">
        <v>1.4363999999999999</v>
      </c>
    </row>
    <row r="155" spans="1:5" x14ac:dyDescent="0.25">
      <c r="A155">
        <v>2001</v>
      </c>
      <c r="B155" t="s">
        <v>35</v>
      </c>
      <c r="C155" t="s">
        <v>232</v>
      </c>
      <c r="D155">
        <v>1.8108</v>
      </c>
    </row>
    <row r="156" spans="1:5" x14ac:dyDescent="0.25">
      <c r="A156">
        <v>2001</v>
      </c>
      <c r="B156" t="s">
        <v>35</v>
      </c>
      <c r="C156" t="s">
        <v>211</v>
      </c>
      <c r="D156">
        <v>1.3321000000000001</v>
      </c>
    </row>
    <row r="157" spans="1:5" x14ac:dyDescent="0.25">
      <c r="A157">
        <v>2001</v>
      </c>
      <c r="B157" t="s">
        <v>35</v>
      </c>
      <c r="C157" t="s">
        <v>198</v>
      </c>
      <c r="D157">
        <v>87.683999999999997</v>
      </c>
    </row>
    <row r="158" spans="1:5" x14ac:dyDescent="0.25">
      <c r="A158">
        <v>2001</v>
      </c>
      <c r="B158" t="s">
        <v>36</v>
      </c>
      <c r="C158" t="s">
        <v>210</v>
      </c>
      <c r="D158">
        <v>0.14749999999999999</v>
      </c>
      <c r="E158" t="s">
        <v>201</v>
      </c>
    </row>
    <row r="159" spans="1:5" x14ac:dyDescent="0.25">
      <c r="A159">
        <v>2001</v>
      </c>
      <c r="B159" t="s">
        <v>36</v>
      </c>
      <c r="C159" t="s">
        <v>232</v>
      </c>
      <c r="D159">
        <v>0.26040000000000002</v>
      </c>
      <c r="E159" t="s">
        <v>201</v>
      </c>
    </row>
    <row r="160" spans="1:5" x14ac:dyDescent="0.25">
      <c r="A160">
        <v>2001</v>
      </c>
      <c r="B160" t="s">
        <v>36</v>
      </c>
      <c r="C160" t="s">
        <v>211</v>
      </c>
      <c r="D160">
        <v>0.42799999999999999</v>
      </c>
      <c r="E160" t="s">
        <v>201</v>
      </c>
    </row>
    <row r="161" spans="1:5" x14ac:dyDescent="0.25">
      <c r="A161">
        <v>2001</v>
      </c>
      <c r="B161" t="s">
        <v>36</v>
      </c>
      <c r="C161" t="s">
        <v>198</v>
      </c>
      <c r="D161">
        <v>97.191000000000003</v>
      </c>
      <c r="E161" t="s">
        <v>201</v>
      </c>
    </row>
    <row r="162" spans="1:5" x14ac:dyDescent="0.25">
      <c r="A162">
        <v>2001</v>
      </c>
      <c r="B162" t="s">
        <v>37</v>
      </c>
      <c r="C162" t="s">
        <v>210</v>
      </c>
      <c r="D162">
        <v>0.4163</v>
      </c>
    </row>
    <row r="163" spans="1:5" x14ac:dyDescent="0.25">
      <c r="A163">
        <v>2001</v>
      </c>
      <c r="B163" t="s">
        <v>37</v>
      </c>
      <c r="C163" t="s">
        <v>232</v>
      </c>
      <c r="D163">
        <v>0.6452</v>
      </c>
    </row>
    <row r="164" spans="1:5" x14ac:dyDescent="0.25">
      <c r="A164">
        <v>2001</v>
      </c>
      <c r="B164" t="s">
        <v>37</v>
      </c>
      <c r="C164" t="s">
        <v>211</v>
      </c>
      <c r="D164">
        <v>0.8196</v>
      </c>
    </row>
    <row r="165" spans="1:5" x14ac:dyDescent="0.25">
      <c r="A165">
        <v>2001</v>
      </c>
      <c r="B165" t="s">
        <v>37</v>
      </c>
      <c r="C165" t="s">
        <v>198</v>
      </c>
      <c r="D165">
        <v>101.938</v>
      </c>
    </row>
    <row r="166" spans="1:5" x14ac:dyDescent="0.25">
      <c r="A166">
        <v>2001</v>
      </c>
      <c r="B166" t="s">
        <v>38</v>
      </c>
      <c r="C166" t="s">
        <v>210</v>
      </c>
      <c r="D166">
        <v>1.3692</v>
      </c>
    </row>
    <row r="167" spans="1:5" x14ac:dyDescent="0.25">
      <c r="A167">
        <v>2001</v>
      </c>
      <c r="B167" t="s">
        <v>38</v>
      </c>
      <c r="C167" t="s">
        <v>232</v>
      </c>
      <c r="D167">
        <v>1.7788999999999999</v>
      </c>
    </row>
    <row r="168" spans="1:5" x14ac:dyDescent="0.25">
      <c r="A168">
        <v>2001</v>
      </c>
      <c r="B168" t="s">
        <v>38</v>
      </c>
      <c r="C168" t="s">
        <v>211</v>
      </c>
      <c r="D168">
        <v>0.97150000000000003</v>
      </c>
    </row>
    <row r="169" spans="1:5" x14ac:dyDescent="0.25">
      <c r="A169">
        <v>2001</v>
      </c>
      <c r="B169" t="s">
        <v>38</v>
      </c>
      <c r="C169" t="s">
        <v>198</v>
      </c>
      <c r="D169">
        <v>102.732</v>
      </c>
    </row>
    <row r="170" spans="1:5" x14ac:dyDescent="0.25">
      <c r="A170">
        <v>2001</v>
      </c>
      <c r="B170" t="s">
        <v>39</v>
      </c>
      <c r="C170" t="s">
        <v>210</v>
      </c>
      <c r="D170">
        <v>1.6189</v>
      </c>
    </row>
    <row r="171" spans="1:5" x14ac:dyDescent="0.25">
      <c r="A171">
        <v>2001</v>
      </c>
      <c r="B171" t="s">
        <v>39</v>
      </c>
      <c r="C171" t="s">
        <v>232</v>
      </c>
      <c r="D171">
        <v>1.9363999999999999</v>
      </c>
    </row>
    <row r="172" spans="1:5" x14ac:dyDescent="0.25">
      <c r="A172">
        <v>2001</v>
      </c>
      <c r="B172" t="s">
        <v>39</v>
      </c>
      <c r="C172" t="s">
        <v>211</v>
      </c>
      <c r="D172">
        <v>1.4411</v>
      </c>
    </row>
    <row r="173" spans="1:5" x14ac:dyDescent="0.25">
      <c r="A173">
        <v>2001</v>
      </c>
      <c r="B173" t="s">
        <v>39</v>
      </c>
      <c r="C173" t="s">
        <v>198</v>
      </c>
      <c r="D173">
        <v>107.629</v>
      </c>
    </row>
    <row r="174" spans="1:5" x14ac:dyDescent="0.25">
      <c r="A174">
        <v>2001</v>
      </c>
      <c r="B174" t="s">
        <v>40</v>
      </c>
      <c r="C174" t="s">
        <v>210</v>
      </c>
      <c r="D174">
        <v>0.36499999999999999</v>
      </c>
    </row>
    <row r="175" spans="1:5" x14ac:dyDescent="0.25">
      <c r="A175">
        <v>2001</v>
      </c>
      <c r="B175" t="s">
        <v>40</v>
      </c>
      <c r="C175" t="s">
        <v>232</v>
      </c>
      <c r="D175">
        <v>0.69699999999999995</v>
      </c>
    </row>
    <row r="176" spans="1:5" x14ac:dyDescent="0.25">
      <c r="A176">
        <v>2001</v>
      </c>
      <c r="B176" t="s">
        <v>40</v>
      </c>
      <c r="C176" t="s">
        <v>211</v>
      </c>
      <c r="D176">
        <v>0.61919999999999997</v>
      </c>
    </row>
    <row r="177" spans="1:5" x14ac:dyDescent="0.25">
      <c r="A177">
        <v>2001</v>
      </c>
      <c r="B177" t="s">
        <v>40</v>
      </c>
      <c r="C177" t="s">
        <v>198</v>
      </c>
      <c r="D177">
        <v>108.515</v>
      </c>
    </row>
    <row r="178" spans="1:5" x14ac:dyDescent="0.25">
      <c r="A178">
        <v>2001</v>
      </c>
      <c r="B178" t="s">
        <v>41</v>
      </c>
      <c r="C178" t="s">
        <v>210</v>
      </c>
      <c r="D178">
        <v>0.94740000000000002</v>
      </c>
    </row>
    <row r="179" spans="1:5" x14ac:dyDescent="0.25">
      <c r="A179">
        <v>2001</v>
      </c>
      <c r="B179" t="s">
        <v>41</v>
      </c>
      <c r="C179" t="s">
        <v>232</v>
      </c>
      <c r="D179">
        <v>1.1707000000000001</v>
      </c>
    </row>
    <row r="180" spans="1:5" x14ac:dyDescent="0.25">
      <c r="A180">
        <v>2001</v>
      </c>
      <c r="B180" t="s">
        <v>41</v>
      </c>
      <c r="C180" t="s">
        <v>211</v>
      </c>
      <c r="D180">
        <v>0.80879999999999996</v>
      </c>
    </row>
    <row r="181" spans="1:5" x14ac:dyDescent="0.25">
      <c r="A181">
        <v>2001</v>
      </c>
      <c r="B181" t="s">
        <v>41</v>
      </c>
      <c r="C181" t="s">
        <v>198</v>
      </c>
      <c r="D181">
        <v>104.23</v>
      </c>
    </row>
    <row r="182" spans="1:5" x14ac:dyDescent="0.25">
      <c r="A182">
        <v>2001</v>
      </c>
      <c r="B182" t="s">
        <v>42</v>
      </c>
      <c r="C182" t="s">
        <v>210</v>
      </c>
      <c r="D182">
        <v>0.93479999999999996</v>
      </c>
      <c r="E182" t="s">
        <v>196</v>
      </c>
    </row>
    <row r="183" spans="1:5" x14ac:dyDescent="0.25">
      <c r="A183">
        <v>2001</v>
      </c>
      <c r="B183" t="s">
        <v>42</v>
      </c>
      <c r="C183" t="s">
        <v>232</v>
      </c>
      <c r="D183">
        <v>1.1621999999999999</v>
      </c>
      <c r="E183" t="s">
        <v>196</v>
      </c>
    </row>
    <row r="184" spans="1:5" x14ac:dyDescent="0.25">
      <c r="A184">
        <v>2001</v>
      </c>
      <c r="B184" t="s">
        <v>42</v>
      </c>
      <c r="C184" t="s">
        <v>211</v>
      </c>
      <c r="D184">
        <v>1.1574</v>
      </c>
      <c r="E184" t="s">
        <v>196</v>
      </c>
    </row>
    <row r="185" spans="1:5" x14ac:dyDescent="0.25">
      <c r="A185">
        <v>2001</v>
      </c>
      <c r="B185" t="s">
        <v>42</v>
      </c>
      <c r="C185" t="s">
        <v>198</v>
      </c>
      <c r="D185">
        <v>98.067999999999998</v>
      </c>
      <c r="E185" t="s">
        <v>196</v>
      </c>
    </row>
    <row r="186" spans="1:5" x14ac:dyDescent="0.25">
      <c r="A186">
        <v>2001</v>
      </c>
      <c r="B186" t="s">
        <v>43</v>
      </c>
      <c r="C186" t="s">
        <v>210</v>
      </c>
      <c r="D186">
        <v>0.98680000000000001</v>
      </c>
      <c r="E186" t="s">
        <v>196</v>
      </c>
    </row>
    <row r="187" spans="1:5" x14ac:dyDescent="0.25">
      <c r="A187">
        <v>2001</v>
      </c>
      <c r="B187" t="s">
        <v>43</v>
      </c>
      <c r="C187" t="s">
        <v>232</v>
      </c>
      <c r="D187">
        <v>1.2806</v>
      </c>
      <c r="E187" t="s">
        <v>196</v>
      </c>
    </row>
    <row r="188" spans="1:5" x14ac:dyDescent="0.25">
      <c r="A188">
        <v>2001</v>
      </c>
      <c r="B188" t="s">
        <v>43</v>
      </c>
      <c r="C188" t="s">
        <v>211</v>
      </c>
      <c r="D188">
        <v>1.0925</v>
      </c>
      <c r="E188" t="s">
        <v>196</v>
      </c>
    </row>
    <row r="189" spans="1:5" x14ac:dyDescent="0.25">
      <c r="A189">
        <v>2001</v>
      </c>
      <c r="B189" t="s">
        <v>43</v>
      </c>
      <c r="C189" t="s">
        <v>198</v>
      </c>
      <c r="D189">
        <v>100.943</v>
      </c>
      <c r="E189" t="s">
        <v>196</v>
      </c>
    </row>
    <row r="190" spans="1:5" x14ac:dyDescent="0.25">
      <c r="A190">
        <v>2001</v>
      </c>
      <c r="B190" t="s">
        <v>44</v>
      </c>
      <c r="C190" t="s">
        <v>210</v>
      </c>
      <c r="D190">
        <v>1.8090999999999999</v>
      </c>
    </row>
    <row r="191" spans="1:5" x14ac:dyDescent="0.25">
      <c r="A191">
        <v>2001</v>
      </c>
      <c r="B191" t="s">
        <v>44</v>
      </c>
      <c r="C191" t="s">
        <v>232</v>
      </c>
      <c r="D191">
        <v>2.2124000000000001</v>
      </c>
    </row>
    <row r="192" spans="1:5" x14ac:dyDescent="0.25">
      <c r="A192">
        <v>2001</v>
      </c>
      <c r="B192" t="s">
        <v>44</v>
      </c>
      <c r="C192" t="s">
        <v>211</v>
      </c>
      <c r="D192">
        <v>1.6422000000000001</v>
      </c>
    </row>
    <row r="193" spans="1:5" x14ac:dyDescent="0.25">
      <c r="A193">
        <v>2001</v>
      </c>
      <c r="B193" t="s">
        <v>44</v>
      </c>
      <c r="C193" t="s">
        <v>198</v>
      </c>
      <c r="D193">
        <v>106.044</v>
      </c>
    </row>
    <row r="194" spans="1:5" x14ac:dyDescent="0.25">
      <c r="A194">
        <v>2001</v>
      </c>
      <c r="B194" t="s">
        <v>45</v>
      </c>
      <c r="C194" t="s">
        <v>210</v>
      </c>
      <c r="D194">
        <v>0.63060000000000005</v>
      </c>
    </row>
    <row r="195" spans="1:5" x14ac:dyDescent="0.25">
      <c r="A195">
        <v>2001</v>
      </c>
      <c r="B195" t="s">
        <v>45</v>
      </c>
      <c r="C195" t="s">
        <v>232</v>
      </c>
      <c r="D195">
        <v>0.88680000000000003</v>
      </c>
    </row>
    <row r="196" spans="1:5" x14ac:dyDescent="0.25">
      <c r="A196">
        <v>2001</v>
      </c>
      <c r="B196" t="s">
        <v>45</v>
      </c>
      <c r="C196" t="s">
        <v>211</v>
      </c>
      <c r="D196">
        <v>1.0083</v>
      </c>
    </row>
    <row r="197" spans="1:5" x14ac:dyDescent="0.25">
      <c r="A197">
        <v>2001</v>
      </c>
      <c r="B197" t="s">
        <v>45</v>
      </c>
      <c r="C197" t="s">
        <v>198</v>
      </c>
      <c r="D197">
        <v>84.554000000000002</v>
      </c>
      <c r="E197" t="s">
        <v>196</v>
      </c>
    </row>
    <row r="198" spans="1:5" x14ac:dyDescent="0.25">
      <c r="A198">
        <v>2001</v>
      </c>
      <c r="B198" t="s">
        <v>46</v>
      </c>
      <c r="C198" t="s">
        <v>210</v>
      </c>
      <c r="D198">
        <v>1.7035</v>
      </c>
    </row>
    <row r="199" spans="1:5" x14ac:dyDescent="0.25">
      <c r="A199">
        <v>2001</v>
      </c>
      <c r="B199" t="s">
        <v>46</v>
      </c>
      <c r="C199" t="s">
        <v>232</v>
      </c>
      <c r="D199">
        <v>2.2111000000000001</v>
      </c>
    </row>
    <row r="200" spans="1:5" x14ac:dyDescent="0.25">
      <c r="A200">
        <v>2001</v>
      </c>
      <c r="B200" t="s">
        <v>46</v>
      </c>
      <c r="C200" t="s">
        <v>211</v>
      </c>
      <c r="D200">
        <v>1.7271000000000001</v>
      </c>
    </row>
    <row r="201" spans="1:5" x14ac:dyDescent="0.25">
      <c r="A201">
        <v>2001</v>
      </c>
      <c r="B201" t="s">
        <v>46</v>
      </c>
      <c r="C201" t="s">
        <v>198</v>
      </c>
      <c r="D201">
        <v>100.38</v>
      </c>
    </row>
    <row r="202" spans="1:5" x14ac:dyDescent="0.25">
      <c r="A202">
        <v>2001</v>
      </c>
      <c r="B202" t="s">
        <v>47</v>
      </c>
      <c r="C202" t="s">
        <v>210</v>
      </c>
      <c r="D202">
        <v>0.6875</v>
      </c>
    </row>
    <row r="203" spans="1:5" x14ac:dyDescent="0.25">
      <c r="A203">
        <v>2001</v>
      </c>
      <c r="B203" t="s">
        <v>47</v>
      </c>
      <c r="C203" t="s">
        <v>232</v>
      </c>
      <c r="D203">
        <v>0.86370000000000002</v>
      </c>
    </row>
    <row r="204" spans="1:5" x14ac:dyDescent="0.25">
      <c r="A204">
        <v>2001</v>
      </c>
      <c r="B204" t="s">
        <v>47</v>
      </c>
      <c r="C204" t="s">
        <v>211</v>
      </c>
      <c r="D204">
        <v>0.78669999999999995</v>
      </c>
    </row>
    <row r="205" spans="1:5" x14ac:dyDescent="0.25">
      <c r="A205">
        <v>2001</v>
      </c>
      <c r="B205" t="s">
        <v>47</v>
      </c>
      <c r="C205" t="s">
        <v>198</v>
      </c>
      <c r="D205">
        <v>103.93600000000001</v>
      </c>
    </row>
    <row r="206" spans="1:5" x14ac:dyDescent="0.25">
      <c r="A206">
        <v>2001</v>
      </c>
      <c r="B206" t="s">
        <v>48</v>
      </c>
      <c r="C206" t="s">
        <v>210</v>
      </c>
      <c r="D206">
        <v>0.58819999999999995</v>
      </c>
    </row>
    <row r="207" spans="1:5" x14ac:dyDescent="0.25">
      <c r="A207">
        <v>2001</v>
      </c>
      <c r="B207" t="s">
        <v>48</v>
      </c>
      <c r="C207" t="s">
        <v>232</v>
      </c>
      <c r="D207">
        <v>0.94910000000000005</v>
      </c>
    </row>
    <row r="208" spans="1:5" x14ac:dyDescent="0.25">
      <c r="A208">
        <v>2001</v>
      </c>
      <c r="B208" t="s">
        <v>48</v>
      </c>
      <c r="C208" t="s">
        <v>211</v>
      </c>
      <c r="D208">
        <v>1.0979000000000001</v>
      </c>
    </row>
    <row r="209" spans="1:4" x14ac:dyDescent="0.25">
      <c r="A209">
        <v>2001</v>
      </c>
      <c r="B209" t="s">
        <v>48</v>
      </c>
      <c r="C209" t="s">
        <v>198</v>
      </c>
      <c r="D209">
        <v>102.023</v>
      </c>
    </row>
    <row r="210" spans="1:4" x14ac:dyDescent="0.25">
      <c r="A210">
        <v>2001</v>
      </c>
      <c r="B210" t="s">
        <v>49</v>
      </c>
      <c r="C210" t="s">
        <v>210</v>
      </c>
      <c r="D210">
        <v>0.52170000000000005</v>
      </c>
    </row>
    <row r="211" spans="1:4" x14ac:dyDescent="0.25">
      <c r="A211">
        <v>2001</v>
      </c>
      <c r="B211" t="s">
        <v>49</v>
      </c>
      <c r="C211" t="s">
        <v>232</v>
      </c>
      <c r="D211">
        <v>0.82399999999999995</v>
      </c>
    </row>
    <row r="212" spans="1:4" x14ac:dyDescent="0.25">
      <c r="A212">
        <v>2001</v>
      </c>
      <c r="B212" t="s">
        <v>49</v>
      </c>
      <c r="C212" t="s">
        <v>211</v>
      </c>
      <c r="D212">
        <v>1.0349999999999999</v>
      </c>
    </row>
    <row r="213" spans="1:4" x14ac:dyDescent="0.25">
      <c r="A213">
        <v>2001</v>
      </c>
      <c r="B213" t="s">
        <v>49</v>
      </c>
      <c r="C213" t="s">
        <v>198</v>
      </c>
      <c r="D213">
        <v>118.64400000000001</v>
      </c>
    </row>
    <row r="214" spans="1:4" x14ac:dyDescent="0.25">
      <c r="A214">
        <v>2001</v>
      </c>
      <c r="B214" t="s">
        <v>50</v>
      </c>
      <c r="C214" t="s">
        <v>210</v>
      </c>
      <c r="D214">
        <v>2.2795999999999998</v>
      </c>
    </row>
    <row r="215" spans="1:4" x14ac:dyDescent="0.25">
      <c r="A215">
        <v>2001</v>
      </c>
      <c r="B215" t="s">
        <v>50</v>
      </c>
      <c r="C215" t="s">
        <v>232</v>
      </c>
      <c r="D215">
        <v>3.4047999999999998</v>
      </c>
    </row>
    <row r="216" spans="1:4" x14ac:dyDescent="0.25">
      <c r="A216">
        <v>2001</v>
      </c>
      <c r="B216" t="s">
        <v>50</v>
      </c>
      <c r="C216" t="s">
        <v>211</v>
      </c>
      <c r="D216">
        <v>1.9581999999999999</v>
      </c>
    </row>
    <row r="217" spans="1:4" x14ac:dyDescent="0.25">
      <c r="A217">
        <v>2001</v>
      </c>
      <c r="B217" t="s">
        <v>50</v>
      </c>
      <c r="C217" t="s">
        <v>198</v>
      </c>
      <c r="D217">
        <v>109.73099999999999</v>
      </c>
    </row>
    <row r="218" spans="1:4" x14ac:dyDescent="0.25">
      <c r="A218">
        <v>2001</v>
      </c>
      <c r="B218" t="s">
        <v>51</v>
      </c>
      <c r="C218" t="s">
        <v>210</v>
      </c>
      <c r="D218">
        <v>0.44059999999999999</v>
      </c>
    </row>
    <row r="219" spans="1:4" x14ac:dyDescent="0.25">
      <c r="A219">
        <v>2001</v>
      </c>
      <c r="B219" t="s">
        <v>51</v>
      </c>
      <c r="C219" t="s">
        <v>232</v>
      </c>
      <c r="D219">
        <v>0.63039999999999996</v>
      </c>
    </row>
    <row r="220" spans="1:4" x14ac:dyDescent="0.25">
      <c r="A220">
        <v>2001</v>
      </c>
      <c r="B220" t="s">
        <v>51</v>
      </c>
      <c r="C220" t="s">
        <v>211</v>
      </c>
      <c r="D220">
        <v>0.81779999999999997</v>
      </c>
    </row>
    <row r="221" spans="1:4" x14ac:dyDescent="0.25">
      <c r="A221">
        <v>2001</v>
      </c>
      <c r="B221" t="s">
        <v>51</v>
      </c>
      <c r="C221" t="s">
        <v>198</v>
      </c>
      <c r="D221">
        <v>91.403999999999996</v>
      </c>
    </row>
    <row r="222" spans="1:4" x14ac:dyDescent="0.25">
      <c r="A222">
        <v>2001</v>
      </c>
      <c r="B222" t="s">
        <v>52</v>
      </c>
      <c r="C222" t="s">
        <v>210</v>
      </c>
      <c r="D222">
        <v>1.2976000000000001</v>
      </c>
    </row>
    <row r="223" spans="1:4" x14ac:dyDescent="0.25">
      <c r="A223">
        <v>2001</v>
      </c>
      <c r="B223" t="s">
        <v>52</v>
      </c>
      <c r="C223" t="s">
        <v>232</v>
      </c>
      <c r="D223">
        <v>1.6976</v>
      </c>
    </row>
    <row r="224" spans="1:4" x14ac:dyDescent="0.25">
      <c r="A224">
        <v>2001</v>
      </c>
      <c r="B224" t="s">
        <v>52</v>
      </c>
      <c r="C224" t="s">
        <v>211</v>
      </c>
      <c r="D224">
        <v>1.7117</v>
      </c>
    </row>
    <row r="225" spans="1:5" x14ac:dyDescent="0.25">
      <c r="A225">
        <v>2001</v>
      </c>
      <c r="B225" t="s">
        <v>52</v>
      </c>
      <c r="C225" t="s">
        <v>198</v>
      </c>
      <c r="D225">
        <v>102.53700000000001</v>
      </c>
    </row>
    <row r="226" spans="1:5" x14ac:dyDescent="0.25">
      <c r="A226">
        <v>2001</v>
      </c>
      <c r="B226" t="s">
        <v>53</v>
      </c>
      <c r="C226" t="s">
        <v>210</v>
      </c>
      <c r="D226">
        <v>2.4460000000000002</v>
      </c>
    </row>
    <row r="227" spans="1:5" x14ac:dyDescent="0.25">
      <c r="A227">
        <v>2001</v>
      </c>
      <c r="B227" t="s">
        <v>53</v>
      </c>
      <c r="C227" t="s">
        <v>232</v>
      </c>
      <c r="D227">
        <v>3.0162</v>
      </c>
    </row>
    <row r="228" spans="1:5" x14ac:dyDescent="0.25">
      <c r="A228">
        <v>2001</v>
      </c>
      <c r="B228" t="s">
        <v>53</v>
      </c>
      <c r="C228" t="s">
        <v>211</v>
      </c>
      <c r="D228">
        <v>2.2370999999999999</v>
      </c>
    </row>
    <row r="229" spans="1:5" x14ac:dyDescent="0.25">
      <c r="A229">
        <v>2001</v>
      </c>
      <c r="B229" t="s">
        <v>53</v>
      </c>
      <c r="C229" t="s">
        <v>198</v>
      </c>
      <c r="D229">
        <v>103.61</v>
      </c>
    </row>
    <row r="230" spans="1:5" x14ac:dyDescent="0.25">
      <c r="A230">
        <v>2001</v>
      </c>
      <c r="B230" t="s">
        <v>54</v>
      </c>
      <c r="C230" t="s">
        <v>210</v>
      </c>
      <c r="D230">
        <v>1.3994</v>
      </c>
    </row>
    <row r="231" spans="1:5" x14ac:dyDescent="0.25">
      <c r="A231">
        <v>2001</v>
      </c>
      <c r="B231" t="s">
        <v>54</v>
      </c>
      <c r="C231" t="s">
        <v>232</v>
      </c>
      <c r="D231">
        <v>1.8024</v>
      </c>
    </row>
    <row r="232" spans="1:5" x14ac:dyDescent="0.25">
      <c r="A232">
        <v>2001</v>
      </c>
      <c r="B232" t="s">
        <v>54</v>
      </c>
      <c r="C232" t="s">
        <v>211</v>
      </c>
      <c r="D232">
        <v>1.2548999999999999</v>
      </c>
    </row>
    <row r="233" spans="1:5" x14ac:dyDescent="0.25">
      <c r="A233">
        <v>2001</v>
      </c>
      <c r="B233" t="s">
        <v>54</v>
      </c>
      <c r="C233" t="s">
        <v>198</v>
      </c>
      <c r="D233">
        <v>103.919</v>
      </c>
      <c r="E233" t="s">
        <v>199</v>
      </c>
    </row>
    <row r="234" spans="1:5" x14ac:dyDescent="0.25">
      <c r="A234">
        <v>2001</v>
      </c>
      <c r="B234" t="s">
        <v>64</v>
      </c>
      <c r="C234" t="s">
        <v>210</v>
      </c>
      <c r="D234">
        <v>0.41049999999999998</v>
      </c>
    </row>
    <row r="235" spans="1:5" x14ac:dyDescent="0.25">
      <c r="A235">
        <v>2001</v>
      </c>
      <c r="B235" t="s">
        <v>64</v>
      </c>
      <c r="C235" t="s">
        <v>232</v>
      </c>
      <c r="D235">
        <v>0.49519999999999997</v>
      </c>
    </row>
    <row r="236" spans="1:5" x14ac:dyDescent="0.25">
      <c r="A236">
        <v>2001</v>
      </c>
      <c r="B236" t="s">
        <v>64</v>
      </c>
      <c r="C236" t="s">
        <v>211</v>
      </c>
      <c r="D236">
        <v>0.67910000000000004</v>
      </c>
    </row>
    <row r="237" spans="1:5" x14ac:dyDescent="0.25">
      <c r="A237">
        <v>2001</v>
      </c>
      <c r="B237" t="s">
        <v>64</v>
      </c>
      <c r="C237" t="s">
        <v>198</v>
      </c>
      <c r="D237">
        <v>105.313</v>
      </c>
    </row>
    <row r="238" spans="1:5" x14ac:dyDescent="0.25">
      <c r="A238">
        <v>2001</v>
      </c>
      <c r="B238" t="s">
        <v>55</v>
      </c>
      <c r="C238" t="s">
        <v>210</v>
      </c>
      <c r="D238">
        <v>0.64139999999999997</v>
      </c>
    </row>
    <row r="239" spans="1:5" x14ac:dyDescent="0.25">
      <c r="A239">
        <v>2001</v>
      </c>
      <c r="B239" t="s">
        <v>55</v>
      </c>
      <c r="C239" t="s">
        <v>232</v>
      </c>
      <c r="D239">
        <v>0.83950000000000002</v>
      </c>
    </row>
    <row r="240" spans="1:5" x14ac:dyDescent="0.25">
      <c r="A240">
        <v>2001</v>
      </c>
      <c r="B240" t="s">
        <v>55</v>
      </c>
      <c r="C240" t="s">
        <v>211</v>
      </c>
      <c r="D240">
        <v>0.7913</v>
      </c>
    </row>
    <row r="241" spans="1:5" x14ac:dyDescent="0.25">
      <c r="A241">
        <v>2001</v>
      </c>
      <c r="B241" t="s">
        <v>55</v>
      </c>
      <c r="C241" t="s">
        <v>198</v>
      </c>
      <c r="D241">
        <v>97.305000000000007</v>
      </c>
    </row>
    <row r="242" spans="1:5" x14ac:dyDescent="0.25">
      <c r="A242">
        <v>2001</v>
      </c>
      <c r="B242" t="s">
        <v>56</v>
      </c>
      <c r="C242" t="s">
        <v>210</v>
      </c>
      <c r="D242">
        <v>0.16439999999999999</v>
      </c>
    </row>
    <row r="243" spans="1:5" x14ac:dyDescent="0.25">
      <c r="A243">
        <v>2001</v>
      </c>
      <c r="B243" t="s">
        <v>56</v>
      </c>
      <c r="C243" t="s">
        <v>232</v>
      </c>
      <c r="D243">
        <v>0.35260000000000002</v>
      </c>
    </row>
    <row r="244" spans="1:5" x14ac:dyDescent="0.25">
      <c r="A244">
        <v>2001</v>
      </c>
      <c r="B244" t="s">
        <v>56</v>
      </c>
      <c r="C244" t="s">
        <v>211</v>
      </c>
      <c r="D244">
        <v>0.43509999999999999</v>
      </c>
    </row>
    <row r="245" spans="1:5" x14ac:dyDescent="0.25">
      <c r="A245">
        <v>2001</v>
      </c>
      <c r="B245" t="s">
        <v>56</v>
      </c>
      <c r="C245" t="s">
        <v>198</v>
      </c>
      <c r="D245">
        <v>66.241</v>
      </c>
    </row>
    <row r="246" spans="1:5" x14ac:dyDescent="0.25">
      <c r="A246">
        <v>2001</v>
      </c>
      <c r="B246" t="s">
        <v>57</v>
      </c>
      <c r="C246" t="s">
        <v>210</v>
      </c>
      <c r="D246">
        <v>0.69199999999999995</v>
      </c>
    </row>
    <row r="247" spans="1:5" x14ac:dyDescent="0.25">
      <c r="A247">
        <v>2001</v>
      </c>
      <c r="B247" t="s">
        <v>57</v>
      </c>
      <c r="C247" t="s">
        <v>232</v>
      </c>
      <c r="D247">
        <v>0.89439999999999997</v>
      </c>
    </row>
    <row r="248" spans="1:5" x14ac:dyDescent="0.25">
      <c r="A248">
        <v>2001</v>
      </c>
      <c r="B248" t="s">
        <v>57</v>
      </c>
      <c r="C248" t="s">
        <v>211</v>
      </c>
      <c r="D248">
        <v>0.93</v>
      </c>
    </row>
    <row r="249" spans="1:5" x14ac:dyDescent="0.25">
      <c r="A249">
        <v>2001</v>
      </c>
      <c r="B249" t="s">
        <v>57</v>
      </c>
      <c r="C249" t="s">
        <v>198</v>
      </c>
      <c r="D249">
        <v>105.004</v>
      </c>
    </row>
    <row r="250" spans="1:5" x14ac:dyDescent="0.25">
      <c r="A250">
        <v>2001</v>
      </c>
      <c r="B250" t="s">
        <v>65</v>
      </c>
      <c r="C250" t="s">
        <v>210</v>
      </c>
      <c r="D250">
        <v>0.4128</v>
      </c>
    </row>
    <row r="251" spans="1:5" x14ac:dyDescent="0.25">
      <c r="A251">
        <v>2001</v>
      </c>
      <c r="B251" t="s">
        <v>65</v>
      </c>
      <c r="C251" t="s">
        <v>232</v>
      </c>
      <c r="D251">
        <v>0.77149999999999996</v>
      </c>
    </row>
    <row r="252" spans="1:5" x14ac:dyDescent="0.25">
      <c r="A252">
        <v>2001</v>
      </c>
      <c r="B252" t="s">
        <v>65</v>
      </c>
      <c r="C252" t="s">
        <v>211</v>
      </c>
      <c r="D252">
        <v>0.95209999999999995</v>
      </c>
    </row>
    <row r="253" spans="1:5" x14ac:dyDescent="0.25">
      <c r="A253">
        <v>2001</v>
      </c>
      <c r="B253" t="s">
        <v>65</v>
      </c>
      <c r="C253" t="s">
        <v>198</v>
      </c>
      <c r="D253">
        <v>96.741</v>
      </c>
    </row>
    <row r="254" spans="1:5" x14ac:dyDescent="0.25">
      <c r="A254">
        <v>2001</v>
      </c>
      <c r="B254" t="s">
        <v>58</v>
      </c>
      <c r="C254" t="s">
        <v>210</v>
      </c>
      <c r="D254">
        <v>0.8115</v>
      </c>
      <c r="E254" t="s">
        <v>196</v>
      </c>
    </row>
    <row r="255" spans="1:5" x14ac:dyDescent="0.25">
      <c r="A255">
        <v>2001</v>
      </c>
      <c r="B255" t="s">
        <v>58</v>
      </c>
      <c r="C255" t="s">
        <v>232</v>
      </c>
      <c r="D255">
        <v>1.0176000000000001</v>
      </c>
      <c r="E255" t="s">
        <v>196</v>
      </c>
    </row>
    <row r="256" spans="1:5" x14ac:dyDescent="0.25">
      <c r="A256">
        <v>2001</v>
      </c>
      <c r="B256" t="s">
        <v>58</v>
      </c>
      <c r="C256" t="s">
        <v>211</v>
      </c>
      <c r="D256">
        <v>0.66979999999999995</v>
      </c>
      <c r="E256" t="s">
        <v>196</v>
      </c>
    </row>
    <row r="257" spans="1:5" x14ac:dyDescent="0.25">
      <c r="A257">
        <v>2001</v>
      </c>
      <c r="B257" t="s">
        <v>58</v>
      </c>
      <c r="C257" t="s">
        <v>198</v>
      </c>
      <c r="D257">
        <v>100.518</v>
      </c>
      <c r="E257" t="s">
        <v>196</v>
      </c>
    </row>
    <row r="258" spans="1:5" x14ac:dyDescent="0.25">
      <c r="A258">
        <v>2001</v>
      </c>
      <c r="B258" t="s">
        <v>59</v>
      </c>
      <c r="C258" t="s">
        <v>210</v>
      </c>
      <c r="D258">
        <v>1.5293000000000001</v>
      </c>
    </row>
    <row r="259" spans="1:5" x14ac:dyDescent="0.25">
      <c r="A259">
        <v>2001</v>
      </c>
      <c r="B259" t="s">
        <v>59</v>
      </c>
      <c r="C259" t="s">
        <v>232</v>
      </c>
      <c r="D259">
        <v>1.8866000000000001</v>
      </c>
    </row>
    <row r="260" spans="1:5" x14ac:dyDescent="0.25">
      <c r="A260">
        <v>2001</v>
      </c>
      <c r="B260" t="s">
        <v>59</v>
      </c>
      <c r="C260" t="s">
        <v>211</v>
      </c>
      <c r="D260">
        <v>1.2459</v>
      </c>
    </row>
    <row r="261" spans="1:5" x14ac:dyDescent="0.25">
      <c r="A261">
        <v>2001</v>
      </c>
      <c r="B261" t="s">
        <v>59</v>
      </c>
      <c r="C261" t="s">
        <v>198</v>
      </c>
      <c r="D261">
        <v>103.117</v>
      </c>
    </row>
    <row r="262" spans="1:5" x14ac:dyDescent="0.25">
      <c r="A262">
        <v>2001</v>
      </c>
      <c r="B262" t="s">
        <v>156</v>
      </c>
      <c r="C262" t="s">
        <v>210</v>
      </c>
      <c r="D262">
        <v>1.2674000000000001</v>
      </c>
    </row>
    <row r="263" spans="1:5" x14ac:dyDescent="0.25">
      <c r="A263">
        <v>2001</v>
      </c>
      <c r="B263" t="s">
        <v>156</v>
      </c>
      <c r="C263" t="s">
        <v>232</v>
      </c>
      <c r="D263">
        <v>1.5361</v>
      </c>
    </row>
    <row r="264" spans="1:5" x14ac:dyDescent="0.25">
      <c r="A264">
        <v>2001</v>
      </c>
      <c r="B264" t="s">
        <v>156</v>
      </c>
      <c r="C264" t="s">
        <v>211</v>
      </c>
      <c r="D264">
        <v>1.0385</v>
      </c>
    </row>
    <row r="265" spans="1:5" x14ac:dyDescent="0.25">
      <c r="A265">
        <v>2001</v>
      </c>
      <c r="B265" t="s">
        <v>156</v>
      </c>
      <c r="C265" t="s">
        <v>198</v>
      </c>
      <c r="D265">
        <v>111.342</v>
      </c>
    </row>
    <row r="266" spans="1:5" x14ac:dyDescent="0.25">
      <c r="A266">
        <v>2001</v>
      </c>
      <c r="B266" t="s">
        <v>67</v>
      </c>
      <c r="C266" t="s">
        <v>210</v>
      </c>
      <c r="D266" t="s">
        <v>72</v>
      </c>
    </row>
    <row r="267" spans="1:5" x14ac:dyDescent="0.25">
      <c r="A267">
        <v>2001</v>
      </c>
      <c r="B267" t="s">
        <v>67</v>
      </c>
      <c r="C267" t="s">
        <v>232</v>
      </c>
      <c r="D267" t="s">
        <v>72</v>
      </c>
    </row>
    <row r="268" spans="1:5" x14ac:dyDescent="0.25">
      <c r="A268">
        <v>2001</v>
      </c>
      <c r="B268" t="s">
        <v>67</v>
      </c>
      <c r="C268" t="s">
        <v>211</v>
      </c>
      <c r="D268" t="s">
        <v>72</v>
      </c>
    </row>
    <row r="269" spans="1:5" x14ac:dyDescent="0.25">
      <c r="A269">
        <v>2001</v>
      </c>
      <c r="B269" t="s">
        <v>67</v>
      </c>
      <c r="C269" t="s">
        <v>198</v>
      </c>
      <c r="D269" t="s">
        <v>72</v>
      </c>
    </row>
    <row r="270" spans="1:5" x14ac:dyDescent="0.25">
      <c r="A270">
        <v>2001</v>
      </c>
      <c r="B270" t="s">
        <v>68</v>
      </c>
      <c r="C270" t="s">
        <v>210</v>
      </c>
      <c r="D270">
        <v>3.5346000000000002</v>
      </c>
    </row>
    <row r="271" spans="1:5" x14ac:dyDescent="0.25">
      <c r="A271">
        <v>2001</v>
      </c>
      <c r="B271" t="s">
        <v>68</v>
      </c>
      <c r="C271" t="s">
        <v>232</v>
      </c>
      <c r="D271">
        <v>5.3612000000000002</v>
      </c>
    </row>
    <row r="272" spans="1:5" x14ac:dyDescent="0.25">
      <c r="A272">
        <v>2001</v>
      </c>
      <c r="B272" t="s">
        <v>68</v>
      </c>
      <c r="C272" t="s">
        <v>211</v>
      </c>
      <c r="D272">
        <v>2.4982000000000002</v>
      </c>
    </row>
    <row r="273" spans="1:4" x14ac:dyDescent="0.25">
      <c r="A273">
        <v>2001</v>
      </c>
      <c r="B273" t="s">
        <v>68</v>
      </c>
      <c r="C273" t="s">
        <v>198</v>
      </c>
      <c r="D273">
        <v>101.512</v>
      </c>
    </row>
    <row r="274" spans="1:4" x14ac:dyDescent="0.25">
      <c r="A274">
        <v>2001</v>
      </c>
      <c r="B274" t="s">
        <v>60</v>
      </c>
      <c r="C274" t="s">
        <v>210</v>
      </c>
      <c r="D274">
        <v>2.4628000000000001</v>
      </c>
    </row>
    <row r="275" spans="1:4" x14ac:dyDescent="0.25">
      <c r="A275">
        <v>2001</v>
      </c>
      <c r="B275" t="s">
        <v>60</v>
      </c>
      <c r="C275" t="s">
        <v>232</v>
      </c>
      <c r="D275">
        <v>2.8222999999999998</v>
      </c>
    </row>
    <row r="276" spans="1:4" x14ac:dyDescent="0.25">
      <c r="A276">
        <v>2001</v>
      </c>
      <c r="B276" t="s">
        <v>60</v>
      </c>
      <c r="C276" t="s">
        <v>211</v>
      </c>
      <c r="D276">
        <v>1.8250999999999999</v>
      </c>
    </row>
    <row r="277" spans="1:4" x14ac:dyDescent="0.25">
      <c r="A277">
        <v>2001</v>
      </c>
      <c r="B277" t="s">
        <v>60</v>
      </c>
      <c r="C277" t="s">
        <v>198</v>
      </c>
      <c r="D277">
        <v>102.119</v>
      </c>
    </row>
    <row r="278" spans="1:4" x14ac:dyDescent="0.25">
      <c r="A278">
        <v>2001</v>
      </c>
      <c r="B278" t="s">
        <v>69</v>
      </c>
      <c r="C278" t="s">
        <v>210</v>
      </c>
      <c r="D278" t="s">
        <v>72</v>
      </c>
    </row>
    <row r="279" spans="1:4" x14ac:dyDescent="0.25">
      <c r="A279">
        <v>2001</v>
      </c>
      <c r="B279" t="s">
        <v>69</v>
      </c>
      <c r="C279" t="s">
        <v>232</v>
      </c>
      <c r="D279" t="s">
        <v>72</v>
      </c>
    </row>
    <row r="280" spans="1:4" x14ac:dyDescent="0.25">
      <c r="A280">
        <v>2001</v>
      </c>
      <c r="B280" t="s">
        <v>69</v>
      </c>
      <c r="C280" t="s">
        <v>211</v>
      </c>
      <c r="D280" t="s">
        <v>72</v>
      </c>
    </row>
    <row r="281" spans="1:4" x14ac:dyDescent="0.25">
      <c r="A281">
        <v>2001</v>
      </c>
      <c r="B281" t="s">
        <v>69</v>
      </c>
      <c r="C281" t="s">
        <v>198</v>
      </c>
      <c r="D281" t="s">
        <v>72</v>
      </c>
    </row>
    <row r="282" spans="1:4" x14ac:dyDescent="0.25">
      <c r="A282">
        <v>2001</v>
      </c>
      <c r="B282" t="s">
        <v>84</v>
      </c>
      <c r="C282" t="s">
        <v>210</v>
      </c>
      <c r="D282" t="s">
        <v>72</v>
      </c>
    </row>
    <row r="283" spans="1:4" x14ac:dyDescent="0.25">
      <c r="A283">
        <v>2001</v>
      </c>
      <c r="B283" t="s">
        <v>84</v>
      </c>
      <c r="C283" t="s">
        <v>232</v>
      </c>
      <c r="D283" t="s">
        <v>72</v>
      </c>
    </row>
    <row r="284" spans="1:4" x14ac:dyDescent="0.25">
      <c r="A284">
        <v>2001</v>
      </c>
      <c r="B284" t="s">
        <v>84</v>
      </c>
      <c r="C284" t="s">
        <v>211</v>
      </c>
      <c r="D284" t="s">
        <v>72</v>
      </c>
    </row>
    <row r="285" spans="1:4" x14ac:dyDescent="0.25">
      <c r="A285">
        <v>2001</v>
      </c>
      <c r="B285" t="s">
        <v>84</v>
      </c>
      <c r="C285" t="s">
        <v>198</v>
      </c>
      <c r="D285" t="s">
        <v>72</v>
      </c>
    </row>
    <row r="286" spans="1:4" x14ac:dyDescent="0.25">
      <c r="A286">
        <v>2001</v>
      </c>
      <c r="B286" t="s">
        <v>70</v>
      </c>
      <c r="C286" t="s">
        <v>210</v>
      </c>
      <c r="D286">
        <v>0.14979999999999999</v>
      </c>
    </row>
    <row r="287" spans="1:4" x14ac:dyDescent="0.25">
      <c r="A287">
        <v>2001</v>
      </c>
      <c r="B287" t="s">
        <v>70</v>
      </c>
      <c r="C287" t="s">
        <v>232</v>
      </c>
      <c r="D287">
        <v>0.23749999999999999</v>
      </c>
    </row>
    <row r="288" spans="1:4" x14ac:dyDescent="0.25">
      <c r="A288">
        <v>2001</v>
      </c>
      <c r="B288" t="s">
        <v>70</v>
      </c>
      <c r="C288" t="s">
        <v>211</v>
      </c>
      <c r="D288">
        <v>0.41360000000000002</v>
      </c>
    </row>
    <row r="289" spans="1:4" x14ac:dyDescent="0.25">
      <c r="A289">
        <v>2001</v>
      </c>
      <c r="B289" t="s">
        <v>70</v>
      </c>
      <c r="C289" t="s">
        <v>198</v>
      </c>
      <c r="D289" t="s">
        <v>72</v>
      </c>
    </row>
    <row r="290" spans="1:4" x14ac:dyDescent="0.25">
      <c r="A290">
        <v>2001</v>
      </c>
      <c r="B290" t="s">
        <v>71</v>
      </c>
      <c r="C290" t="s">
        <v>210</v>
      </c>
      <c r="D290">
        <v>0.42670000000000002</v>
      </c>
    </row>
    <row r="291" spans="1:4" x14ac:dyDescent="0.25">
      <c r="A291">
        <v>2001</v>
      </c>
      <c r="B291" t="s">
        <v>71</v>
      </c>
      <c r="C291" t="s">
        <v>232</v>
      </c>
      <c r="D291">
        <v>0.66700000000000004</v>
      </c>
    </row>
    <row r="292" spans="1:4" x14ac:dyDescent="0.25">
      <c r="A292">
        <v>2001</v>
      </c>
      <c r="B292" t="s">
        <v>71</v>
      </c>
      <c r="C292" t="s">
        <v>211</v>
      </c>
      <c r="D292">
        <v>0.93810000000000004</v>
      </c>
    </row>
    <row r="293" spans="1:4" x14ac:dyDescent="0.25">
      <c r="A293">
        <v>2001</v>
      </c>
      <c r="B293" t="s">
        <v>71</v>
      </c>
      <c r="C293" t="s">
        <v>198</v>
      </c>
      <c r="D293">
        <v>112.973</v>
      </c>
    </row>
    <row r="294" spans="1:4" x14ac:dyDescent="0.25">
      <c r="A294">
        <v>2001</v>
      </c>
      <c r="B294" t="s">
        <v>82</v>
      </c>
      <c r="C294" t="s">
        <v>210</v>
      </c>
      <c r="D294" t="s">
        <v>72</v>
      </c>
    </row>
    <row r="295" spans="1:4" x14ac:dyDescent="0.25">
      <c r="A295">
        <v>2001</v>
      </c>
      <c r="B295" t="s">
        <v>82</v>
      </c>
      <c r="C295" t="s">
        <v>232</v>
      </c>
      <c r="D295" t="s">
        <v>72</v>
      </c>
    </row>
    <row r="296" spans="1:4" x14ac:dyDescent="0.25">
      <c r="A296">
        <v>2001</v>
      </c>
      <c r="B296" t="s">
        <v>82</v>
      </c>
      <c r="C296" t="s">
        <v>211</v>
      </c>
      <c r="D296" t="s">
        <v>72</v>
      </c>
    </row>
    <row r="297" spans="1:4" x14ac:dyDescent="0.25">
      <c r="A297">
        <v>2001</v>
      </c>
      <c r="B297" t="s">
        <v>82</v>
      </c>
      <c r="C297" t="s">
        <v>198</v>
      </c>
      <c r="D297" t="s">
        <v>72</v>
      </c>
    </row>
    <row r="298" spans="1:4" x14ac:dyDescent="0.25">
      <c r="A298">
        <v>2002</v>
      </c>
      <c r="B298" t="s">
        <v>154</v>
      </c>
      <c r="C298" t="s">
        <v>210</v>
      </c>
      <c r="D298">
        <v>1.2781</v>
      </c>
    </row>
    <row r="299" spans="1:4" x14ac:dyDescent="0.25">
      <c r="A299">
        <v>2002</v>
      </c>
      <c r="B299" t="s">
        <v>154</v>
      </c>
      <c r="C299" t="s">
        <v>232</v>
      </c>
      <c r="D299">
        <v>1.5737000000000001</v>
      </c>
    </row>
    <row r="300" spans="1:4" x14ac:dyDescent="0.25">
      <c r="A300">
        <v>2002</v>
      </c>
      <c r="B300" t="s">
        <v>154</v>
      </c>
      <c r="C300" t="s">
        <v>211</v>
      </c>
      <c r="D300">
        <v>1.2781</v>
      </c>
    </row>
    <row r="301" spans="1:4" x14ac:dyDescent="0.25">
      <c r="A301">
        <v>2002</v>
      </c>
      <c r="B301" t="s">
        <v>154</v>
      </c>
      <c r="C301" t="s">
        <v>198</v>
      </c>
      <c r="D301">
        <v>101.893</v>
      </c>
    </row>
    <row r="302" spans="1:4" x14ac:dyDescent="0.25">
      <c r="A302">
        <v>2002</v>
      </c>
      <c r="B302" t="s">
        <v>35</v>
      </c>
      <c r="C302" t="s">
        <v>210</v>
      </c>
      <c r="D302">
        <v>1.6277999999999999</v>
      </c>
    </row>
    <row r="303" spans="1:4" x14ac:dyDescent="0.25">
      <c r="A303">
        <v>2002</v>
      </c>
      <c r="B303" t="s">
        <v>35</v>
      </c>
      <c r="C303" t="s">
        <v>232</v>
      </c>
      <c r="D303">
        <v>2.0188999999999999</v>
      </c>
    </row>
    <row r="304" spans="1:4" x14ac:dyDescent="0.25">
      <c r="A304">
        <v>2002</v>
      </c>
      <c r="B304" t="s">
        <v>35</v>
      </c>
      <c r="C304" t="s">
        <v>211</v>
      </c>
      <c r="D304">
        <v>1.5277000000000001</v>
      </c>
    </row>
    <row r="305" spans="1:5" x14ac:dyDescent="0.25">
      <c r="A305">
        <v>2002</v>
      </c>
      <c r="B305" t="s">
        <v>35</v>
      </c>
      <c r="C305" t="s">
        <v>198</v>
      </c>
      <c r="D305">
        <v>97.763999999999996</v>
      </c>
    </row>
    <row r="306" spans="1:5" x14ac:dyDescent="0.25">
      <c r="A306">
        <v>2002</v>
      </c>
      <c r="B306" t="s">
        <v>36</v>
      </c>
      <c r="C306" t="s">
        <v>210</v>
      </c>
      <c r="D306">
        <v>0.1588</v>
      </c>
      <c r="E306" t="s">
        <v>201</v>
      </c>
    </row>
    <row r="307" spans="1:5" x14ac:dyDescent="0.25">
      <c r="A307">
        <v>2002</v>
      </c>
      <c r="B307" t="s">
        <v>36</v>
      </c>
      <c r="C307" t="s">
        <v>232</v>
      </c>
      <c r="D307">
        <v>0.27029999999999998</v>
      </c>
      <c r="E307" t="s">
        <v>201</v>
      </c>
    </row>
    <row r="308" spans="1:5" x14ac:dyDescent="0.25">
      <c r="A308">
        <v>2002</v>
      </c>
      <c r="B308" t="s">
        <v>36</v>
      </c>
      <c r="C308" t="s">
        <v>211</v>
      </c>
      <c r="D308">
        <v>0.45450000000000002</v>
      </c>
      <c r="E308" t="s">
        <v>201</v>
      </c>
    </row>
    <row r="309" spans="1:5" x14ac:dyDescent="0.25">
      <c r="A309">
        <v>2002</v>
      </c>
      <c r="B309" t="s">
        <v>36</v>
      </c>
      <c r="C309" t="s">
        <v>198</v>
      </c>
      <c r="D309">
        <v>100.884</v>
      </c>
      <c r="E309" t="s">
        <v>201</v>
      </c>
    </row>
    <row r="310" spans="1:5" x14ac:dyDescent="0.25">
      <c r="A310">
        <v>2002</v>
      </c>
      <c r="B310" t="s">
        <v>37</v>
      </c>
      <c r="C310" t="s">
        <v>210</v>
      </c>
      <c r="D310">
        <v>0.50349999999999995</v>
      </c>
    </row>
    <row r="311" spans="1:5" x14ac:dyDescent="0.25">
      <c r="A311">
        <v>2002</v>
      </c>
      <c r="B311" t="s">
        <v>37</v>
      </c>
      <c r="C311" t="s">
        <v>232</v>
      </c>
      <c r="D311">
        <v>0.68679999999999997</v>
      </c>
    </row>
    <row r="312" spans="1:5" x14ac:dyDescent="0.25">
      <c r="A312">
        <v>2002</v>
      </c>
      <c r="B312" t="s">
        <v>37</v>
      </c>
      <c r="C312" t="s">
        <v>211</v>
      </c>
      <c r="D312">
        <v>0.87919999999999998</v>
      </c>
    </row>
    <row r="313" spans="1:5" x14ac:dyDescent="0.25">
      <c r="A313">
        <v>2002</v>
      </c>
      <c r="B313" t="s">
        <v>37</v>
      </c>
      <c r="C313" t="s">
        <v>198</v>
      </c>
      <c r="D313">
        <v>108.511</v>
      </c>
    </row>
    <row r="314" spans="1:5" x14ac:dyDescent="0.25">
      <c r="A314">
        <v>2002</v>
      </c>
      <c r="B314" t="s">
        <v>38</v>
      </c>
      <c r="C314" t="s">
        <v>210</v>
      </c>
      <c r="D314">
        <v>1.4742999999999999</v>
      </c>
    </row>
    <row r="315" spans="1:5" x14ac:dyDescent="0.25">
      <c r="A315">
        <v>2002</v>
      </c>
      <c r="B315" t="s">
        <v>38</v>
      </c>
      <c r="C315" t="s">
        <v>232</v>
      </c>
      <c r="D315">
        <v>1.8662000000000001</v>
      </c>
    </row>
    <row r="316" spans="1:5" x14ac:dyDescent="0.25">
      <c r="A316">
        <v>2002</v>
      </c>
      <c r="B316" t="s">
        <v>38</v>
      </c>
      <c r="C316" t="s">
        <v>211</v>
      </c>
      <c r="D316">
        <v>1.0488</v>
      </c>
    </row>
    <row r="317" spans="1:5" x14ac:dyDescent="0.25">
      <c r="A317">
        <v>2002</v>
      </c>
      <c r="B317" t="s">
        <v>38</v>
      </c>
      <c r="C317" t="s">
        <v>198</v>
      </c>
      <c r="D317">
        <v>107.773</v>
      </c>
    </row>
    <row r="318" spans="1:5" x14ac:dyDescent="0.25">
      <c r="A318">
        <v>2002</v>
      </c>
      <c r="B318" t="s">
        <v>39</v>
      </c>
      <c r="C318" t="s">
        <v>210</v>
      </c>
      <c r="D318">
        <v>1.6858</v>
      </c>
    </row>
    <row r="319" spans="1:5" x14ac:dyDescent="0.25">
      <c r="A319">
        <v>2002</v>
      </c>
      <c r="B319" t="s">
        <v>39</v>
      </c>
      <c r="C319" t="s">
        <v>232</v>
      </c>
      <c r="D319">
        <v>1.9890000000000001</v>
      </c>
    </row>
    <row r="320" spans="1:5" x14ac:dyDescent="0.25">
      <c r="A320">
        <v>2002</v>
      </c>
      <c r="B320" t="s">
        <v>39</v>
      </c>
      <c r="C320" t="s">
        <v>211</v>
      </c>
      <c r="D320">
        <v>1.5129999999999999</v>
      </c>
    </row>
    <row r="321" spans="1:5" x14ac:dyDescent="0.25">
      <c r="A321">
        <v>2002</v>
      </c>
      <c r="B321" t="s">
        <v>39</v>
      </c>
      <c r="C321" t="s">
        <v>198</v>
      </c>
      <c r="D321">
        <v>110.553</v>
      </c>
    </row>
    <row r="322" spans="1:5" x14ac:dyDescent="0.25">
      <c r="A322">
        <v>2002</v>
      </c>
      <c r="B322" t="s">
        <v>40</v>
      </c>
      <c r="C322" t="s">
        <v>210</v>
      </c>
      <c r="D322">
        <v>0.34310000000000002</v>
      </c>
    </row>
    <row r="323" spans="1:5" x14ac:dyDescent="0.25">
      <c r="A323">
        <v>2002</v>
      </c>
      <c r="B323" t="s">
        <v>40</v>
      </c>
      <c r="C323" t="s">
        <v>232</v>
      </c>
      <c r="D323">
        <v>0.62509999999999999</v>
      </c>
    </row>
    <row r="324" spans="1:5" x14ac:dyDescent="0.25">
      <c r="A324">
        <v>2002</v>
      </c>
      <c r="B324" t="s">
        <v>40</v>
      </c>
      <c r="C324" t="s">
        <v>211</v>
      </c>
      <c r="D324">
        <v>0.57840000000000003</v>
      </c>
    </row>
    <row r="325" spans="1:5" x14ac:dyDescent="0.25">
      <c r="A325">
        <v>2002</v>
      </c>
      <c r="B325" t="s">
        <v>40</v>
      </c>
      <c r="C325" t="s">
        <v>198</v>
      </c>
      <c r="D325">
        <v>97.316000000000003</v>
      </c>
    </row>
    <row r="326" spans="1:5" x14ac:dyDescent="0.25">
      <c r="A326">
        <v>2002</v>
      </c>
      <c r="B326" t="s">
        <v>41</v>
      </c>
      <c r="C326" t="s">
        <v>210</v>
      </c>
      <c r="D326">
        <v>1.0439000000000001</v>
      </c>
    </row>
    <row r="327" spans="1:5" x14ac:dyDescent="0.25">
      <c r="A327">
        <v>2002</v>
      </c>
      <c r="B327" t="s">
        <v>41</v>
      </c>
      <c r="C327" t="s">
        <v>232</v>
      </c>
      <c r="D327">
        <v>1.226</v>
      </c>
    </row>
    <row r="328" spans="1:5" x14ac:dyDescent="0.25">
      <c r="A328">
        <v>2002</v>
      </c>
      <c r="B328" t="s">
        <v>41</v>
      </c>
      <c r="C328" t="s">
        <v>211</v>
      </c>
      <c r="D328">
        <v>0.87129999999999996</v>
      </c>
    </row>
    <row r="329" spans="1:5" x14ac:dyDescent="0.25">
      <c r="A329">
        <v>2002</v>
      </c>
      <c r="B329" t="s">
        <v>41</v>
      </c>
      <c r="C329" t="s">
        <v>198</v>
      </c>
      <c r="D329">
        <v>109.14700000000001</v>
      </c>
    </row>
    <row r="330" spans="1:5" x14ac:dyDescent="0.25">
      <c r="A330">
        <v>2002</v>
      </c>
      <c r="B330" t="s">
        <v>42</v>
      </c>
      <c r="C330" t="s">
        <v>210</v>
      </c>
      <c r="D330">
        <v>0.9778</v>
      </c>
      <c r="E330" t="s">
        <v>196</v>
      </c>
    </row>
    <row r="331" spans="1:5" x14ac:dyDescent="0.25">
      <c r="A331">
        <v>2002</v>
      </c>
      <c r="B331" t="s">
        <v>42</v>
      </c>
      <c r="C331" t="s">
        <v>232</v>
      </c>
      <c r="D331">
        <v>1.1761999999999999</v>
      </c>
      <c r="E331" t="s">
        <v>196</v>
      </c>
    </row>
    <row r="332" spans="1:5" x14ac:dyDescent="0.25">
      <c r="A332">
        <v>2002</v>
      </c>
      <c r="B332" t="s">
        <v>42</v>
      </c>
      <c r="C332" t="s">
        <v>211</v>
      </c>
      <c r="D332">
        <v>1.2088000000000001</v>
      </c>
      <c r="E332" t="s">
        <v>196</v>
      </c>
    </row>
    <row r="333" spans="1:5" x14ac:dyDescent="0.25">
      <c r="A333">
        <v>2002</v>
      </c>
      <c r="B333" t="s">
        <v>42</v>
      </c>
      <c r="C333" t="s">
        <v>198</v>
      </c>
      <c r="D333">
        <v>99.247</v>
      </c>
      <c r="E333" t="s">
        <v>196</v>
      </c>
    </row>
    <row r="334" spans="1:5" x14ac:dyDescent="0.25">
      <c r="A334">
        <v>2002</v>
      </c>
      <c r="B334" t="s">
        <v>43</v>
      </c>
      <c r="C334" t="s">
        <v>210</v>
      </c>
      <c r="D334">
        <v>0.96840000000000004</v>
      </c>
      <c r="E334" t="s">
        <v>196</v>
      </c>
    </row>
    <row r="335" spans="1:5" x14ac:dyDescent="0.25">
      <c r="A335">
        <v>2002</v>
      </c>
      <c r="B335" t="s">
        <v>43</v>
      </c>
      <c r="C335" t="s">
        <v>232</v>
      </c>
      <c r="D335">
        <v>1.2074</v>
      </c>
      <c r="E335" t="s">
        <v>196</v>
      </c>
    </row>
    <row r="336" spans="1:5" x14ac:dyDescent="0.25">
      <c r="A336">
        <v>2002</v>
      </c>
      <c r="B336" t="s">
        <v>43</v>
      </c>
      <c r="C336" t="s">
        <v>211</v>
      </c>
      <c r="D336">
        <v>1.0692999999999999</v>
      </c>
      <c r="E336" t="s">
        <v>196</v>
      </c>
    </row>
    <row r="337" spans="1:5" x14ac:dyDescent="0.25">
      <c r="A337">
        <v>2002</v>
      </c>
      <c r="B337" t="s">
        <v>43</v>
      </c>
      <c r="C337" t="s">
        <v>198</v>
      </c>
      <c r="D337">
        <v>95.174999999999997</v>
      </c>
      <c r="E337" t="s">
        <v>196</v>
      </c>
    </row>
    <row r="338" spans="1:5" x14ac:dyDescent="0.25">
      <c r="A338">
        <v>2002</v>
      </c>
      <c r="B338" t="s">
        <v>44</v>
      </c>
      <c r="C338" t="s">
        <v>210</v>
      </c>
      <c r="D338">
        <v>1.8564000000000001</v>
      </c>
    </row>
    <row r="339" spans="1:5" x14ac:dyDescent="0.25">
      <c r="A339">
        <v>2002</v>
      </c>
      <c r="B339" t="s">
        <v>44</v>
      </c>
      <c r="C339" t="s">
        <v>232</v>
      </c>
      <c r="D339">
        <v>2.2242000000000002</v>
      </c>
    </row>
    <row r="340" spans="1:5" x14ac:dyDescent="0.25">
      <c r="A340">
        <v>2002</v>
      </c>
      <c r="B340" t="s">
        <v>44</v>
      </c>
      <c r="C340" t="s">
        <v>211</v>
      </c>
      <c r="D340">
        <v>1.6893</v>
      </c>
    </row>
    <row r="341" spans="1:5" x14ac:dyDescent="0.25">
      <c r="A341">
        <v>2002</v>
      </c>
      <c r="B341" t="s">
        <v>44</v>
      </c>
      <c r="C341" t="s">
        <v>198</v>
      </c>
      <c r="D341">
        <v>106.61</v>
      </c>
    </row>
    <row r="342" spans="1:5" x14ac:dyDescent="0.25">
      <c r="A342">
        <v>2002</v>
      </c>
      <c r="B342" t="s">
        <v>45</v>
      </c>
      <c r="C342" t="s">
        <v>210</v>
      </c>
      <c r="D342">
        <v>0.60189999999999999</v>
      </c>
    </row>
    <row r="343" spans="1:5" x14ac:dyDescent="0.25">
      <c r="A343">
        <v>2002</v>
      </c>
      <c r="B343" t="s">
        <v>45</v>
      </c>
      <c r="C343" t="s">
        <v>232</v>
      </c>
      <c r="D343">
        <v>0.80740000000000001</v>
      </c>
    </row>
    <row r="344" spans="1:5" x14ac:dyDescent="0.25">
      <c r="A344">
        <v>2002</v>
      </c>
      <c r="B344" t="s">
        <v>45</v>
      </c>
      <c r="C344" t="s">
        <v>211</v>
      </c>
      <c r="D344">
        <v>0.94269999999999998</v>
      </c>
    </row>
    <row r="345" spans="1:5" x14ac:dyDescent="0.25">
      <c r="A345">
        <v>2002</v>
      </c>
      <c r="B345" t="s">
        <v>45</v>
      </c>
      <c r="C345" t="s">
        <v>198</v>
      </c>
      <c r="D345">
        <v>76.984999999999999</v>
      </c>
      <c r="E345" t="s">
        <v>196</v>
      </c>
    </row>
    <row r="346" spans="1:5" x14ac:dyDescent="0.25">
      <c r="A346">
        <v>2002</v>
      </c>
      <c r="B346" t="s">
        <v>46</v>
      </c>
      <c r="C346" t="s">
        <v>210</v>
      </c>
      <c r="D346">
        <v>1.6747000000000001</v>
      </c>
    </row>
    <row r="347" spans="1:5" x14ac:dyDescent="0.25">
      <c r="A347">
        <v>2002</v>
      </c>
      <c r="B347" t="s">
        <v>46</v>
      </c>
      <c r="C347" t="s">
        <v>232</v>
      </c>
      <c r="D347">
        <v>2.1046999999999998</v>
      </c>
    </row>
    <row r="348" spans="1:5" x14ac:dyDescent="0.25">
      <c r="A348">
        <v>2002</v>
      </c>
      <c r="B348" t="s">
        <v>46</v>
      </c>
      <c r="C348" t="s">
        <v>211</v>
      </c>
      <c r="D348">
        <v>1.6668000000000001</v>
      </c>
    </row>
    <row r="349" spans="1:5" x14ac:dyDescent="0.25">
      <c r="A349">
        <v>2002</v>
      </c>
      <c r="B349" t="s">
        <v>46</v>
      </c>
      <c r="C349" t="s">
        <v>198</v>
      </c>
      <c r="D349">
        <v>95.552000000000007</v>
      </c>
    </row>
    <row r="350" spans="1:5" x14ac:dyDescent="0.25">
      <c r="A350">
        <v>2002</v>
      </c>
      <c r="B350" t="s">
        <v>47</v>
      </c>
      <c r="C350" t="s">
        <v>210</v>
      </c>
      <c r="D350">
        <v>0.65969999999999995</v>
      </c>
    </row>
    <row r="351" spans="1:5" x14ac:dyDescent="0.25">
      <c r="A351">
        <v>2002</v>
      </c>
      <c r="B351" t="s">
        <v>47</v>
      </c>
      <c r="C351" t="s">
        <v>232</v>
      </c>
      <c r="D351">
        <v>0.8256</v>
      </c>
    </row>
    <row r="352" spans="1:5" x14ac:dyDescent="0.25">
      <c r="A352">
        <v>2002</v>
      </c>
      <c r="B352" t="s">
        <v>47</v>
      </c>
      <c r="C352" t="s">
        <v>211</v>
      </c>
      <c r="D352">
        <v>0.74809999999999999</v>
      </c>
    </row>
    <row r="353" spans="1:4" x14ac:dyDescent="0.25">
      <c r="A353">
        <v>2002</v>
      </c>
      <c r="B353" t="s">
        <v>47</v>
      </c>
      <c r="C353" t="s">
        <v>198</v>
      </c>
      <c r="D353">
        <v>99.346000000000004</v>
      </c>
    </row>
    <row r="354" spans="1:4" x14ac:dyDescent="0.25">
      <c r="A354">
        <v>2002</v>
      </c>
      <c r="B354" t="s">
        <v>48</v>
      </c>
      <c r="C354" t="s">
        <v>210</v>
      </c>
      <c r="D354">
        <v>0.57550000000000001</v>
      </c>
    </row>
    <row r="355" spans="1:4" x14ac:dyDescent="0.25">
      <c r="A355">
        <v>2002</v>
      </c>
      <c r="B355" t="s">
        <v>48</v>
      </c>
      <c r="C355" t="s">
        <v>232</v>
      </c>
      <c r="D355">
        <v>0.91659999999999997</v>
      </c>
    </row>
    <row r="356" spans="1:4" x14ac:dyDescent="0.25">
      <c r="A356">
        <v>2002</v>
      </c>
      <c r="B356" t="s">
        <v>48</v>
      </c>
      <c r="C356" t="s">
        <v>211</v>
      </c>
      <c r="D356">
        <v>1.0803</v>
      </c>
    </row>
    <row r="357" spans="1:4" x14ac:dyDescent="0.25">
      <c r="A357">
        <v>2002</v>
      </c>
      <c r="B357" t="s">
        <v>48</v>
      </c>
      <c r="C357" t="s">
        <v>198</v>
      </c>
      <c r="D357">
        <v>98.534999999999997</v>
      </c>
    </row>
    <row r="358" spans="1:4" x14ac:dyDescent="0.25">
      <c r="A358">
        <v>2002</v>
      </c>
      <c r="B358" t="s">
        <v>49</v>
      </c>
      <c r="C358" t="s">
        <v>210</v>
      </c>
      <c r="D358">
        <v>0.4803</v>
      </c>
    </row>
    <row r="359" spans="1:4" x14ac:dyDescent="0.25">
      <c r="A359">
        <v>2002</v>
      </c>
      <c r="B359" t="s">
        <v>49</v>
      </c>
      <c r="C359" t="s">
        <v>232</v>
      </c>
      <c r="D359">
        <v>0.73019999999999996</v>
      </c>
    </row>
    <row r="360" spans="1:4" x14ac:dyDescent="0.25">
      <c r="A360">
        <v>2002</v>
      </c>
      <c r="B360" t="s">
        <v>49</v>
      </c>
      <c r="C360" t="s">
        <v>211</v>
      </c>
      <c r="D360">
        <v>0.93740000000000001</v>
      </c>
    </row>
    <row r="361" spans="1:4" x14ac:dyDescent="0.25">
      <c r="A361">
        <v>2002</v>
      </c>
      <c r="B361" t="s">
        <v>49</v>
      </c>
      <c r="C361" t="s">
        <v>198</v>
      </c>
      <c r="D361">
        <v>105.14400000000001</v>
      </c>
    </row>
    <row r="362" spans="1:4" x14ac:dyDescent="0.25">
      <c r="A362">
        <v>2002</v>
      </c>
      <c r="B362" t="s">
        <v>50</v>
      </c>
      <c r="C362" t="s">
        <v>210</v>
      </c>
      <c r="D362">
        <v>2.2395</v>
      </c>
    </row>
    <row r="363" spans="1:4" x14ac:dyDescent="0.25">
      <c r="A363">
        <v>2002</v>
      </c>
      <c r="B363" t="s">
        <v>50</v>
      </c>
      <c r="C363" t="s">
        <v>232</v>
      </c>
      <c r="D363">
        <v>3.2896000000000001</v>
      </c>
    </row>
    <row r="364" spans="1:4" x14ac:dyDescent="0.25">
      <c r="A364">
        <v>2002</v>
      </c>
      <c r="B364" t="s">
        <v>50</v>
      </c>
      <c r="C364" t="s">
        <v>211</v>
      </c>
      <c r="D364">
        <v>1.9179999999999999</v>
      </c>
    </row>
    <row r="365" spans="1:4" x14ac:dyDescent="0.25">
      <c r="A365">
        <v>2002</v>
      </c>
      <c r="B365" t="s">
        <v>50</v>
      </c>
      <c r="C365" t="s">
        <v>198</v>
      </c>
      <c r="D365">
        <v>106.02</v>
      </c>
    </row>
    <row r="366" spans="1:4" x14ac:dyDescent="0.25">
      <c r="A366">
        <v>2002</v>
      </c>
      <c r="B366" t="s">
        <v>51</v>
      </c>
      <c r="C366" t="s">
        <v>210</v>
      </c>
      <c r="D366">
        <v>0.54810000000000003</v>
      </c>
    </row>
    <row r="367" spans="1:4" x14ac:dyDescent="0.25">
      <c r="A367">
        <v>2002</v>
      </c>
      <c r="B367" t="s">
        <v>51</v>
      </c>
      <c r="C367" t="s">
        <v>232</v>
      </c>
      <c r="D367">
        <v>0.68689999999999996</v>
      </c>
    </row>
    <row r="368" spans="1:4" x14ac:dyDescent="0.25">
      <c r="A368">
        <v>2002</v>
      </c>
      <c r="B368" t="s">
        <v>51</v>
      </c>
      <c r="C368" t="s">
        <v>211</v>
      </c>
      <c r="D368">
        <v>0.92379999999999995</v>
      </c>
    </row>
    <row r="369" spans="1:5" x14ac:dyDescent="0.25">
      <c r="A369">
        <v>2002</v>
      </c>
      <c r="B369" t="s">
        <v>51</v>
      </c>
      <c r="C369" t="s">
        <v>198</v>
      </c>
      <c r="D369">
        <v>99.596000000000004</v>
      </c>
    </row>
    <row r="370" spans="1:5" x14ac:dyDescent="0.25">
      <c r="A370">
        <v>2002</v>
      </c>
      <c r="B370" t="s">
        <v>52</v>
      </c>
      <c r="C370" t="s">
        <v>210</v>
      </c>
      <c r="D370">
        <v>1.4001999999999999</v>
      </c>
    </row>
    <row r="371" spans="1:5" x14ac:dyDescent="0.25">
      <c r="A371">
        <v>2002</v>
      </c>
      <c r="B371" t="s">
        <v>52</v>
      </c>
      <c r="C371" t="s">
        <v>232</v>
      </c>
      <c r="D371">
        <v>1.8091999999999999</v>
      </c>
    </row>
    <row r="372" spans="1:5" x14ac:dyDescent="0.25">
      <c r="A372">
        <v>2002</v>
      </c>
      <c r="B372" t="s">
        <v>52</v>
      </c>
      <c r="C372" t="s">
        <v>211</v>
      </c>
      <c r="D372">
        <v>1.8787</v>
      </c>
    </row>
    <row r="373" spans="1:5" x14ac:dyDescent="0.25">
      <c r="A373">
        <v>2002</v>
      </c>
      <c r="B373" t="s">
        <v>52</v>
      </c>
      <c r="C373" t="s">
        <v>198</v>
      </c>
      <c r="D373">
        <v>109.279</v>
      </c>
    </row>
    <row r="374" spans="1:5" x14ac:dyDescent="0.25">
      <c r="A374">
        <v>2002</v>
      </c>
      <c r="B374" t="s">
        <v>53</v>
      </c>
      <c r="C374" t="s">
        <v>210</v>
      </c>
      <c r="D374">
        <v>2.8193999999999999</v>
      </c>
    </row>
    <row r="375" spans="1:5" x14ac:dyDescent="0.25">
      <c r="A375">
        <v>2002</v>
      </c>
      <c r="B375" t="s">
        <v>53</v>
      </c>
      <c r="C375" t="s">
        <v>232</v>
      </c>
      <c r="D375">
        <v>3.3504</v>
      </c>
    </row>
    <row r="376" spans="1:5" x14ac:dyDescent="0.25">
      <c r="A376">
        <v>2002</v>
      </c>
      <c r="B376" t="s">
        <v>53</v>
      </c>
      <c r="C376" t="s">
        <v>211</v>
      </c>
      <c r="D376">
        <v>2.5651999999999999</v>
      </c>
    </row>
    <row r="377" spans="1:5" x14ac:dyDescent="0.25">
      <c r="A377">
        <v>2002</v>
      </c>
      <c r="B377" t="s">
        <v>53</v>
      </c>
      <c r="C377" t="s">
        <v>198</v>
      </c>
      <c r="D377">
        <v>115.09</v>
      </c>
    </row>
    <row r="378" spans="1:5" x14ac:dyDescent="0.25">
      <c r="A378">
        <v>2002</v>
      </c>
      <c r="B378" t="s">
        <v>54</v>
      </c>
      <c r="C378" t="s">
        <v>210</v>
      </c>
      <c r="D378">
        <v>1.3355999999999999</v>
      </c>
    </row>
    <row r="379" spans="1:5" x14ac:dyDescent="0.25">
      <c r="A379">
        <v>2002</v>
      </c>
      <c r="B379" t="s">
        <v>54</v>
      </c>
      <c r="C379" t="s">
        <v>232</v>
      </c>
      <c r="D379">
        <v>1.7007000000000001</v>
      </c>
    </row>
    <row r="380" spans="1:5" x14ac:dyDescent="0.25">
      <c r="A380">
        <v>2002</v>
      </c>
      <c r="B380" t="s">
        <v>54</v>
      </c>
      <c r="C380" t="s">
        <v>211</v>
      </c>
      <c r="D380">
        <v>1.2165999999999999</v>
      </c>
    </row>
    <row r="381" spans="1:5" x14ac:dyDescent="0.25">
      <c r="A381">
        <v>2002</v>
      </c>
      <c r="B381" t="s">
        <v>54</v>
      </c>
      <c r="C381" t="s">
        <v>198</v>
      </c>
      <c r="D381">
        <v>98.055999999999997</v>
      </c>
      <c r="E381" t="s">
        <v>199</v>
      </c>
    </row>
    <row r="382" spans="1:5" x14ac:dyDescent="0.25">
      <c r="A382">
        <v>2002</v>
      </c>
      <c r="B382" t="s">
        <v>64</v>
      </c>
      <c r="C382" t="s">
        <v>210</v>
      </c>
      <c r="D382">
        <v>0.42559999999999998</v>
      </c>
    </row>
    <row r="383" spans="1:5" x14ac:dyDescent="0.25">
      <c r="A383">
        <v>2002</v>
      </c>
      <c r="B383" t="s">
        <v>64</v>
      </c>
      <c r="C383" t="s">
        <v>232</v>
      </c>
      <c r="D383">
        <v>0.52949999999999997</v>
      </c>
    </row>
    <row r="384" spans="1:5" x14ac:dyDescent="0.25">
      <c r="A384">
        <v>2002</v>
      </c>
      <c r="B384" t="s">
        <v>64</v>
      </c>
      <c r="C384" t="s">
        <v>211</v>
      </c>
      <c r="D384">
        <v>0.74760000000000004</v>
      </c>
    </row>
    <row r="385" spans="1:4" x14ac:dyDescent="0.25">
      <c r="A385">
        <v>2002</v>
      </c>
      <c r="B385" t="s">
        <v>64</v>
      </c>
      <c r="C385" t="s">
        <v>198</v>
      </c>
      <c r="D385">
        <v>112.60299999999999</v>
      </c>
    </row>
    <row r="386" spans="1:4" x14ac:dyDescent="0.25">
      <c r="A386">
        <v>2002</v>
      </c>
      <c r="B386" t="s">
        <v>55</v>
      </c>
      <c r="C386" t="s">
        <v>210</v>
      </c>
      <c r="D386">
        <v>0.69430000000000003</v>
      </c>
    </row>
    <row r="387" spans="1:4" x14ac:dyDescent="0.25">
      <c r="A387">
        <v>2002</v>
      </c>
      <c r="B387" t="s">
        <v>55</v>
      </c>
      <c r="C387" t="s">
        <v>232</v>
      </c>
      <c r="D387">
        <v>0.87219999999999998</v>
      </c>
    </row>
    <row r="388" spans="1:4" x14ac:dyDescent="0.25">
      <c r="A388">
        <v>2002</v>
      </c>
      <c r="B388" t="s">
        <v>55</v>
      </c>
      <c r="C388" t="s">
        <v>211</v>
      </c>
      <c r="D388">
        <v>0.8468</v>
      </c>
    </row>
    <row r="389" spans="1:4" x14ac:dyDescent="0.25">
      <c r="A389">
        <v>2002</v>
      </c>
      <c r="B389" t="s">
        <v>55</v>
      </c>
      <c r="C389" t="s">
        <v>198</v>
      </c>
      <c r="D389">
        <v>101.098</v>
      </c>
    </row>
    <row r="390" spans="1:4" x14ac:dyDescent="0.25">
      <c r="A390">
        <v>2002</v>
      </c>
      <c r="B390" t="s">
        <v>56</v>
      </c>
      <c r="C390" t="s">
        <v>210</v>
      </c>
      <c r="D390">
        <v>0.18509999999999999</v>
      </c>
    </row>
    <row r="391" spans="1:4" x14ac:dyDescent="0.25">
      <c r="A391">
        <v>2002</v>
      </c>
      <c r="B391" t="s">
        <v>56</v>
      </c>
      <c r="C391" t="s">
        <v>232</v>
      </c>
      <c r="D391">
        <v>0.38879999999999998</v>
      </c>
    </row>
    <row r="392" spans="1:4" x14ac:dyDescent="0.25">
      <c r="A392">
        <v>2002</v>
      </c>
      <c r="B392" t="s">
        <v>56</v>
      </c>
      <c r="C392" t="s">
        <v>211</v>
      </c>
      <c r="D392">
        <v>0.4849</v>
      </c>
    </row>
    <row r="393" spans="1:4" x14ac:dyDescent="0.25">
      <c r="A393">
        <v>2002</v>
      </c>
      <c r="B393" t="s">
        <v>56</v>
      </c>
      <c r="C393" t="s">
        <v>198</v>
      </c>
      <c r="D393">
        <v>73.055999999999997</v>
      </c>
    </row>
    <row r="394" spans="1:4" x14ac:dyDescent="0.25">
      <c r="A394">
        <v>2002</v>
      </c>
      <c r="B394" t="s">
        <v>57</v>
      </c>
      <c r="C394" t="s">
        <v>210</v>
      </c>
      <c r="D394">
        <v>0.71640000000000004</v>
      </c>
    </row>
    <row r="395" spans="1:4" x14ac:dyDescent="0.25">
      <c r="A395">
        <v>2002</v>
      </c>
      <c r="B395" t="s">
        <v>57</v>
      </c>
      <c r="C395" t="s">
        <v>232</v>
      </c>
      <c r="D395">
        <v>0.89219999999999999</v>
      </c>
    </row>
    <row r="396" spans="1:4" x14ac:dyDescent="0.25">
      <c r="A396">
        <v>2002</v>
      </c>
      <c r="B396" t="s">
        <v>57</v>
      </c>
      <c r="C396" t="s">
        <v>211</v>
      </c>
      <c r="D396">
        <v>0.94920000000000004</v>
      </c>
    </row>
    <row r="397" spans="1:4" x14ac:dyDescent="0.25">
      <c r="A397">
        <v>2002</v>
      </c>
      <c r="B397" t="s">
        <v>57</v>
      </c>
      <c r="C397" t="s">
        <v>198</v>
      </c>
      <c r="D397">
        <v>104.75</v>
      </c>
    </row>
    <row r="398" spans="1:4" x14ac:dyDescent="0.25">
      <c r="A398">
        <v>2002</v>
      </c>
      <c r="B398" t="s">
        <v>65</v>
      </c>
      <c r="C398" t="s">
        <v>210</v>
      </c>
      <c r="D398">
        <v>0.43569999999999998</v>
      </c>
    </row>
    <row r="399" spans="1:4" x14ac:dyDescent="0.25">
      <c r="A399">
        <v>2002</v>
      </c>
      <c r="B399" t="s">
        <v>65</v>
      </c>
      <c r="C399" t="s">
        <v>232</v>
      </c>
      <c r="D399">
        <v>0.77249999999999996</v>
      </c>
    </row>
    <row r="400" spans="1:4" x14ac:dyDescent="0.25">
      <c r="A400">
        <v>2002</v>
      </c>
      <c r="B400" t="s">
        <v>65</v>
      </c>
      <c r="C400" t="s">
        <v>211</v>
      </c>
      <c r="D400">
        <v>0.97040000000000004</v>
      </c>
    </row>
    <row r="401" spans="1:5" x14ac:dyDescent="0.25">
      <c r="A401">
        <v>2002</v>
      </c>
      <c r="B401" t="s">
        <v>65</v>
      </c>
      <c r="C401" t="s">
        <v>198</v>
      </c>
      <c r="D401">
        <v>96.873000000000005</v>
      </c>
    </row>
    <row r="402" spans="1:5" x14ac:dyDescent="0.25">
      <c r="A402">
        <v>2002</v>
      </c>
      <c r="B402" t="s">
        <v>58</v>
      </c>
      <c r="C402" t="s">
        <v>210</v>
      </c>
      <c r="D402">
        <v>0.83130000000000004</v>
      </c>
      <c r="E402" t="s">
        <v>196</v>
      </c>
    </row>
    <row r="403" spans="1:5" x14ac:dyDescent="0.25">
      <c r="A403">
        <v>2002</v>
      </c>
      <c r="B403" t="s">
        <v>58</v>
      </c>
      <c r="C403" t="s">
        <v>232</v>
      </c>
      <c r="D403">
        <v>1.0326</v>
      </c>
      <c r="E403" t="s">
        <v>196</v>
      </c>
    </row>
    <row r="404" spans="1:5" x14ac:dyDescent="0.25">
      <c r="A404">
        <v>2002</v>
      </c>
      <c r="B404" t="s">
        <v>58</v>
      </c>
      <c r="C404" t="s">
        <v>211</v>
      </c>
      <c r="D404">
        <v>0.68259999999999998</v>
      </c>
      <c r="E404" t="s">
        <v>196</v>
      </c>
    </row>
    <row r="405" spans="1:5" x14ac:dyDescent="0.25">
      <c r="A405">
        <v>2002</v>
      </c>
      <c r="B405" t="s">
        <v>58</v>
      </c>
      <c r="C405" t="s">
        <v>198</v>
      </c>
      <c r="D405">
        <v>102.005</v>
      </c>
      <c r="E405" t="s">
        <v>196</v>
      </c>
    </row>
    <row r="406" spans="1:5" x14ac:dyDescent="0.25">
      <c r="A406">
        <v>2002</v>
      </c>
      <c r="B406" t="s">
        <v>59</v>
      </c>
      <c r="C406" t="s">
        <v>210</v>
      </c>
      <c r="D406">
        <v>1.5741000000000001</v>
      </c>
    </row>
    <row r="407" spans="1:5" x14ac:dyDescent="0.25">
      <c r="A407">
        <v>2002</v>
      </c>
      <c r="B407" t="s">
        <v>59</v>
      </c>
      <c r="C407" t="s">
        <v>232</v>
      </c>
      <c r="D407">
        <v>1.8929</v>
      </c>
    </row>
    <row r="408" spans="1:5" x14ac:dyDescent="0.25">
      <c r="A408">
        <v>2002</v>
      </c>
      <c r="B408" t="s">
        <v>59</v>
      </c>
      <c r="C408" t="s">
        <v>211</v>
      </c>
      <c r="D408">
        <v>1.2556</v>
      </c>
    </row>
    <row r="409" spans="1:5" x14ac:dyDescent="0.25">
      <c r="A409">
        <v>2002</v>
      </c>
      <c r="B409" t="s">
        <v>59</v>
      </c>
      <c r="C409" t="s">
        <v>198</v>
      </c>
      <c r="D409">
        <v>103.464</v>
      </c>
    </row>
    <row r="410" spans="1:5" x14ac:dyDescent="0.25">
      <c r="A410">
        <v>2002</v>
      </c>
      <c r="B410" t="s">
        <v>156</v>
      </c>
      <c r="C410" t="s">
        <v>210</v>
      </c>
      <c r="D410">
        <v>1.5113000000000001</v>
      </c>
    </row>
    <row r="411" spans="1:5" x14ac:dyDescent="0.25">
      <c r="A411">
        <v>2002</v>
      </c>
      <c r="B411" t="s">
        <v>156</v>
      </c>
      <c r="C411" t="s">
        <v>232</v>
      </c>
      <c r="D411">
        <v>1.7056</v>
      </c>
    </row>
    <row r="412" spans="1:5" x14ac:dyDescent="0.25">
      <c r="A412">
        <v>2002</v>
      </c>
      <c r="B412" t="s">
        <v>156</v>
      </c>
      <c r="C412" t="s">
        <v>211</v>
      </c>
      <c r="D412">
        <v>1.1718</v>
      </c>
    </row>
    <row r="413" spans="1:5" x14ac:dyDescent="0.25">
      <c r="A413">
        <v>2002</v>
      </c>
      <c r="B413" t="s">
        <v>156</v>
      </c>
      <c r="C413" t="s">
        <v>198</v>
      </c>
      <c r="D413">
        <v>123.631</v>
      </c>
    </row>
    <row r="414" spans="1:5" x14ac:dyDescent="0.25">
      <c r="A414">
        <v>2002</v>
      </c>
      <c r="B414" t="s">
        <v>67</v>
      </c>
      <c r="C414" t="s">
        <v>210</v>
      </c>
      <c r="D414" t="s">
        <v>72</v>
      </c>
    </row>
    <row r="415" spans="1:5" x14ac:dyDescent="0.25">
      <c r="A415">
        <v>2002</v>
      </c>
      <c r="B415" t="s">
        <v>67</v>
      </c>
      <c r="C415" t="s">
        <v>232</v>
      </c>
      <c r="D415" t="s">
        <v>72</v>
      </c>
    </row>
    <row r="416" spans="1:5" x14ac:dyDescent="0.25">
      <c r="A416">
        <v>2002</v>
      </c>
      <c r="B416" t="s">
        <v>67</v>
      </c>
      <c r="C416" t="s">
        <v>211</v>
      </c>
      <c r="D416" t="s">
        <v>72</v>
      </c>
    </row>
    <row r="417" spans="1:5" x14ac:dyDescent="0.25">
      <c r="A417">
        <v>2002</v>
      </c>
      <c r="B417" t="s">
        <v>67</v>
      </c>
      <c r="C417" t="s">
        <v>198</v>
      </c>
      <c r="D417" t="s">
        <v>72</v>
      </c>
    </row>
    <row r="418" spans="1:5" x14ac:dyDescent="0.25">
      <c r="A418">
        <v>2002</v>
      </c>
      <c r="B418" t="s">
        <v>68</v>
      </c>
      <c r="C418" t="s">
        <v>210</v>
      </c>
      <c r="D418">
        <v>3.7044000000000001</v>
      </c>
      <c r="E418" t="s">
        <v>199</v>
      </c>
    </row>
    <row r="419" spans="1:5" x14ac:dyDescent="0.25">
      <c r="A419">
        <v>2002</v>
      </c>
      <c r="B419" t="s">
        <v>68</v>
      </c>
      <c r="C419" t="s">
        <v>232</v>
      </c>
      <c r="D419">
        <v>5.4711999999999996</v>
      </c>
      <c r="E419" t="s">
        <v>199</v>
      </c>
    </row>
    <row r="420" spans="1:5" x14ac:dyDescent="0.25">
      <c r="A420">
        <v>2002</v>
      </c>
      <c r="B420" t="s">
        <v>68</v>
      </c>
      <c r="C420" t="s">
        <v>211</v>
      </c>
      <c r="D420">
        <v>2.6051000000000002</v>
      </c>
      <c r="E420" t="s">
        <v>199</v>
      </c>
    </row>
    <row r="421" spans="1:5" x14ac:dyDescent="0.25">
      <c r="A421">
        <v>2002</v>
      </c>
      <c r="B421" t="s">
        <v>68</v>
      </c>
      <c r="C421" t="s">
        <v>198</v>
      </c>
      <c r="D421">
        <v>103.593</v>
      </c>
      <c r="E421" t="s">
        <v>199</v>
      </c>
    </row>
    <row r="422" spans="1:5" x14ac:dyDescent="0.25">
      <c r="A422">
        <v>2002</v>
      </c>
      <c r="B422" t="s">
        <v>60</v>
      </c>
      <c r="C422" t="s">
        <v>210</v>
      </c>
      <c r="D422">
        <v>2.6160000000000001</v>
      </c>
    </row>
    <row r="423" spans="1:5" x14ac:dyDescent="0.25">
      <c r="A423">
        <v>2002</v>
      </c>
      <c r="B423" t="s">
        <v>60</v>
      </c>
      <c r="C423" t="s">
        <v>232</v>
      </c>
      <c r="D423">
        <v>2.9689000000000001</v>
      </c>
    </row>
    <row r="424" spans="1:5" x14ac:dyDescent="0.25">
      <c r="A424">
        <v>2002</v>
      </c>
      <c r="B424" t="s">
        <v>60</v>
      </c>
      <c r="C424" t="s">
        <v>211</v>
      </c>
      <c r="D424">
        <v>1.9543999999999999</v>
      </c>
    </row>
    <row r="425" spans="1:5" x14ac:dyDescent="0.25">
      <c r="A425">
        <v>2002</v>
      </c>
      <c r="B425" t="s">
        <v>60</v>
      </c>
      <c r="C425" t="s">
        <v>198</v>
      </c>
      <c r="D425">
        <v>107.42400000000001</v>
      </c>
    </row>
    <row r="426" spans="1:5" x14ac:dyDescent="0.25">
      <c r="A426">
        <v>2002</v>
      </c>
      <c r="B426" t="s">
        <v>69</v>
      </c>
      <c r="C426" t="s">
        <v>210</v>
      </c>
      <c r="D426" t="s">
        <v>72</v>
      </c>
    </row>
    <row r="427" spans="1:5" x14ac:dyDescent="0.25">
      <c r="A427">
        <v>2002</v>
      </c>
      <c r="B427" t="s">
        <v>69</v>
      </c>
      <c r="C427" t="s">
        <v>232</v>
      </c>
      <c r="D427" t="s">
        <v>72</v>
      </c>
    </row>
    <row r="428" spans="1:5" x14ac:dyDescent="0.25">
      <c r="A428">
        <v>2002</v>
      </c>
      <c r="B428" t="s">
        <v>69</v>
      </c>
      <c r="C428" t="s">
        <v>211</v>
      </c>
      <c r="D428" t="s">
        <v>72</v>
      </c>
    </row>
    <row r="429" spans="1:5" x14ac:dyDescent="0.25">
      <c r="A429">
        <v>2002</v>
      </c>
      <c r="B429" t="s">
        <v>69</v>
      </c>
      <c r="C429" t="s">
        <v>198</v>
      </c>
      <c r="D429" t="s">
        <v>72</v>
      </c>
    </row>
    <row r="430" spans="1:5" x14ac:dyDescent="0.25">
      <c r="A430">
        <v>2002</v>
      </c>
      <c r="B430" t="s">
        <v>84</v>
      </c>
      <c r="C430" t="s">
        <v>210</v>
      </c>
      <c r="D430" t="s">
        <v>72</v>
      </c>
    </row>
    <row r="431" spans="1:5" x14ac:dyDescent="0.25">
      <c r="A431">
        <v>2002</v>
      </c>
      <c r="B431" t="s">
        <v>84</v>
      </c>
      <c r="C431" t="s">
        <v>232</v>
      </c>
      <c r="D431" t="s">
        <v>72</v>
      </c>
    </row>
    <row r="432" spans="1:5" x14ac:dyDescent="0.25">
      <c r="A432">
        <v>2002</v>
      </c>
      <c r="B432" t="s">
        <v>84</v>
      </c>
      <c r="C432" t="s">
        <v>211</v>
      </c>
      <c r="D432" t="s">
        <v>72</v>
      </c>
    </row>
    <row r="433" spans="1:4" x14ac:dyDescent="0.25">
      <c r="A433">
        <v>2002</v>
      </c>
      <c r="B433" t="s">
        <v>84</v>
      </c>
      <c r="C433" t="s">
        <v>198</v>
      </c>
      <c r="D433" t="s">
        <v>72</v>
      </c>
    </row>
    <row r="434" spans="1:4" x14ac:dyDescent="0.25">
      <c r="A434">
        <v>2002</v>
      </c>
      <c r="B434" t="s">
        <v>70</v>
      </c>
      <c r="C434" t="s">
        <v>210</v>
      </c>
      <c r="D434">
        <v>0.17519999999999999</v>
      </c>
    </row>
    <row r="435" spans="1:4" x14ac:dyDescent="0.25">
      <c r="A435">
        <v>2002</v>
      </c>
      <c r="B435" t="s">
        <v>70</v>
      </c>
      <c r="C435" t="s">
        <v>232</v>
      </c>
      <c r="D435">
        <v>0.23719999999999999</v>
      </c>
    </row>
    <row r="436" spans="1:4" x14ac:dyDescent="0.25">
      <c r="A436">
        <v>2002</v>
      </c>
      <c r="B436" t="s">
        <v>70</v>
      </c>
      <c r="C436" t="s">
        <v>211</v>
      </c>
      <c r="D436">
        <v>0.42820000000000003</v>
      </c>
    </row>
    <row r="437" spans="1:4" x14ac:dyDescent="0.25">
      <c r="A437">
        <v>2002</v>
      </c>
      <c r="B437" t="s">
        <v>70</v>
      </c>
      <c r="C437" t="s">
        <v>198</v>
      </c>
      <c r="D437" t="s">
        <v>72</v>
      </c>
    </row>
    <row r="438" spans="1:4" x14ac:dyDescent="0.25">
      <c r="A438">
        <v>2002</v>
      </c>
      <c r="B438" t="s">
        <v>71</v>
      </c>
      <c r="C438" t="s">
        <v>210</v>
      </c>
      <c r="D438">
        <v>0.46379999999999999</v>
      </c>
    </row>
    <row r="439" spans="1:4" x14ac:dyDescent="0.25">
      <c r="A439">
        <v>2002</v>
      </c>
      <c r="B439" t="s">
        <v>71</v>
      </c>
      <c r="C439" t="s">
        <v>232</v>
      </c>
      <c r="D439">
        <v>0.68820000000000003</v>
      </c>
    </row>
    <row r="440" spans="1:4" x14ac:dyDescent="0.25">
      <c r="A440">
        <v>2002</v>
      </c>
      <c r="B440" t="s">
        <v>71</v>
      </c>
      <c r="C440" t="s">
        <v>211</v>
      </c>
      <c r="D440">
        <v>0.92559999999999998</v>
      </c>
    </row>
    <row r="441" spans="1:4" x14ac:dyDescent="0.25">
      <c r="A441">
        <v>2002</v>
      </c>
      <c r="B441" t="s">
        <v>71</v>
      </c>
      <c r="C441" t="s">
        <v>198</v>
      </c>
      <c r="D441">
        <v>116.56699999999999</v>
      </c>
    </row>
    <row r="442" spans="1:4" x14ac:dyDescent="0.25">
      <c r="A442">
        <v>2002</v>
      </c>
      <c r="B442" t="s">
        <v>82</v>
      </c>
      <c r="C442" t="s">
        <v>210</v>
      </c>
      <c r="D442" t="s">
        <v>72</v>
      </c>
    </row>
    <row r="443" spans="1:4" x14ac:dyDescent="0.25">
      <c r="A443">
        <v>2002</v>
      </c>
      <c r="B443" t="s">
        <v>82</v>
      </c>
      <c r="C443" t="s">
        <v>232</v>
      </c>
      <c r="D443" t="s">
        <v>72</v>
      </c>
    </row>
    <row r="444" spans="1:4" x14ac:dyDescent="0.25">
      <c r="A444">
        <v>2002</v>
      </c>
      <c r="B444" t="s">
        <v>82</v>
      </c>
      <c r="C444" t="s">
        <v>211</v>
      </c>
      <c r="D444" t="s">
        <v>72</v>
      </c>
    </row>
    <row r="445" spans="1:4" x14ac:dyDescent="0.25">
      <c r="A445">
        <v>2002</v>
      </c>
      <c r="B445" t="s">
        <v>82</v>
      </c>
      <c r="C445" t="s">
        <v>198</v>
      </c>
      <c r="D445" t="s">
        <v>72</v>
      </c>
    </row>
    <row r="446" spans="1:4" x14ac:dyDescent="0.25">
      <c r="A446">
        <v>2003</v>
      </c>
      <c r="B446" t="s">
        <v>154</v>
      </c>
      <c r="C446" t="s">
        <v>210</v>
      </c>
      <c r="D446">
        <v>1.2995000000000001</v>
      </c>
    </row>
    <row r="447" spans="1:4" x14ac:dyDescent="0.25">
      <c r="A447">
        <v>2003</v>
      </c>
      <c r="B447" t="s">
        <v>154</v>
      </c>
      <c r="C447" t="s">
        <v>232</v>
      </c>
      <c r="D447">
        <v>1.5718000000000001</v>
      </c>
    </row>
    <row r="448" spans="1:4" x14ac:dyDescent="0.25">
      <c r="A448">
        <v>2003</v>
      </c>
      <c r="B448" t="s">
        <v>154</v>
      </c>
      <c r="C448" t="s">
        <v>211</v>
      </c>
      <c r="D448">
        <v>1.2995000000000001</v>
      </c>
    </row>
    <row r="449" spans="1:5" x14ac:dyDescent="0.25">
      <c r="A449">
        <v>2003</v>
      </c>
      <c r="B449" t="s">
        <v>154</v>
      </c>
      <c r="C449" t="s">
        <v>198</v>
      </c>
      <c r="D449">
        <v>101.76600000000001</v>
      </c>
    </row>
    <row r="450" spans="1:5" x14ac:dyDescent="0.25">
      <c r="A450">
        <v>2003</v>
      </c>
      <c r="B450" t="s">
        <v>35</v>
      </c>
      <c r="C450" t="s">
        <v>210</v>
      </c>
      <c r="D450">
        <v>1.7008000000000001</v>
      </c>
    </row>
    <row r="451" spans="1:5" x14ac:dyDescent="0.25">
      <c r="A451">
        <v>2003</v>
      </c>
      <c r="B451" t="s">
        <v>35</v>
      </c>
      <c r="C451" t="s">
        <v>232</v>
      </c>
      <c r="D451">
        <v>2.0712000000000002</v>
      </c>
    </row>
    <row r="452" spans="1:5" x14ac:dyDescent="0.25">
      <c r="A452">
        <v>2003</v>
      </c>
      <c r="B452" t="s">
        <v>35</v>
      </c>
      <c r="C452" t="s">
        <v>211</v>
      </c>
      <c r="D452">
        <v>1.5936999999999999</v>
      </c>
    </row>
    <row r="453" spans="1:5" x14ac:dyDescent="0.25">
      <c r="A453">
        <v>2003</v>
      </c>
      <c r="B453" t="s">
        <v>35</v>
      </c>
      <c r="C453" t="s">
        <v>198</v>
      </c>
      <c r="D453">
        <v>100.29600000000001</v>
      </c>
    </row>
    <row r="454" spans="1:5" x14ac:dyDescent="0.25">
      <c r="A454">
        <v>2003</v>
      </c>
      <c r="B454" t="s">
        <v>36</v>
      </c>
      <c r="C454" t="s">
        <v>210</v>
      </c>
      <c r="D454">
        <v>0.16889999999999999</v>
      </c>
      <c r="E454" t="s">
        <v>201</v>
      </c>
    </row>
    <row r="455" spans="1:5" x14ac:dyDescent="0.25">
      <c r="A455">
        <v>2003</v>
      </c>
      <c r="B455" t="s">
        <v>36</v>
      </c>
      <c r="C455" t="s">
        <v>232</v>
      </c>
      <c r="D455">
        <v>0.28100000000000003</v>
      </c>
      <c r="E455" t="s">
        <v>201</v>
      </c>
    </row>
    <row r="456" spans="1:5" x14ac:dyDescent="0.25">
      <c r="A456">
        <v>2003</v>
      </c>
      <c r="B456" t="s">
        <v>36</v>
      </c>
      <c r="C456" t="s">
        <v>211</v>
      </c>
      <c r="D456">
        <v>0.48280000000000001</v>
      </c>
      <c r="E456" t="s">
        <v>201</v>
      </c>
    </row>
    <row r="457" spans="1:5" x14ac:dyDescent="0.25">
      <c r="A457">
        <v>2003</v>
      </c>
      <c r="B457" t="s">
        <v>36</v>
      </c>
      <c r="C457" t="s">
        <v>198</v>
      </c>
      <c r="D457">
        <v>104.89700000000001</v>
      </c>
      <c r="E457" t="s">
        <v>201</v>
      </c>
    </row>
    <row r="458" spans="1:5" x14ac:dyDescent="0.25">
      <c r="A458">
        <v>2003</v>
      </c>
      <c r="B458" t="s">
        <v>37</v>
      </c>
      <c r="C458" t="s">
        <v>210</v>
      </c>
      <c r="D458">
        <v>0.49690000000000001</v>
      </c>
    </row>
    <row r="459" spans="1:5" x14ac:dyDescent="0.25">
      <c r="A459">
        <v>2003</v>
      </c>
      <c r="B459" t="s">
        <v>37</v>
      </c>
      <c r="C459" t="s">
        <v>232</v>
      </c>
      <c r="D459">
        <v>0.69179999999999997</v>
      </c>
    </row>
    <row r="460" spans="1:5" x14ac:dyDescent="0.25">
      <c r="A460">
        <v>2003</v>
      </c>
      <c r="B460" t="s">
        <v>37</v>
      </c>
      <c r="C460" t="s">
        <v>211</v>
      </c>
      <c r="D460">
        <v>0.91639999999999999</v>
      </c>
    </row>
    <row r="461" spans="1:5" x14ac:dyDescent="0.25">
      <c r="A461">
        <v>2003</v>
      </c>
      <c r="B461" t="s">
        <v>37</v>
      </c>
      <c r="C461" t="s">
        <v>198</v>
      </c>
      <c r="D461">
        <v>109.29600000000001</v>
      </c>
    </row>
    <row r="462" spans="1:5" x14ac:dyDescent="0.25">
      <c r="A462">
        <v>2003</v>
      </c>
      <c r="B462" t="s">
        <v>38</v>
      </c>
      <c r="C462" t="s">
        <v>210</v>
      </c>
      <c r="D462">
        <v>1.4597</v>
      </c>
    </row>
    <row r="463" spans="1:5" x14ac:dyDescent="0.25">
      <c r="A463">
        <v>2003</v>
      </c>
      <c r="B463" t="s">
        <v>38</v>
      </c>
      <c r="C463" t="s">
        <v>232</v>
      </c>
      <c r="D463">
        <v>1.8208</v>
      </c>
    </row>
    <row r="464" spans="1:5" x14ac:dyDescent="0.25">
      <c r="A464">
        <v>2003</v>
      </c>
      <c r="B464" t="s">
        <v>38</v>
      </c>
      <c r="C464" t="s">
        <v>211</v>
      </c>
      <c r="D464">
        <v>1.0297000000000001</v>
      </c>
    </row>
    <row r="465" spans="1:5" x14ac:dyDescent="0.25">
      <c r="A465">
        <v>2003</v>
      </c>
      <c r="B465" t="s">
        <v>38</v>
      </c>
      <c r="C465" t="s">
        <v>198</v>
      </c>
      <c r="D465">
        <v>105.15</v>
      </c>
    </row>
    <row r="466" spans="1:5" x14ac:dyDescent="0.25">
      <c r="A466">
        <v>2003</v>
      </c>
      <c r="B466" t="s">
        <v>39</v>
      </c>
      <c r="C466" t="s">
        <v>210</v>
      </c>
      <c r="D466">
        <v>1.7105999999999999</v>
      </c>
    </row>
    <row r="467" spans="1:5" x14ac:dyDescent="0.25">
      <c r="A467">
        <v>2003</v>
      </c>
      <c r="B467" t="s">
        <v>39</v>
      </c>
      <c r="C467" t="s">
        <v>232</v>
      </c>
      <c r="D467">
        <v>1.9919</v>
      </c>
    </row>
    <row r="468" spans="1:5" x14ac:dyDescent="0.25">
      <c r="A468">
        <v>2003</v>
      </c>
      <c r="B468" t="s">
        <v>39</v>
      </c>
      <c r="C468" t="s">
        <v>211</v>
      </c>
      <c r="D468">
        <v>1.5674999999999999</v>
      </c>
    </row>
    <row r="469" spans="1:5" x14ac:dyDescent="0.25">
      <c r="A469">
        <v>2003</v>
      </c>
      <c r="B469" t="s">
        <v>39</v>
      </c>
      <c r="C469" t="s">
        <v>198</v>
      </c>
      <c r="D469">
        <v>110.718</v>
      </c>
    </row>
    <row r="470" spans="1:5" x14ac:dyDescent="0.25">
      <c r="A470">
        <v>2003</v>
      </c>
      <c r="B470" t="s">
        <v>40</v>
      </c>
      <c r="C470" t="s">
        <v>210</v>
      </c>
      <c r="D470">
        <v>0.28760000000000002</v>
      </c>
    </row>
    <row r="471" spans="1:5" x14ac:dyDescent="0.25">
      <c r="A471">
        <v>2003</v>
      </c>
      <c r="B471" t="s">
        <v>40</v>
      </c>
      <c r="C471" t="s">
        <v>232</v>
      </c>
      <c r="D471">
        <v>0.50419999999999998</v>
      </c>
    </row>
    <row r="472" spans="1:5" x14ac:dyDescent="0.25">
      <c r="A472">
        <v>2003</v>
      </c>
      <c r="B472" t="s">
        <v>40</v>
      </c>
      <c r="C472" t="s">
        <v>211</v>
      </c>
      <c r="D472">
        <v>0.48599999999999999</v>
      </c>
    </row>
    <row r="473" spans="1:5" x14ac:dyDescent="0.25">
      <c r="A473">
        <v>2003</v>
      </c>
      <c r="B473" t="s">
        <v>40</v>
      </c>
      <c r="C473" t="s">
        <v>198</v>
      </c>
      <c r="D473">
        <v>78.501999999999995</v>
      </c>
    </row>
    <row r="474" spans="1:5" x14ac:dyDescent="0.25">
      <c r="A474">
        <v>2003</v>
      </c>
      <c r="B474" t="s">
        <v>41</v>
      </c>
      <c r="C474" t="s">
        <v>210</v>
      </c>
      <c r="D474">
        <v>0.98670000000000002</v>
      </c>
    </row>
    <row r="475" spans="1:5" x14ac:dyDescent="0.25">
      <c r="A475">
        <v>2003</v>
      </c>
      <c r="B475" t="s">
        <v>41</v>
      </c>
      <c r="C475" t="s">
        <v>232</v>
      </c>
      <c r="D475">
        <v>1.115</v>
      </c>
    </row>
    <row r="476" spans="1:5" x14ac:dyDescent="0.25">
      <c r="A476">
        <v>2003</v>
      </c>
      <c r="B476" t="s">
        <v>41</v>
      </c>
      <c r="C476" t="s">
        <v>211</v>
      </c>
      <c r="D476">
        <v>0.80679999999999996</v>
      </c>
    </row>
    <row r="477" spans="1:5" x14ac:dyDescent="0.25">
      <c r="A477">
        <v>2003</v>
      </c>
      <c r="B477" t="s">
        <v>41</v>
      </c>
      <c r="C477" t="s">
        <v>198</v>
      </c>
      <c r="D477">
        <v>99.266000000000005</v>
      </c>
    </row>
    <row r="478" spans="1:5" x14ac:dyDescent="0.25">
      <c r="A478">
        <v>2003</v>
      </c>
      <c r="B478" t="s">
        <v>42</v>
      </c>
      <c r="C478" t="s">
        <v>210</v>
      </c>
      <c r="D478">
        <v>0.97309999999999997</v>
      </c>
      <c r="E478" t="s">
        <v>196</v>
      </c>
    </row>
    <row r="479" spans="1:5" x14ac:dyDescent="0.25">
      <c r="A479">
        <v>2003</v>
      </c>
      <c r="B479" t="s">
        <v>42</v>
      </c>
      <c r="C479" t="s">
        <v>232</v>
      </c>
      <c r="D479">
        <v>1.1315999999999999</v>
      </c>
      <c r="E479" t="s">
        <v>196</v>
      </c>
    </row>
    <row r="480" spans="1:5" x14ac:dyDescent="0.25">
      <c r="A480">
        <v>2003</v>
      </c>
      <c r="B480" t="s">
        <v>42</v>
      </c>
      <c r="C480" t="s">
        <v>211</v>
      </c>
      <c r="D480">
        <v>1.1660999999999999</v>
      </c>
      <c r="E480" t="s">
        <v>196</v>
      </c>
    </row>
    <row r="481" spans="1:5" x14ac:dyDescent="0.25">
      <c r="A481">
        <v>2003</v>
      </c>
      <c r="B481" t="s">
        <v>42</v>
      </c>
      <c r="C481" t="s">
        <v>198</v>
      </c>
      <c r="D481">
        <v>95.478999999999999</v>
      </c>
      <c r="E481" t="s">
        <v>196</v>
      </c>
    </row>
    <row r="482" spans="1:5" x14ac:dyDescent="0.25">
      <c r="A482">
        <v>2003</v>
      </c>
      <c r="B482" t="s">
        <v>43</v>
      </c>
      <c r="C482" t="s">
        <v>210</v>
      </c>
      <c r="D482">
        <v>0.98170000000000002</v>
      </c>
      <c r="E482" t="s">
        <v>196</v>
      </c>
    </row>
    <row r="483" spans="1:5" x14ac:dyDescent="0.25">
      <c r="A483">
        <v>2003</v>
      </c>
      <c r="B483" t="s">
        <v>43</v>
      </c>
      <c r="C483" t="s">
        <v>232</v>
      </c>
      <c r="D483">
        <v>1.1777</v>
      </c>
      <c r="E483" t="s">
        <v>196</v>
      </c>
    </row>
    <row r="484" spans="1:5" x14ac:dyDescent="0.25">
      <c r="A484">
        <v>2003</v>
      </c>
      <c r="B484" t="s">
        <v>43</v>
      </c>
      <c r="C484" t="s">
        <v>211</v>
      </c>
      <c r="D484">
        <v>1.0615000000000001</v>
      </c>
      <c r="E484" t="s">
        <v>196</v>
      </c>
    </row>
    <row r="485" spans="1:5" x14ac:dyDescent="0.25">
      <c r="A485">
        <v>2003</v>
      </c>
      <c r="B485" t="s">
        <v>43</v>
      </c>
      <c r="C485" t="s">
        <v>198</v>
      </c>
      <c r="D485">
        <v>92.83</v>
      </c>
      <c r="E485" t="s">
        <v>196</v>
      </c>
    </row>
    <row r="486" spans="1:5" x14ac:dyDescent="0.25">
      <c r="A486">
        <v>2003</v>
      </c>
      <c r="B486" t="s">
        <v>44</v>
      </c>
      <c r="C486" t="s">
        <v>210</v>
      </c>
      <c r="D486">
        <v>2.0282</v>
      </c>
    </row>
    <row r="487" spans="1:5" x14ac:dyDescent="0.25">
      <c r="A487">
        <v>2003</v>
      </c>
      <c r="B487" t="s">
        <v>44</v>
      </c>
      <c r="C487" t="s">
        <v>232</v>
      </c>
      <c r="D487">
        <v>2.3858000000000001</v>
      </c>
    </row>
    <row r="488" spans="1:5" x14ac:dyDescent="0.25">
      <c r="A488">
        <v>2003</v>
      </c>
      <c r="B488" t="s">
        <v>44</v>
      </c>
      <c r="C488" t="s">
        <v>211</v>
      </c>
      <c r="D488">
        <v>1.7906</v>
      </c>
    </row>
    <row r="489" spans="1:5" x14ac:dyDescent="0.25">
      <c r="A489">
        <v>2003</v>
      </c>
      <c r="B489" t="s">
        <v>44</v>
      </c>
      <c r="C489" t="s">
        <v>198</v>
      </c>
      <c r="D489">
        <v>114.355</v>
      </c>
    </row>
    <row r="490" spans="1:5" x14ac:dyDescent="0.25">
      <c r="A490">
        <v>2003</v>
      </c>
      <c r="B490" t="s">
        <v>45</v>
      </c>
      <c r="C490" t="s">
        <v>210</v>
      </c>
      <c r="D490">
        <v>0.61199999999999999</v>
      </c>
    </row>
    <row r="491" spans="1:5" x14ac:dyDescent="0.25">
      <c r="A491">
        <v>2003</v>
      </c>
      <c r="B491" t="s">
        <v>45</v>
      </c>
      <c r="C491" t="s">
        <v>232</v>
      </c>
      <c r="D491">
        <v>0.80369999999999997</v>
      </c>
    </row>
    <row r="492" spans="1:5" x14ac:dyDescent="0.25">
      <c r="A492">
        <v>2003</v>
      </c>
      <c r="B492" t="s">
        <v>45</v>
      </c>
      <c r="C492" t="s">
        <v>211</v>
      </c>
      <c r="D492">
        <v>0.95450000000000002</v>
      </c>
    </row>
    <row r="493" spans="1:5" x14ac:dyDescent="0.25">
      <c r="A493">
        <v>2003</v>
      </c>
      <c r="B493" t="s">
        <v>45</v>
      </c>
      <c r="C493" t="s">
        <v>198</v>
      </c>
      <c r="D493">
        <v>76.626999999999995</v>
      </c>
      <c r="E493" t="s">
        <v>196</v>
      </c>
    </row>
    <row r="494" spans="1:5" x14ac:dyDescent="0.25">
      <c r="A494">
        <v>2003</v>
      </c>
      <c r="B494" t="s">
        <v>46</v>
      </c>
      <c r="C494" t="s">
        <v>210</v>
      </c>
      <c r="D494">
        <v>1.7515000000000001</v>
      </c>
    </row>
    <row r="495" spans="1:5" x14ac:dyDescent="0.25">
      <c r="A495">
        <v>2003</v>
      </c>
      <c r="B495" t="s">
        <v>46</v>
      </c>
      <c r="C495" t="s">
        <v>232</v>
      </c>
      <c r="D495">
        <v>2.1341000000000001</v>
      </c>
    </row>
    <row r="496" spans="1:5" x14ac:dyDescent="0.25">
      <c r="A496">
        <v>2003</v>
      </c>
      <c r="B496" t="s">
        <v>46</v>
      </c>
      <c r="C496" t="s">
        <v>211</v>
      </c>
      <c r="D496">
        <v>1.7252000000000001</v>
      </c>
    </row>
    <row r="497" spans="1:4" x14ac:dyDescent="0.25">
      <c r="A497">
        <v>2003</v>
      </c>
      <c r="B497" t="s">
        <v>46</v>
      </c>
      <c r="C497" t="s">
        <v>198</v>
      </c>
      <c r="D497">
        <v>96.885000000000005</v>
      </c>
    </row>
    <row r="498" spans="1:4" x14ac:dyDescent="0.25">
      <c r="A498">
        <v>2003</v>
      </c>
      <c r="B498" t="s">
        <v>47</v>
      </c>
      <c r="C498" t="s">
        <v>210</v>
      </c>
      <c r="D498">
        <v>0.79869999999999997</v>
      </c>
    </row>
    <row r="499" spans="1:4" x14ac:dyDescent="0.25">
      <c r="A499">
        <v>2003</v>
      </c>
      <c r="B499" t="s">
        <v>47</v>
      </c>
      <c r="C499" t="s">
        <v>232</v>
      </c>
      <c r="D499">
        <v>0.96279999999999999</v>
      </c>
    </row>
    <row r="500" spans="1:4" x14ac:dyDescent="0.25">
      <c r="A500">
        <v>2003</v>
      </c>
      <c r="B500" t="s">
        <v>47</v>
      </c>
      <c r="C500" t="s">
        <v>211</v>
      </c>
      <c r="D500">
        <v>0.88839999999999997</v>
      </c>
    </row>
    <row r="501" spans="1:4" x14ac:dyDescent="0.25">
      <c r="A501">
        <v>2003</v>
      </c>
      <c r="B501" t="s">
        <v>47</v>
      </c>
      <c r="C501" t="s">
        <v>198</v>
      </c>
      <c r="D501">
        <v>115.864</v>
      </c>
    </row>
    <row r="502" spans="1:4" x14ac:dyDescent="0.25">
      <c r="A502">
        <v>2003</v>
      </c>
      <c r="B502" t="s">
        <v>48</v>
      </c>
      <c r="C502" t="s">
        <v>210</v>
      </c>
      <c r="D502">
        <v>0.54430000000000001</v>
      </c>
    </row>
    <row r="503" spans="1:4" x14ac:dyDescent="0.25">
      <c r="A503">
        <v>2003</v>
      </c>
      <c r="B503" t="s">
        <v>48</v>
      </c>
      <c r="C503" t="s">
        <v>232</v>
      </c>
      <c r="D503">
        <v>0.91110000000000002</v>
      </c>
    </row>
    <row r="504" spans="1:4" x14ac:dyDescent="0.25">
      <c r="A504">
        <v>2003</v>
      </c>
      <c r="B504" t="s">
        <v>48</v>
      </c>
      <c r="C504" t="s">
        <v>211</v>
      </c>
      <c r="D504">
        <v>1.077</v>
      </c>
    </row>
    <row r="505" spans="1:4" x14ac:dyDescent="0.25">
      <c r="A505">
        <v>2003</v>
      </c>
      <c r="B505" t="s">
        <v>48</v>
      </c>
      <c r="C505" t="s">
        <v>198</v>
      </c>
      <c r="D505">
        <v>97.938999999999993</v>
      </c>
    </row>
    <row r="506" spans="1:4" x14ac:dyDescent="0.25">
      <c r="A506">
        <v>2003</v>
      </c>
      <c r="B506" t="s">
        <v>49</v>
      </c>
      <c r="C506" t="s">
        <v>210</v>
      </c>
      <c r="D506">
        <v>0.4501</v>
      </c>
    </row>
    <row r="507" spans="1:4" x14ac:dyDescent="0.25">
      <c r="A507">
        <v>2003</v>
      </c>
      <c r="B507" t="s">
        <v>49</v>
      </c>
      <c r="C507" t="s">
        <v>232</v>
      </c>
      <c r="D507">
        <v>0.68869999999999998</v>
      </c>
    </row>
    <row r="508" spans="1:4" x14ac:dyDescent="0.25">
      <c r="A508">
        <v>2003</v>
      </c>
      <c r="B508" t="s">
        <v>49</v>
      </c>
      <c r="C508" t="s">
        <v>211</v>
      </c>
      <c r="D508">
        <v>0.91469999999999996</v>
      </c>
    </row>
    <row r="509" spans="1:4" x14ac:dyDescent="0.25">
      <c r="A509">
        <v>2003</v>
      </c>
      <c r="B509" t="s">
        <v>49</v>
      </c>
      <c r="C509" t="s">
        <v>198</v>
      </c>
      <c r="D509">
        <v>99.162999999999997</v>
      </c>
    </row>
    <row r="510" spans="1:4" x14ac:dyDescent="0.25">
      <c r="A510">
        <v>2003</v>
      </c>
      <c r="B510" t="s">
        <v>50</v>
      </c>
      <c r="C510" t="s">
        <v>210</v>
      </c>
      <c r="D510">
        <v>2.2755000000000001</v>
      </c>
    </row>
    <row r="511" spans="1:4" x14ac:dyDescent="0.25">
      <c r="A511">
        <v>2003</v>
      </c>
      <c r="B511" t="s">
        <v>50</v>
      </c>
      <c r="C511" t="s">
        <v>232</v>
      </c>
      <c r="D511">
        <v>3.2551000000000001</v>
      </c>
    </row>
    <row r="512" spans="1:4" x14ac:dyDescent="0.25">
      <c r="A512">
        <v>2003</v>
      </c>
      <c r="B512" t="s">
        <v>50</v>
      </c>
      <c r="C512" t="s">
        <v>211</v>
      </c>
      <c r="D512">
        <v>1.9363999999999999</v>
      </c>
    </row>
    <row r="513" spans="1:4" x14ac:dyDescent="0.25">
      <c r="A513">
        <v>2003</v>
      </c>
      <c r="B513" t="s">
        <v>50</v>
      </c>
      <c r="C513" t="s">
        <v>198</v>
      </c>
      <c r="D513">
        <v>104.90900000000001</v>
      </c>
    </row>
    <row r="514" spans="1:4" x14ac:dyDescent="0.25">
      <c r="A514">
        <v>2003</v>
      </c>
      <c r="B514" t="s">
        <v>51</v>
      </c>
      <c r="C514" t="s">
        <v>210</v>
      </c>
      <c r="D514">
        <v>0.56840000000000002</v>
      </c>
    </row>
    <row r="515" spans="1:4" x14ac:dyDescent="0.25">
      <c r="A515">
        <v>2003</v>
      </c>
      <c r="B515" t="s">
        <v>51</v>
      </c>
      <c r="C515" t="s">
        <v>232</v>
      </c>
      <c r="D515">
        <v>0.70530000000000004</v>
      </c>
    </row>
    <row r="516" spans="1:4" x14ac:dyDescent="0.25">
      <c r="A516">
        <v>2003</v>
      </c>
      <c r="B516" t="s">
        <v>51</v>
      </c>
      <c r="C516" t="s">
        <v>211</v>
      </c>
      <c r="D516">
        <v>0.96989999999999998</v>
      </c>
    </row>
    <row r="517" spans="1:4" x14ac:dyDescent="0.25">
      <c r="A517">
        <v>2003</v>
      </c>
      <c r="B517" t="s">
        <v>51</v>
      </c>
      <c r="C517" t="s">
        <v>198</v>
      </c>
      <c r="D517">
        <v>102.254</v>
      </c>
    </row>
    <row r="518" spans="1:4" x14ac:dyDescent="0.25">
      <c r="A518">
        <v>2003</v>
      </c>
      <c r="B518" t="s">
        <v>52</v>
      </c>
      <c r="C518" t="s">
        <v>210</v>
      </c>
      <c r="D518">
        <v>1.1943999999999999</v>
      </c>
    </row>
    <row r="519" spans="1:4" x14ac:dyDescent="0.25">
      <c r="A519">
        <v>2003</v>
      </c>
      <c r="B519" t="s">
        <v>52</v>
      </c>
      <c r="C519" t="s">
        <v>232</v>
      </c>
      <c r="D519">
        <v>1.5787</v>
      </c>
    </row>
    <row r="520" spans="1:4" x14ac:dyDescent="0.25">
      <c r="A520">
        <v>2003</v>
      </c>
      <c r="B520" t="s">
        <v>52</v>
      </c>
      <c r="C520" t="s">
        <v>211</v>
      </c>
      <c r="D520">
        <v>1.6959</v>
      </c>
    </row>
    <row r="521" spans="1:4" x14ac:dyDescent="0.25">
      <c r="A521">
        <v>2003</v>
      </c>
      <c r="B521" t="s">
        <v>52</v>
      </c>
      <c r="C521" t="s">
        <v>198</v>
      </c>
      <c r="D521">
        <v>95.358000000000004</v>
      </c>
    </row>
    <row r="522" spans="1:4" x14ac:dyDescent="0.25">
      <c r="A522">
        <v>2003</v>
      </c>
      <c r="B522" t="s">
        <v>53</v>
      </c>
      <c r="C522" t="s">
        <v>210</v>
      </c>
      <c r="D522">
        <v>2.9369000000000001</v>
      </c>
    </row>
    <row r="523" spans="1:4" x14ac:dyDescent="0.25">
      <c r="A523">
        <v>2003</v>
      </c>
      <c r="B523" t="s">
        <v>53</v>
      </c>
      <c r="C523" t="s">
        <v>232</v>
      </c>
      <c r="D523">
        <v>3.4157999999999999</v>
      </c>
    </row>
    <row r="524" spans="1:4" x14ac:dyDescent="0.25">
      <c r="A524">
        <v>2003</v>
      </c>
      <c r="B524" t="s">
        <v>53</v>
      </c>
      <c r="C524" t="s">
        <v>211</v>
      </c>
      <c r="D524">
        <v>2.6052</v>
      </c>
    </row>
    <row r="525" spans="1:4" x14ac:dyDescent="0.25">
      <c r="A525">
        <v>2003</v>
      </c>
      <c r="B525" t="s">
        <v>53</v>
      </c>
      <c r="C525" t="s">
        <v>198</v>
      </c>
      <c r="D525">
        <v>117.339</v>
      </c>
    </row>
    <row r="526" spans="1:4" x14ac:dyDescent="0.25">
      <c r="A526">
        <v>2003</v>
      </c>
      <c r="B526" t="s">
        <v>54</v>
      </c>
      <c r="C526" t="s">
        <v>210</v>
      </c>
      <c r="D526">
        <v>1.4442999999999999</v>
      </c>
    </row>
    <row r="527" spans="1:4" x14ac:dyDescent="0.25">
      <c r="A527">
        <v>2003</v>
      </c>
      <c r="B527" t="s">
        <v>54</v>
      </c>
      <c r="C527" t="s">
        <v>232</v>
      </c>
      <c r="D527">
        <v>1.8153999999999999</v>
      </c>
    </row>
    <row r="528" spans="1:4" x14ac:dyDescent="0.25">
      <c r="A528">
        <v>2003</v>
      </c>
      <c r="B528" t="s">
        <v>54</v>
      </c>
      <c r="C528" t="s">
        <v>211</v>
      </c>
      <c r="D528">
        <v>1.335</v>
      </c>
    </row>
    <row r="529" spans="1:5" x14ac:dyDescent="0.25">
      <c r="A529">
        <v>2003</v>
      </c>
      <c r="B529" t="s">
        <v>54</v>
      </c>
      <c r="C529" t="s">
        <v>198</v>
      </c>
      <c r="D529">
        <v>104.66800000000001</v>
      </c>
      <c r="E529" t="s">
        <v>199</v>
      </c>
    </row>
    <row r="530" spans="1:5" x14ac:dyDescent="0.25">
      <c r="A530">
        <v>2003</v>
      </c>
      <c r="B530" t="s">
        <v>64</v>
      </c>
      <c r="C530" t="s">
        <v>210</v>
      </c>
      <c r="D530">
        <v>0.37769999999999998</v>
      </c>
    </row>
    <row r="531" spans="1:5" x14ac:dyDescent="0.25">
      <c r="A531">
        <v>2003</v>
      </c>
      <c r="B531" t="s">
        <v>64</v>
      </c>
      <c r="C531" t="s">
        <v>232</v>
      </c>
      <c r="D531">
        <v>0.53190000000000004</v>
      </c>
    </row>
    <row r="532" spans="1:5" x14ac:dyDescent="0.25">
      <c r="A532">
        <v>2003</v>
      </c>
      <c r="B532" t="s">
        <v>64</v>
      </c>
      <c r="C532" t="s">
        <v>211</v>
      </c>
      <c r="D532">
        <v>0.75609999999999999</v>
      </c>
    </row>
    <row r="533" spans="1:5" x14ac:dyDescent="0.25">
      <c r="A533">
        <v>2003</v>
      </c>
      <c r="B533" t="s">
        <v>64</v>
      </c>
      <c r="C533" t="s">
        <v>198</v>
      </c>
      <c r="D533">
        <v>113.11499999999999</v>
      </c>
    </row>
    <row r="534" spans="1:5" x14ac:dyDescent="0.25">
      <c r="A534">
        <v>2003</v>
      </c>
      <c r="B534" t="s">
        <v>55</v>
      </c>
      <c r="C534" t="s">
        <v>210</v>
      </c>
      <c r="D534">
        <v>0.80659999999999998</v>
      </c>
    </row>
    <row r="535" spans="1:5" x14ac:dyDescent="0.25">
      <c r="A535">
        <v>2003</v>
      </c>
      <c r="B535" t="s">
        <v>55</v>
      </c>
      <c r="C535" t="s">
        <v>232</v>
      </c>
      <c r="D535">
        <v>0.97960000000000003</v>
      </c>
    </row>
    <row r="536" spans="1:5" x14ac:dyDescent="0.25">
      <c r="A536">
        <v>2003</v>
      </c>
      <c r="B536" t="s">
        <v>55</v>
      </c>
      <c r="C536" t="s">
        <v>211</v>
      </c>
      <c r="D536">
        <v>0.98860000000000003</v>
      </c>
    </row>
    <row r="537" spans="1:5" x14ac:dyDescent="0.25">
      <c r="A537">
        <v>2003</v>
      </c>
      <c r="B537" t="s">
        <v>55</v>
      </c>
      <c r="C537" t="s">
        <v>198</v>
      </c>
      <c r="D537">
        <v>113.548</v>
      </c>
    </row>
    <row r="538" spans="1:5" x14ac:dyDescent="0.25">
      <c r="A538">
        <v>2003</v>
      </c>
      <c r="B538" t="s">
        <v>56</v>
      </c>
      <c r="C538" t="s">
        <v>210</v>
      </c>
      <c r="D538">
        <v>0.17849999999999999</v>
      </c>
    </row>
    <row r="539" spans="1:5" x14ac:dyDescent="0.25">
      <c r="A539">
        <v>2003</v>
      </c>
      <c r="B539" t="s">
        <v>56</v>
      </c>
      <c r="C539" t="s">
        <v>232</v>
      </c>
      <c r="D539">
        <v>0.36559999999999998</v>
      </c>
    </row>
    <row r="540" spans="1:5" x14ac:dyDescent="0.25">
      <c r="A540">
        <v>2003</v>
      </c>
      <c r="B540" t="s">
        <v>56</v>
      </c>
      <c r="C540" t="s">
        <v>211</v>
      </c>
      <c r="D540">
        <v>0.46760000000000002</v>
      </c>
    </row>
    <row r="541" spans="1:5" x14ac:dyDescent="0.25">
      <c r="A541">
        <v>2003</v>
      </c>
      <c r="B541" t="s">
        <v>56</v>
      </c>
      <c r="C541" t="s">
        <v>198</v>
      </c>
      <c r="D541">
        <v>68.692999999999998</v>
      </c>
    </row>
    <row r="542" spans="1:5" x14ac:dyDescent="0.25">
      <c r="A542">
        <v>2003</v>
      </c>
      <c r="B542" t="s">
        <v>57</v>
      </c>
      <c r="C542" t="s">
        <v>210</v>
      </c>
      <c r="D542">
        <v>0.69599999999999995</v>
      </c>
    </row>
    <row r="543" spans="1:5" x14ac:dyDescent="0.25">
      <c r="A543">
        <v>2003</v>
      </c>
      <c r="B543" t="s">
        <v>57</v>
      </c>
      <c r="C543" t="s">
        <v>232</v>
      </c>
      <c r="D543">
        <v>0.84919999999999995</v>
      </c>
    </row>
    <row r="544" spans="1:5" x14ac:dyDescent="0.25">
      <c r="A544">
        <v>2003</v>
      </c>
      <c r="B544" t="s">
        <v>57</v>
      </c>
      <c r="C544" t="s">
        <v>211</v>
      </c>
      <c r="D544">
        <v>0.9173</v>
      </c>
    </row>
    <row r="545" spans="1:5" x14ac:dyDescent="0.25">
      <c r="A545">
        <v>2003</v>
      </c>
      <c r="B545" t="s">
        <v>57</v>
      </c>
      <c r="C545" t="s">
        <v>198</v>
      </c>
      <c r="D545">
        <v>99.694999999999993</v>
      </c>
    </row>
    <row r="546" spans="1:5" x14ac:dyDescent="0.25">
      <c r="A546">
        <v>2003</v>
      </c>
      <c r="B546" t="s">
        <v>65</v>
      </c>
      <c r="C546" t="s">
        <v>210</v>
      </c>
      <c r="D546">
        <v>0.51070000000000004</v>
      </c>
    </row>
    <row r="547" spans="1:5" x14ac:dyDescent="0.25">
      <c r="A547">
        <v>2003</v>
      </c>
      <c r="B547" t="s">
        <v>65</v>
      </c>
      <c r="C547" t="s">
        <v>232</v>
      </c>
      <c r="D547">
        <v>0.83540000000000003</v>
      </c>
    </row>
    <row r="548" spans="1:5" x14ac:dyDescent="0.25">
      <c r="A548">
        <v>2003</v>
      </c>
      <c r="B548" t="s">
        <v>65</v>
      </c>
      <c r="C548" t="s">
        <v>211</v>
      </c>
      <c r="D548">
        <v>1.0607</v>
      </c>
    </row>
    <row r="549" spans="1:5" x14ac:dyDescent="0.25">
      <c r="A549">
        <v>2003</v>
      </c>
      <c r="B549" t="s">
        <v>65</v>
      </c>
      <c r="C549" t="s">
        <v>198</v>
      </c>
      <c r="D549">
        <v>104.76</v>
      </c>
    </row>
    <row r="550" spans="1:5" x14ac:dyDescent="0.25">
      <c r="A550">
        <v>2003</v>
      </c>
      <c r="B550" t="s">
        <v>58</v>
      </c>
      <c r="C550" t="s">
        <v>210</v>
      </c>
      <c r="D550">
        <v>0.81140000000000001</v>
      </c>
      <c r="E550" t="s">
        <v>196</v>
      </c>
    </row>
    <row r="551" spans="1:5" x14ac:dyDescent="0.25">
      <c r="A551">
        <v>2003</v>
      </c>
      <c r="B551" t="s">
        <v>58</v>
      </c>
      <c r="C551" t="s">
        <v>232</v>
      </c>
      <c r="D551">
        <v>1.006</v>
      </c>
      <c r="E551" t="s">
        <v>196</v>
      </c>
    </row>
    <row r="552" spans="1:5" x14ac:dyDescent="0.25">
      <c r="A552">
        <v>2003</v>
      </c>
      <c r="B552" t="s">
        <v>58</v>
      </c>
      <c r="C552" t="s">
        <v>211</v>
      </c>
      <c r="D552">
        <v>0.66479999999999995</v>
      </c>
      <c r="E552" t="s">
        <v>196</v>
      </c>
    </row>
    <row r="553" spans="1:5" x14ac:dyDescent="0.25">
      <c r="A553">
        <v>2003</v>
      </c>
      <c r="B553" t="s">
        <v>58</v>
      </c>
      <c r="C553" t="s">
        <v>198</v>
      </c>
      <c r="D553">
        <v>99.38</v>
      </c>
      <c r="E553" t="s">
        <v>196</v>
      </c>
    </row>
    <row r="554" spans="1:5" x14ac:dyDescent="0.25">
      <c r="A554">
        <v>2003</v>
      </c>
      <c r="B554" t="s">
        <v>59</v>
      </c>
      <c r="C554" t="s">
        <v>210</v>
      </c>
      <c r="D554">
        <v>1.6292</v>
      </c>
    </row>
    <row r="555" spans="1:5" x14ac:dyDescent="0.25">
      <c r="A555">
        <v>2003</v>
      </c>
      <c r="B555" t="s">
        <v>59</v>
      </c>
      <c r="C555" t="s">
        <v>232</v>
      </c>
      <c r="D555">
        <v>1.9186000000000001</v>
      </c>
    </row>
    <row r="556" spans="1:5" x14ac:dyDescent="0.25">
      <c r="A556">
        <v>2003</v>
      </c>
      <c r="B556" t="s">
        <v>59</v>
      </c>
      <c r="C556" t="s">
        <v>211</v>
      </c>
      <c r="D556">
        <v>1.2865</v>
      </c>
    </row>
    <row r="557" spans="1:5" x14ac:dyDescent="0.25">
      <c r="A557">
        <v>2003</v>
      </c>
      <c r="B557" t="s">
        <v>59</v>
      </c>
      <c r="C557" t="s">
        <v>198</v>
      </c>
      <c r="D557">
        <v>104.866</v>
      </c>
    </row>
    <row r="558" spans="1:5" x14ac:dyDescent="0.25">
      <c r="A558">
        <v>2003</v>
      </c>
      <c r="B558" t="s">
        <v>156</v>
      </c>
      <c r="C558" t="s">
        <v>210</v>
      </c>
      <c r="D558">
        <v>1.3920999999999999</v>
      </c>
    </row>
    <row r="559" spans="1:5" x14ac:dyDescent="0.25">
      <c r="A559">
        <v>2003</v>
      </c>
      <c r="B559" t="s">
        <v>156</v>
      </c>
      <c r="C559" t="s">
        <v>232</v>
      </c>
      <c r="D559">
        <v>1.5720000000000001</v>
      </c>
    </row>
    <row r="560" spans="1:5" x14ac:dyDescent="0.25">
      <c r="A560">
        <v>2003</v>
      </c>
      <c r="B560" t="s">
        <v>156</v>
      </c>
      <c r="C560" t="s">
        <v>211</v>
      </c>
      <c r="D560">
        <v>1.0693999999999999</v>
      </c>
    </row>
    <row r="561" spans="1:4" x14ac:dyDescent="0.25">
      <c r="A561">
        <v>2003</v>
      </c>
      <c r="B561" t="s">
        <v>156</v>
      </c>
      <c r="C561" t="s">
        <v>198</v>
      </c>
      <c r="D561">
        <v>113.94</v>
      </c>
    </row>
    <row r="562" spans="1:4" x14ac:dyDescent="0.25">
      <c r="A562">
        <v>2003</v>
      </c>
      <c r="B562" t="s">
        <v>67</v>
      </c>
      <c r="C562" t="s">
        <v>210</v>
      </c>
      <c r="D562" t="s">
        <v>72</v>
      </c>
    </row>
    <row r="563" spans="1:4" x14ac:dyDescent="0.25">
      <c r="A563">
        <v>2003</v>
      </c>
      <c r="B563" t="s">
        <v>67</v>
      </c>
      <c r="C563" t="s">
        <v>232</v>
      </c>
      <c r="D563" t="s">
        <v>72</v>
      </c>
    </row>
    <row r="564" spans="1:4" x14ac:dyDescent="0.25">
      <c r="A564">
        <v>2003</v>
      </c>
      <c r="B564" t="s">
        <v>67</v>
      </c>
      <c r="C564" t="s">
        <v>211</v>
      </c>
      <c r="D564" t="s">
        <v>72</v>
      </c>
    </row>
    <row r="565" spans="1:4" x14ac:dyDescent="0.25">
      <c r="A565">
        <v>2003</v>
      </c>
      <c r="B565" t="s">
        <v>67</v>
      </c>
      <c r="C565" t="s">
        <v>198</v>
      </c>
      <c r="D565" t="s">
        <v>72</v>
      </c>
    </row>
    <row r="566" spans="1:4" x14ac:dyDescent="0.25">
      <c r="A566">
        <v>2003</v>
      </c>
      <c r="B566" t="s">
        <v>68</v>
      </c>
      <c r="C566" t="s">
        <v>210</v>
      </c>
      <c r="D566">
        <v>3.7077</v>
      </c>
    </row>
    <row r="567" spans="1:4" x14ac:dyDescent="0.25">
      <c r="A567">
        <v>2003</v>
      </c>
      <c r="B567" t="s">
        <v>68</v>
      </c>
      <c r="C567" t="s">
        <v>232</v>
      </c>
      <c r="D567">
        <v>5.6119000000000003</v>
      </c>
    </row>
    <row r="568" spans="1:4" x14ac:dyDescent="0.25">
      <c r="A568">
        <v>2003</v>
      </c>
      <c r="B568" t="s">
        <v>68</v>
      </c>
      <c r="C568" t="s">
        <v>211</v>
      </c>
      <c r="D568">
        <v>2.6995</v>
      </c>
    </row>
    <row r="569" spans="1:4" x14ac:dyDescent="0.25">
      <c r="A569">
        <v>2003</v>
      </c>
      <c r="B569" t="s">
        <v>68</v>
      </c>
      <c r="C569" t="s">
        <v>198</v>
      </c>
      <c r="D569">
        <v>106.258</v>
      </c>
    </row>
    <row r="570" spans="1:4" x14ac:dyDescent="0.25">
      <c r="A570">
        <v>2003</v>
      </c>
      <c r="B570" t="s">
        <v>60</v>
      </c>
      <c r="C570" t="s">
        <v>210</v>
      </c>
      <c r="D570">
        <v>2.5106999999999999</v>
      </c>
    </row>
    <row r="571" spans="1:4" x14ac:dyDescent="0.25">
      <c r="A571">
        <v>2003</v>
      </c>
      <c r="B571" t="s">
        <v>60</v>
      </c>
      <c r="C571" t="s">
        <v>232</v>
      </c>
      <c r="D571">
        <v>3.0630999999999999</v>
      </c>
    </row>
    <row r="572" spans="1:4" x14ac:dyDescent="0.25">
      <c r="A572">
        <v>2003</v>
      </c>
      <c r="B572" t="s">
        <v>60</v>
      </c>
      <c r="C572" t="s">
        <v>211</v>
      </c>
      <c r="D572">
        <v>2.0497000000000001</v>
      </c>
    </row>
    <row r="573" spans="1:4" x14ac:dyDescent="0.25">
      <c r="A573">
        <v>2003</v>
      </c>
      <c r="B573" t="s">
        <v>60</v>
      </c>
      <c r="C573" t="s">
        <v>198</v>
      </c>
      <c r="D573">
        <v>110.831</v>
      </c>
    </row>
    <row r="574" spans="1:4" x14ac:dyDescent="0.25">
      <c r="A574">
        <v>2003</v>
      </c>
      <c r="B574" t="s">
        <v>69</v>
      </c>
      <c r="C574" t="s">
        <v>210</v>
      </c>
      <c r="D574" t="s">
        <v>72</v>
      </c>
    </row>
    <row r="575" spans="1:4" x14ac:dyDescent="0.25">
      <c r="A575">
        <v>2003</v>
      </c>
      <c r="B575" t="s">
        <v>69</v>
      </c>
      <c r="C575" t="s">
        <v>232</v>
      </c>
      <c r="D575" t="s">
        <v>72</v>
      </c>
    </row>
    <row r="576" spans="1:4" x14ac:dyDescent="0.25">
      <c r="A576">
        <v>2003</v>
      </c>
      <c r="B576" t="s">
        <v>69</v>
      </c>
      <c r="C576" t="s">
        <v>211</v>
      </c>
      <c r="D576" t="s">
        <v>72</v>
      </c>
    </row>
    <row r="577" spans="1:4" x14ac:dyDescent="0.25">
      <c r="A577">
        <v>2003</v>
      </c>
      <c r="B577" t="s">
        <v>69</v>
      </c>
      <c r="C577" t="s">
        <v>198</v>
      </c>
      <c r="D577" t="s">
        <v>72</v>
      </c>
    </row>
    <row r="578" spans="1:4" x14ac:dyDescent="0.25">
      <c r="A578">
        <v>2003</v>
      </c>
      <c r="B578" t="s">
        <v>84</v>
      </c>
      <c r="C578" t="s">
        <v>210</v>
      </c>
      <c r="D578" t="s">
        <v>72</v>
      </c>
    </row>
    <row r="579" spans="1:4" x14ac:dyDescent="0.25">
      <c r="A579">
        <v>2003</v>
      </c>
      <c r="B579" t="s">
        <v>84</v>
      </c>
      <c r="C579" t="s">
        <v>232</v>
      </c>
      <c r="D579" t="s">
        <v>72</v>
      </c>
    </row>
    <row r="580" spans="1:4" x14ac:dyDescent="0.25">
      <c r="A580">
        <v>2003</v>
      </c>
      <c r="B580" t="s">
        <v>84</v>
      </c>
      <c r="C580" t="s">
        <v>211</v>
      </c>
      <c r="D580" t="s">
        <v>72</v>
      </c>
    </row>
    <row r="581" spans="1:4" x14ac:dyDescent="0.25">
      <c r="A581">
        <v>2003</v>
      </c>
      <c r="B581" t="s">
        <v>84</v>
      </c>
      <c r="C581" t="s">
        <v>198</v>
      </c>
      <c r="D581" t="s">
        <v>72</v>
      </c>
    </row>
    <row r="582" spans="1:4" x14ac:dyDescent="0.25">
      <c r="A582">
        <v>2003</v>
      </c>
      <c r="B582" t="s">
        <v>70</v>
      </c>
      <c r="C582" t="s">
        <v>210</v>
      </c>
      <c r="D582">
        <v>0.2049</v>
      </c>
    </row>
    <row r="583" spans="1:4" x14ac:dyDescent="0.25">
      <c r="A583">
        <v>2003</v>
      </c>
      <c r="B583" t="s">
        <v>70</v>
      </c>
      <c r="C583" t="s">
        <v>232</v>
      </c>
      <c r="D583">
        <v>0.2646</v>
      </c>
    </row>
    <row r="584" spans="1:4" x14ac:dyDescent="0.25">
      <c r="A584">
        <v>2003</v>
      </c>
      <c r="B584" t="s">
        <v>70</v>
      </c>
      <c r="C584" t="s">
        <v>211</v>
      </c>
      <c r="D584">
        <v>0.4839</v>
      </c>
    </row>
    <row r="585" spans="1:4" x14ac:dyDescent="0.25">
      <c r="A585">
        <v>2003</v>
      </c>
      <c r="B585" t="s">
        <v>70</v>
      </c>
      <c r="C585" t="s">
        <v>198</v>
      </c>
      <c r="D585" t="s">
        <v>72</v>
      </c>
    </row>
    <row r="586" spans="1:4" x14ac:dyDescent="0.25">
      <c r="A586">
        <v>2003</v>
      </c>
      <c r="B586" t="s">
        <v>71</v>
      </c>
      <c r="C586" t="s">
        <v>210</v>
      </c>
      <c r="D586">
        <v>0.49409999999999998</v>
      </c>
    </row>
    <row r="587" spans="1:4" x14ac:dyDescent="0.25">
      <c r="A587">
        <v>2003</v>
      </c>
      <c r="B587" t="s">
        <v>71</v>
      </c>
      <c r="C587" t="s">
        <v>232</v>
      </c>
      <c r="D587">
        <v>0.70020000000000004</v>
      </c>
    </row>
    <row r="588" spans="1:4" x14ac:dyDescent="0.25">
      <c r="A588">
        <v>2003</v>
      </c>
      <c r="B588" t="s">
        <v>71</v>
      </c>
      <c r="C588" t="s">
        <v>211</v>
      </c>
      <c r="D588">
        <v>0.9335</v>
      </c>
    </row>
    <row r="589" spans="1:4" x14ac:dyDescent="0.25">
      <c r="A589">
        <v>2003</v>
      </c>
      <c r="B589" t="s">
        <v>71</v>
      </c>
      <c r="C589" t="s">
        <v>198</v>
      </c>
      <c r="D589">
        <v>118.599</v>
      </c>
    </row>
    <row r="590" spans="1:4" x14ac:dyDescent="0.25">
      <c r="A590">
        <v>2003</v>
      </c>
      <c r="B590" t="s">
        <v>82</v>
      </c>
      <c r="C590" t="s">
        <v>210</v>
      </c>
      <c r="D590" t="s">
        <v>72</v>
      </c>
    </row>
    <row r="591" spans="1:4" x14ac:dyDescent="0.25">
      <c r="A591">
        <v>2003</v>
      </c>
      <c r="B591" t="s">
        <v>82</v>
      </c>
      <c r="C591" t="s">
        <v>232</v>
      </c>
      <c r="D591" t="s">
        <v>72</v>
      </c>
    </row>
    <row r="592" spans="1:4" x14ac:dyDescent="0.25">
      <c r="A592">
        <v>2003</v>
      </c>
      <c r="B592" t="s">
        <v>82</v>
      </c>
      <c r="C592" t="s">
        <v>211</v>
      </c>
      <c r="D592" t="s">
        <v>72</v>
      </c>
    </row>
    <row r="593" spans="1:5" x14ac:dyDescent="0.25">
      <c r="A593">
        <v>2003</v>
      </c>
      <c r="B593" t="s">
        <v>82</v>
      </c>
      <c r="C593" t="s">
        <v>198</v>
      </c>
      <c r="D593" t="s">
        <v>72</v>
      </c>
    </row>
    <row r="594" spans="1:5" x14ac:dyDescent="0.25">
      <c r="A594">
        <v>2004</v>
      </c>
      <c r="B594" t="s">
        <v>154</v>
      </c>
      <c r="C594" t="s">
        <v>210</v>
      </c>
      <c r="D594">
        <v>1.2987</v>
      </c>
    </row>
    <row r="595" spans="1:5" x14ac:dyDescent="0.25">
      <c r="A595">
        <v>2004</v>
      </c>
      <c r="B595" t="s">
        <v>154</v>
      </c>
      <c r="C595" t="s">
        <v>232</v>
      </c>
      <c r="D595">
        <v>1.5401</v>
      </c>
    </row>
    <row r="596" spans="1:5" x14ac:dyDescent="0.25">
      <c r="A596">
        <v>2004</v>
      </c>
      <c r="B596" t="s">
        <v>154</v>
      </c>
      <c r="C596" t="s">
        <v>211</v>
      </c>
      <c r="D596">
        <v>1.2987</v>
      </c>
    </row>
    <row r="597" spans="1:5" x14ac:dyDescent="0.25">
      <c r="A597">
        <v>2004</v>
      </c>
      <c r="B597" t="s">
        <v>154</v>
      </c>
      <c r="C597" t="s">
        <v>198</v>
      </c>
      <c r="D597">
        <v>99.718000000000004</v>
      </c>
    </row>
    <row r="598" spans="1:5" x14ac:dyDescent="0.25">
      <c r="A598">
        <v>2004</v>
      </c>
      <c r="B598" t="s">
        <v>35</v>
      </c>
      <c r="C598" t="s">
        <v>210</v>
      </c>
      <c r="D598">
        <v>1.8091999999999999</v>
      </c>
    </row>
    <row r="599" spans="1:5" x14ac:dyDescent="0.25">
      <c r="A599">
        <v>2004</v>
      </c>
      <c r="B599" t="s">
        <v>35</v>
      </c>
      <c r="C599" t="s">
        <v>232</v>
      </c>
      <c r="D599">
        <v>2.1617999999999999</v>
      </c>
    </row>
    <row r="600" spans="1:5" x14ac:dyDescent="0.25">
      <c r="A600">
        <v>2004</v>
      </c>
      <c r="B600" t="s">
        <v>35</v>
      </c>
      <c r="C600" t="s">
        <v>211</v>
      </c>
      <c r="D600">
        <v>1.6638999999999999</v>
      </c>
    </row>
    <row r="601" spans="1:5" x14ac:dyDescent="0.25">
      <c r="A601">
        <v>2004</v>
      </c>
      <c r="B601" t="s">
        <v>35</v>
      </c>
      <c r="C601" t="s">
        <v>198</v>
      </c>
      <c r="D601">
        <v>104.682</v>
      </c>
    </row>
    <row r="602" spans="1:5" x14ac:dyDescent="0.25">
      <c r="A602">
        <v>2004</v>
      </c>
      <c r="B602" t="s">
        <v>36</v>
      </c>
      <c r="C602" t="s">
        <v>210</v>
      </c>
      <c r="D602">
        <v>0.16880000000000001</v>
      </c>
      <c r="E602" t="s">
        <v>201</v>
      </c>
    </row>
    <row r="603" spans="1:5" x14ac:dyDescent="0.25">
      <c r="A603">
        <v>2004</v>
      </c>
      <c r="B603" t="s">
        <v>36</v>
      </c>
      <c r="C603" t="s">
        <v>232</v>
      </c>
      <c r="D603">
        <v>0.26640000000000003</v>
      </c>
      <c r="E603" t="s">
        <v>201</v>
      </c>
    </row>
    <row r="604" spans="1:5" x14ac:dyDescent="0.25">
      <c r="A604">
        <v>2004</v>
      </c>
      <c r="B604" t="s">
        <v>36</v>
      </c>
      <c r="C604" t="s">
        <v>211</v>
      </c>
      <c r="D604">
        <v>0.4642</v>
      </c>
      <c r="E604" t="s">
        <v>201</v>
      </c>
    </row>
    <row r="605" spans="1:5" x14ac:dyDescent="0.25">
      <c r="A605">
        <v>2004</v>
      </c>
      <c r="B605" t="s">
        <v>36</v>
      </c>
      <c r="C605" t="s">
        <v>198</v>
      </c>
      <c r="D605">
        <v>99.42</v>
      </c>
      <c r="E605" t="s">
        <v>201</v>
      </c>
    </row>
    <row r="606" spans="1:5" x14ac:dyDescent="0.25">
      <c r="A606">
        <v>2004</v>
      </c>
      <c r="B606" t="s">
        <v>37</v>
      </c>
      <c r="C606" t="s">
        <v>210</v>
      </c>
      <c r="D606">
        <v>0.50970000000000004</v>
      </c>
    </row>
    <row r="607" spans="1:5" x14ac:dyDescent="0.25">
      <c r="A607">
        <v>2004</v>
      </c>
      <c r="B607" t="s">
        <v>37</v>
      </c>
      <c r="C607" t="s">
        <v>232</v>
      </c>
      <c r="D607">
        <v>0.68300000000000005</v>
      </c>
    </row>
    <row r="608" spans="1:5" x14ac:dyDescent="0.25">
      <c r="A608">
        <v>2004</v>
      </c>
      <c r="B608" t="s">
        <v>37</v>
      </c>
      <c r="C608" t="s">
        <v>211</v>
      </c>
      <c r="D608">
        <v>0.92059999999999997</v>
      </c>
    </row>
    <row r="609" spans="1:4" x14ac:dyDescent="0.25">
      <c r="A609">
        <v>2004</v>
      </c>
      <c r="B609" t="s">
        <v>37</v>
      </c>
      <c r="C609" t="s">
        <v>198</v>
      </c>
      <c r="D609">
        <v>107.90600000000001</v>
      </c>
    </row>
    <row r="610" spans="1:4" x14ac:dyDescent="0.25">
      <c r="A610">
        <v>2004</v>
      </c>
      <c r="B610" t="s">
        <v>38</v>
      </c>
      <c r="C610" t="s">
        <v>210</v>
      </c>
      <c r="D610">
        <v>1.4523999999999999</v>
      </c>
    </row>
    <row r="611" spans="1:4" x14ac:dyDescent="0.25">
      <c r="A611">
        <v>2004</v>
      </c>
      <c r="B611" t="s">
        <v>38</v>
      </c>
      <c r="C611" t="s">
        <v>232</v>
      </c>
      <c r="D611">
        <v>1.7766999999999999</v>
      </c>
    </row>
    <row r="612" spans="1:4" x14ac:dyDescent="0.25">
      <c r="A612">
        <v>2004</v>
      </c>
      <c r="B612" t="s">
        <v>38</v>
      </c>
      <c r="C612" t="s">
        <v>211</v>
      </c>
      <c r="D612">
        <v>1.0435000000000001</v>
      </c>
    </row>
    <row r="613" spans="1:4" x14ac:dyDescent="0.25">
      <c r="A613">
        <v>2004</v>
      </c>
      <c r="B613" t="s">
        <v>38</v>
      </c>
      <c r="C613" t="s">
        <v>198</v>
      </c>
      <c r="D613">
        <v>102.60299999999999</v>
      </c>
    </row>
    <row r="614" spans="1:4" x14ac:dyDescent="0.25">
      <c r="A614">
        <v>2004</v>
      </c>
      <c r="B614" t="s">
        <v>39</v>
      </c>
      <c r="C614" t="s">
        <v>210</v>
      </c>
      <c r="D614">
        <v>1.7334000000000001</v>
      </c>
    </row>
    <row r="615" spans="1:4" x14ac:dyDescent="0.25">
      <c r="A615">
        <v>2004</v>
      </c>
      <c r="B615" t="s">
        <v>39</v>
      </c>
      <c r="C615" t="s">
        <v>232</v>
      </c>
      <c r="D615">
        <v>1.9962</v>
      </c>
    </row>
    <row r="616" spans="1:4" x14ac:dyDescent="0.25">
      <c r="A616">
        <v>2004</v>
      </c>
      <c r="B616" t="s">
        <v>39</v>
      </c>
      <c r="C616" t="s">
        <v>211</v>
      </c>
      <c r="D616">
        <v>1.6183000000000001</v>
      </c>
    </row>
    <row r="617" spans="1:4" x14ac:dyDescent="0.25">
      <c r="A617">
        <v>2004</v>
      </c>
      <c r="B617" t="s">
        <v>39</v>
      </c>
      <c r="C617" t="s">
        <v>198</v>
      </c>
      <c r="D617">
        <v>110.95399999999999</v>
      </c>
    </row>
    <row r="618" spans="1:4" x14ac:dyDescent="0.25">
      <c r="A618">
        <v>2004</v>
      </c>
      <c r="B618" t="s">
        <v>40</v>
      </c>
      <c r="C618" t="s">
        <v>210</v>
      </c>
      <c r="D618">
        <v>0.33169999999999999</v>
      </c>
    </row>
    <row r="619" spans="1:4" x14ac:dyDescent="0.25">
      <c r="A619">
        <v>2004</v>
      </c>
      <c r="B619" t="s">
        <v>40</v>
      </c>
      <c r="C619" t="s">
        <v>232</v>
      </c>
      <c r="D619">
        <v>0.55569999999999997</v>
      </c>
    </row>
    <row r="620" spans="1:4" x14ac:dyDescent="0.25">
      <c r="A620">
        <v>2004</v>
      </c>
      <c r="B620" t="s">
        <v>40</v>
      </c>
      <c r="C620" t="s">
        <v>211</v>
      </c>
      <c r="D620">
        <v>0.54900000000000004</v>
      </c>
    </row>
    <row r="621" spans="1:4" x14ac:dyDescent="0.25">
      <c r="A621">
        <v>2004</v>
      </c>
      <c r="B621" t="s">
        <v>40</v>
      </c>
      <c r="C621" t="s">
        <v>198</v>
      </c>
      <c r="D621">
        <v>86.512</v>
      </c>
    </row>
    <row r="622" spans="1:4" x14ac:dyDescent="0.25">
      <c r="A622">
        <v>2004</v>
      </c>
      <c r="B622" t="s">
        <v>41</v>
      </c>
      <c r="C622" t="s">
        <v>210</v>
      </c>
      <c r="D622">
        <v>0.97270000000000001</v>
      </c>
    </row>
    <row r="623" spans="1:4" x14ac:dyDescent="0.25">
      <c r="A623">
        <v>2004</v>
      </c>
      <c r="B623" t="s">
        <v>41</v>
      </c>
      <c r="C623" t="s">
        <v>232</v>
      </c>
      <c r="D623">
        <v>1.0936999999999999</v>
      </c>
    </row>
    <row r="624" spans="1:4" x14ac:dyDescent="0.25">
      <c r="A624">
        <v>2004</v>
      </c>
      <c r="B624" t="s">
        <v>41</v>
      </c>
      <c r="C624" t="s">
        <v>211</v>
      </c>
      <c r="D624">
        <v>0.80179999999999996</v>
      </c>
    </row>
    <row r="625" spans="1:5" x14ac:dyDescent="0.25">
      <c r="A625">
        <v>2004</v>
      </c>
      <c r="B625" t="s">
        <v>41</v>
      </c>
      <c r="C625" t="s">
        <v>198</v>
      </c>
      <c r="D625">
        <v>97.367999999999995</v>
      </c>
    </row>
    <row r="626" spans="1:5" x14ac:dyDescent="0.25">
      <c r="A626">
        <v>2004</v>
      </c>
      <c r="B626" t="s">
        <v>42</v>
      </c>
      <c r="C626" t="s">
        <v>210</v>
      </c>
      <c r="D626">
        <v>1.073</v>
      </c>
      <c r="E626" t="s">
        <v>196</v>
      </c>
    </row>
    <row r="627" spans="1:5" x14ac:dyDescent="0.25">
      <c r="A627">
        <v>2004</v>
      </c>
      <c r="B627" t="s">
        <v>42</v>
      </c>
      <c r="C627" t="s">
        <v>232</v>
      </c>
      <c r="D627">
        <v>1.2105999999999999</v>
      </c>
      <c r="E627" t="s">
        <v>196</v>
      </c>
    </row>
    <row r="628" spans="1:5" x14ac:dyDescent="0.25">
      <c r="A628">
        <v>2004</v>
      </c>
      <c r="B628" t="s">
        <v>42</v>
      </c>
      <c r="C628" t="s">
        <v>211</v>
      </c>
      <c r="D628">
        <v>1.2622</v>
      </c>
      <c r="E628" t="s">
        <v>196</v>
      </c>
    </row>
    <row r="629" spans="1:5" x14ac:dyDescent="0.25">
      <c r="A629">
        <v>2004</v>
      </c>
      <c r="B629" t="s">
        <v>42</v>
      </c>
      <c r="C629" t="s">
        <v>198</v>
      </c>
      <c r="D629">
        <v>102.151</v>
      </c>
      <c r="E629" t="s">
        <v>196</v>
      </c>
    </row>
    <row r="630" spans="1:5" x14ac:dyDescent="0.25">
      <c r="A630">
        <v>2004</v>
      </c>
      <c r="B630" t="s">
        <v>43</v>
      </c>
      <c r="C630" t="s">
        <v>210</v>
      </c>
      <c r="D630">
        <v>1.0216000000000001</v>
      </c>
      <c r="E630" t="s">
        <v>196</v>
      </c>
    </row>
    <row r="631" spans="1:5" x14ac:dyDescent="0.25">
      <c r="A631">
        <v>2004</v>
      </c>
      <c r="B631" t="s">
        <v>43</v>
      </c>
      <c r="C631" t="s">
        <v>232</v>
      </c>
      <c r="D631">
        <v>1.1797</v>
      </c>
      <c r="E631" t="s">
        <v>196</v>
      </c>
    </row>
    <row r="632" spans="1:5" x14ac:dyDescent="0.25">
      <c r="A632">
        <v>2004</v>
      </c>
      <c r="B632" t="s">
        <v>43</v>
      </c>
      <c r="C632" t="s">
        <v>211</v>
      </c>
      <c r="D632">
        <v>1.0898000000000001</v>
      </c>
      <c r="E632" t="s">
        <v>196</v>
      </c>
    </row>
    <row r="633" spans="1:5" x14ac:dyDescent="0.25">
      <c r="A633">
        <v>2004</v>
      </c>
      <c r="B633" t="s">
        <v>43</v>
      </c>
      <c r="C633" t="s">
        <v>198</v>
      </c>
      <c r="D633">
        <v>92.992999999999995</v>
      </c>
      <c r="E633" t="s">
        <v>196</v>
      </c>
    </row>
    <row r="634" spans="1:5" x14ac:dyDescent="0.25">
      <c r="A634">
        <v>2004</v>
      </c>
      <c r="B634" t="s">
        <v>44</v>
      </c>
      <c r="C634" t="s">
        <v>210</v>
      </c>
      <c r="D634">
        <v>1.9261999999999999</v>
      </c>
    </row>
    <row r="635" spans="1:5" x14ac:dyDescent="0.25">
      <c r="A635">
        <v>2004</v>
      </c>
      <c r="B635" t="s">
        <v>44</v>
      </c>
      <c r="C635" t="s">
        <v>232</v>
      </c>
      <c r="D635">
        <v>2.2296</v>
      </c>
    </row>
    <row r="636" spans="1:5" x14ac:dyDescent="0.25">
      <c r="A636">
        <v>2004</v>
      </c>
      <c r="B636" t="s">
        <v>44</v>
      </c>
      <c r="C636" t="s">
        <v>211</v>
      </c>
      <c r="D636">
        <v>1.6829000000000001</v>
      </c>
    </row>
    <row r="637" spans="1:5" x14ac:dyDescent="0.25">
      <c r="A637">
        <v>2004</v>
      </c>
      <c r="B637" t="s">
        <v>44</v>
      </c>
      <c r="C637" t="s">
        <v>198</v>
      </c>
      <c r="D637">
        <v>106.87</v>
      </c>
    </row>
    <row r="638" spans="1:5" x14ac:dyDescent="0.25">
      <c r="A638">
        <v>2004</v>
      </c>
      <c r="B638" t="s">
        <v>45</v>
      </c>
      <c r="C638" t="s">
        <v>210</v>
      </c>
      <c r="D638">
        <v>0.58899999999999997</v>
      </c>
    </row>
    <row r="639" spans="1:5" x14ac:dyDescent="0.25">
      <c r="A639">
        <v>2004</v>
      </c>
      <c r="B639" t="s">
        <v>45</v>
      </c>
      <c r="C639" t="s">
        <v>232</v>
      </c>
      <c r="D639">
        <v>0.73939999999999995</v>
      </c>
    </row>
    <row r="640" spans="1:5" x14ac:dyDescent="0.25">
      <c r="A640">
        <v>2004</v>
      </c>
      <c r="B640" t="s">
        <v>45</v>
      </c>
      <c r="C640" t="s">
        <v>211</v>
      </c>
      <c r="D640">
        <v>0.9</v>
      </c>
    </row>
    <row r="641" spans="1:5" x14ac:dyDescent="0.25">
      <c r="A641">
        <v>2004</v>
      </c>
      <c r="B641" t="s">
        <v>45</v>
      </c>
      <c r="C641" t="s">
        <v>198</v>
      </c>
      <c r="D641">
        <v>70.5</v>
      </c>
      <c r="E641" t="s">
        <v>196</v>
      </c>
    </row>
    <row r="642" spans="1:5" x14ac:dyDescent="0.25">
      <c r="A642">
        <v>2004</v>
      </c>
      <c r="B642" t="s">
        <v>46</v>
      </c>
      <c r="C642" t="s">
        <v>210</v>
      </c>
      <c r="D642">
        <v>1.7598</v>
      </c>
    </row>
    <row r="643" spans="1:5" x14ac:dyDescent="0.25">
      <c r="A643">
        <v>2004</v>
      </c>
      <c r="B643" t="s">
        <v>46</v>
      </c>
      <c r="C643" t="s">
        <v>232</v>
      </c>
      <c r="D643">
        <v>2.0884</v>
      </c>
    </row>
    <row r="644" spans="1:5" x14ac:dyDescent="0.25">
      <c r="A644">
        <v>2004</v>
      </c>
      <c r="B644" t="s">
        <v>46</v>
      </c>
      <c r="C644" t="s">
        <v>211</v>
      </c>
      <c r="D644">
        <v>1.6877</v>
      </c>
    </row>
    <row r="645" spans="1:5" x14ac:dyDescent="0.25">
      <c r="A645">
        <v>2004</v>
      </c>
      <c r="B645" t="s">
        <v>46</v>
      </c>
      <c r="C645" t="s">
        <v>198</v>
      </c>
      <c r="D645">
        <v>94.811000000000007</v>
      </c>
    </row>
    <row r="646" spans="1:5" x14ac:dyDescent="0.25">
      <c r="A646">
        <v>2004</v>
      </c>
      <c r="B646" t="s">
        <v>47</v>
      </c>
      <c r="C646" t="s">
        <v>210</v>
      </c>
      <c r="D646">
        <v>0.77390000000000003</v>
      </c>
    </row>
    <row r="647" spans="1:5" x14ac:dyDescent="0.25">
      <c r="A647">
        <v>2004</v>
      </c>
      <c r="B647" t="s">
        <v>47</v>
      </c>
      <c r="C647" t="s">
        <v>232</v>
      </c>
      <c r="D647">
        <v>0.90490000000000004</v>
      </c>
    </row>
    <row r="648" spans="1:5" x14ac:dyDescent="0.25">
      <c r="A648">
        <v>2004</v>
      </c>
      <c r="B648" t="s">
        <v>47</v>
      </c>
      <c r="C648" t="s">
        <v>211</v>
      </c>
      <c r="D648">
        <v>0.85680000000000001</v>
      </c>
    </row>
    <row r="649" spans="1:5" x14ac:dyDescent="0.25">
      <c r="A649">
        <v>2004</v>
      </c>
      <c r="B649" t="s">
        <v>47</v>
      </c>
      <c r="C649" t="s">
        <v>198</v>
      </c>
      <c r="D649">
        <v>108.89</v>
      </c>
    </row>
    <row r="650" spans="1:5" x14ac:dyDescent="0.25">
      <c r="A650">
        <v>2004</v>
      </c>
      <c r="B650" t="s">
        <v>48</v>
      </c>
      <c r="C650" t="s">
        <v>210</v>
      </c>
      <c r="D650">
        <v>0.53690000000000004</v>
      </c>
    </row>
    <row r="651" spans="1:5" x14ac:dyDescent="0.25">
      <c r="A651">
        <v>2004</v>
      </c>
      <c r="B651" t="s">
        <v>48</v>
      </c>
      <c r="C651" t="s">
        <v>232</v>
      </c>
      <c r="D651">
        <v>0.87360000000000004</v>
      </c>
    </row>
    <row r="652" spans="1:5" x14ac:dyDescent="0.25">
      <c r="A652">
        <v>2004</v>
      </c>
      <c r="B652" t="s">
        <v>48</v>
      </c>
      <c r="C652" t="s">
        <v>211</v>
      </c>
      <c r="D652">
        <v>1.0396000000000001</v>
      </c>
    </row>
    <row r="653" spans="1:5" x14ac:dyDescent="0.25">
      <c r="A653">
        <v>2004</v>
      </c>
      <c r="B653" t="s">
        <v>48</v>
      </c>
      <c r="C653" t="s">
        <v>198</v>
      </c>
      <c r="D653">
        <v>93.909000000000006</v>
      </c>
    </row>
    <row r="654" spans="1:5" x14ac:dyDescent="0.25">
      <c r="A654">
        <v>2004</v>
      </c>
      <c r="B654" t="s">
        <v>49</v>
      </c>
      <c r="C654" t="s">
        <v>210</v>
      </c>
      <c r="D654">
        <v>0.46100000000000002</v>
      </c>
    </row>
    <row r="655" spans="1:5" x14ac:dyDescent="0.25">
      <c r="A655">
        <v>2004</v>
      </c>
      <c r="B655" t="s">
        <v>49</v>
      </c>
      <c r="C655" t="s">
        <v>232</v>
      </c>
      <c r="D655">
        <v>0.68689999999999996</v>
      </c>
    </row>
    <row r="656" spans="1:5" x14ac:dyDescent="0.25">
      <c r="A656">
        <v>2004</v>
      </c>
      <c r="B656" t="s">
        <v>49</v>
      </c>
      <c r="C656" t="s">
        <v>211</v>
      </c>
      <c r="D656">
        <v>0.90969999999999995</v>
      </c>
    </row>
    <row r="657" spans="1:4" x14ac:dyDescent="0.25">
      <c r="A657">
        <v>2004</v>
      </c>
      <c r="B657" t="s">
        <v>49</v>
      </c>
      <c r="C657" t="s">
        <v>198</v>
      </c>
      <c r="D657">
        <v>98.912000000000006</v>
      </c>
    </row>
    <row r="658" spans="1:4" x14ac:dyDescent="0.25">
      <c r="A658">
        <v>2004</v>
      </c>
      <c r="B658" t="s">
        <v>50</v>
      </c>
      <c r="C658" t="s">
        <v>210</v>
      </c>
      <c r="D658">
        <v>2.3085</v>
      </c>
    </row>
    <row r="659" spans="1:4" x14ac:dyDescent="0.25">
      <c r="A659">
        <v>2004</v>
      </c>
      <c r="B659" t="s">
        <v>50</v>
      </c>
      <c r="C659" t="s">
        <v>232</v>
      </c>
      <c r="D659">
        <v>3.2075999999999998</v>
      </c>
    </row>
    <row r="660" spans="1:4" x14ac:dyDescent="0.25">
      <c r="A660">
        <v>2004</v>
      </c>
      <c r="B660" t="s">
        <v>50</v>
      </c>
      <c r="C660" t="s">
        <v>211</v>
      </c>
      <c r="D660">
        <v>1.9826999999999999</v>
      </c>
    </row>
    <row r="661" spans="1:4" x14ac:dyDescent="0.25">
      <c r="A661">
        <v>2004</v>
      </c>
      <c r="B661" t="s">
        <v>50</v>
      </c>
      <c r="C661" t="s">
        <v>198</v>
      </c>
      <c r="D661">
        <v>103.376</v>
      </c>
    </row>
    <row r="662" spans="1:4" x14ac:dyDescent="0.25">
      <c r="A662">
        <v>2004</v>
      </c>
      <c r="B662" t="s">
        <v>51</v>
      </c>
      <c r="C662" t="s">
        <v>210</v>
      </c>
      <c r="D662">
        <v>0.53539999999999999</v>
      </c>
    </row>
    <row r="663" spans="1:4" x14ac:dyDescent="0.25">
      <c r="A663">
        <v>2004</v>
      </c>
      <c r="B663" t="s">
        <v>51</v>
      </c>
      <c r="C663" t="s">
        <v>232</v>
      </c>
      <c r="D663">
        <v>0.62729999999999997</v>
      </c>
    </row>
    <row r="664" spans="1:4" x14ac:dyDescent="0.25">
      <c r="A664">
        <v>2004</v>
      </c>
      <c r="B664" t="s">
        <v>51</v>
      </c>
      <c r="C664" t="s">
        <v>211</v>
      </c>
      <c r="D664">
        <v>0.85740000000000005</v>
      </c>
    </row>
    <row r="665" spans="1:4" x14ac:dyDescent="0.25">
      <c r="A665">
        <v>2004</v>
      </c>
      <c r="B665" t="s">
        <v>51</v>
      </c>
      <c r="C665" t="s">
        <v>198</v>
      </c>
      <c r="D665">
        <v>90.947999999999993</v>
      </c>
    </row>
    <row r="666" spans="1:4" x14ac:dyDescent="0.25">
      <c r="A666">
        <v>2004</v>
      </c>
      <c r="B666" t="s">
        <v>52</v>
      </c>
      <c r="C666" t="s">
        <v>210</v>
      </c>
      <c r="D666">
        <v>1.1992</v>
      </c>
    </row>
    <row r="667" spans="1:4" x14ac:dyDescent="0.25">
      <c r="A667">
        <v>2004</v>
      </c>
      <c r="B667" t="s">
        <v>52</v>
      </c>
      <c r="C667" t="s">
        <v>232</v>
      </c>
      <c r="D667">
        <v>1.5590999999999999</v>
      </c>
    </row>
    <row r="668" spans="1:4" x14ac:dyDescent="0.25">
      <c r="A668">
        <v>2004</v>
      </c>
      <c r="B668" t="s">
        <v>52</v>
      </c>
      <c r="C668" t="s">
        <v>211</v>
      </c>
      <c r="D668">
        <v>1.7249000000000001</v>
      </c>
    </row>
    <row r="669" spans="1:4" x14ac:dyDescent="0.25">
      <c r="A669">
        <v>2004</v>
      </c>
      <c r="B669" t="s">
        <v>52</v>
      </c>
      <c r="C669" t="s">
        <v>198</v>
      </c>
      <c r="D669">
        <v>94.176000000000002</v>
      </c>
    </row>
    <row r="670" spans="1:4" x14ac:dyDescent="0.25">
      <c r="A670">
        <v>2004</v>
      </c>
      <c r="B670" t="s">
        <v>53</v>
      </c>
      <c r="C670" t="s">
        <v>210</v>
      </c>
      <c r="D670">
        <v>2.8721000000000001</v>
      </c>
    </row>
    <row r="671" spans="1:4" x14ac:dyDescent="0.25">
      <c r="A671">
        <v>2004</v>
      </c>
      <c r="B671" t="s">
        <v>53</v>
      </c>
      <c r="C671" t="s">
        <v>232</v>
      </c>
      <c r="D671">
        <v>3.3007</v>
      </c>
    </row>
    <row r="672" spans="1:4" x14ac:dyDescent="0.25">
      <c r="A672">
        <v>2004</v>
      </c>
      <c r="B672" t="s">
        <v>53</v>
      </c>
      <c r="C672" t="s">
        <v>211</v>
      </c>
      <c r="D672">
        <v>2.5848</v>
      </c>
    </row>
    <row r="673" spans="1:5" x14ac:dyDescent="0.25">
      <c r="A673">
        <v>2004</v>
      </c>
      <c r="B673" t="s">
        <v>53</v>
      </c>
      <c r="C673" t="s">
        <v>198</v>
      </c>
      <c r="D673">
        <v>113.384</v>
      </c>
    </row>
    <row r="674" spans="1:5" x14ac:dyDescent="0.25">
      <c r="A674">
        <v>2004</v>
      </c>
      <c r="B674" t="s">
        <v>54</v>
      </c>
      <c r="C674" t="s">
        <v>210</v>
      </c>
      <c r="D674">
        <v>1.4389000000000001</v>
      </c>
    </row>
    <row r="675" spans="1:5" x14ac:dyDescent="0.25">
      <c r="A675">
        <v>2004</v>
      </c>
      <c r="B675" t="s">
        <v>54</v>
      </c>
      <c r="C675" t="s">
        <v>232</v>
      </c>
      <c r="D675">
        <v>1.7776000000000001</v>
      </c>
    </row>
    <row r="676" spans="1:5" x14ac:dyDescent="0.25">
      <c r="A676">
        <v>2004</v>
      </c>
      <c r="B676" t="s">
        <v>54</v>
      </c>
      <c r="C676" t="s">
        <v>211</v>
      </c>
      <c r="D676">
        <v>1.3387</v>
      </c>
    </row>
    <row r="677" spans="1:5" x14ac:dyDescent="0.25">
      <c r="A677">
        <v>2004</v>
      </c>
      <c r="B677" t="s">
        <v>54</v>
      </c>
      <c r="C677" t="s">
        <v>198</v>
      </c>
      <c r="D677">
        <v>102.492</v>
      </c>
      <c r="E677" t="s">
        <v>199</v>
      </c>
    </row>
    <row r="678" spans="1:5" x14ac:dyDescent="0.25">
      <c r="A678">
        <v>2004</v>
      </c>
      <c r="B678" t="s">
        <v>64</v>
      </c>
      <c r="C678" t="s">
        <v>210</v>
      </c>
      <c r="D678">
        <v>0.3795</v>
      </c>
    </row>
    <row r="679" spans="1:5" x14ac:dyDescent="0.25">
      <c r="A679">
        <v>2004</v>
      </c>
      <c r="B679" t="s">
        <v>64</v>
      </c>
      <c r="C679" t="s">
        <v>232</v>
      </c>
      <c r="D679">
        <v>0.52410000000000001</v>
      </c>
    </row>
    <row r="680" spans="1:5" x14ac:dyDescent="0.25">
      <c r="A680">
        <v>2004</v>
      </c>
      <c r="B680" t="s">
        <v>64</v>
      </c>
      <c r="C680" t="s">
        <v>211</v>
      </c>
      <c r="D680">
        <v>0.76700000000000002</v>
      </c>
    </row>
    <row r="681" spans="1:5" x14ac:dyDescent="0.25">
      <c r="A681">
        <v>2004</v>
      </c>
      <c r="B681" t="s">
        <v>64</v>
      </c>
      <c r="C681" t="s">
        <v>198</v>
      </c>
      <c r="D681">
        <v>111.45699999999999</v>
      </c>
    </row>
    <row r="682" spans="1:5" x14ac:dyDescent="0.25">
      <c r="A682">
        <v>2004</v>
      </c>
      <c r="B682" t="s">
        <v>55</v>
      </c>
      <c r="C682" t="s">
        <v>210</v>
      </c>
      <c r="D682">
        <v>0.77459999999999996</v>
      </c>
    </row>
    <row r="683" spans="1:5" x14ac:dyDescent="0.25">
      <c r="A683">
        <v>2004</v>
      </c>
      <c r="B683" t="s">
        <v>55</v>
      </c>
      <c r="C683" t="s">
        <v>232</v>
      </c>
      <c r="D683">
        <v>0.91869999999999996</v>
      </c>
    </row>
    <row r="684" spans="1:5" x14ac:dyDescent="0.25">
      <c r="A684">
        <v>2004</v>
      </c>
      <c r="B684" t="s">
        <v>55</v>
      </c>
      <c r="C684" t="s">
        <v>211</v>
      </c>
      <c r="D684">
        <v>0.93589999999999995</v>
      </c>
    </row>
    <row r="685" spans="1:5" x14ac:dyDescent="0.25">
      <c r="A685">
        <v>2004</v>
      </c>
      <c r="B685" t="s">
        <v>55</v>
      </c>
      <c r="C685" t="s">
        <v>198</v>
      </c>
      <c r="D685">
        <v>106.48699999999999</v>
      </c>
    </row>
    <row r="686" spans="1:5" x14ac:dyDescent="0.25">
      <c r="A686">
        <v>2004</v>
      </c>
      <c r="B686" t="s">
        <v>56</v>
      </c>
      <c r="C686" t="s">
        <v>210</v>
      </c>
      <c r="D686">
        <v>0.1973</v>
      </c>
    </row>
    <row r="687" spans="1:5" x14ac:dyDescent="0.25">
      <c r="A687">
        <v>2004</v>
      </c>
      <c r="B687" t="s">
        <v>56</v>
      </c>
      <c r="C687" t="s">
        <v>232</v>
      </c>
      <c r="D687">
        <v>0.37780000000000002</v>
      </c>
    </row>
    <row r="688" spans="1:5" x14ac:dyDescent="0.25">
      <c r="A688">
        <v>2004</v>
      </c>
      <c r="B688" t="s">
        <v>56</v>
      </c>
      <c r="C688" t="s">
        <v>211</v>
      </c>
      <c r="D688">
        <v>0.51480000000000004</v>
      </c>
    </row>
    <row r="689" spans="1:5" x14ac:dyDescent="0.25">
      <c r="A689">
        <v>2004</v>
      </c>
      <c r="B689" t="s">
        <v>56</v>
      </c>
      <c r="C689" t="s">
        <v>198</v>
      </c>
      <c r="D689">
        <v>70.971999999999994</v>
      </c>
    </row>
    <row r="690" spans="1:5" x14ac:dyDescent="0.25">
      <c r="A690">
        <v>2004</v>
      </c>
      <c r="B690" t="s">
        <v>57</v>
      </c>
      <c r="C690" t="s">
        <v>210</v>
      </c>
      <c r="D690">
        <v>0.72650000000000003</v>
      </c>
    </row>
    <row r="691" spans="1:5" x14ac:dyDescent="0.25">
      <c r="A691">
        <v>2004</v>
      </c>
      <c r="B691" t="s">
        <v>57</v>
      </c>
      <c r="C691" t="s">
        <v>232</v>
      </c>
      <c r="D691">
        <v>0.87680000000000002</v>
      </c>
    </row>
    <row r="692" spans="1:5" x14ac:dyDescent="0.25">
      <c r="A692">
        <v>2004</v>
      </c>
      <c r="B692" t="s">
        <v>57</v>
      </c>
      <c r="C692" t="s">
        <v>211</v>
      </c>
      <c r="D692">
        <v>0.97419999999999995</v>
      </c>
    </row>
    <row r="693" spans="1:5" x14ac:dyDescent="0.25">
      <c r="A693">
        <v>2004</v>
      </c>
      <c r="B693" t="s">
        <v>57</v>
      </c>
      <c r="C693" t="s">
        <v>198</v>
      </c>
      <c r="D693">
        <v>102.93300000000001</v>
      </c>
    </row>
    <row r="694" spans="1:5" x14ac:dyDescent="0.25">
      <c r="A694">
        <v>2004</v>
      </c>
      <c r="B694" t="s">
        <v>65</v>
      </c>
      <c r="C694" t="s">
        <v>210</v>
      </c>
      <c r="D694">
        <v>0.51219999999999999</v>
      </c>
    </row>
    <row r="695" spans="1:5" x14ac:dyDescent="0.25">
      <c r="A695">
        <v>2004</v>
      </c>
      <c r="B695" t="s">
        <v>65</v>
      </c>
      <c r="C695" t="s">
        <v>232</v>
      </c>
      <c r="D695">
        <v>0.76439999999999997</v>
      </c>
    </row>
    <row r="696" spans="1:5" x14ac:dyDescent="0.25">
      <c r="A696">
        <v>2004</v>
      </c>
      <c r="B696" t="s">
        <v>65</v>
      </c>
      <c r="C696" t="s">
        <v>211</v>
      </c>
      <c r="D696">
        <v>0.98480000000000001</v>
      </c>
    </row>
    <row r="697" spans="1:5" x14ac:dyDescent="0.25">
      <c r="A697">
        <v>2004</v>
      </c>
      <c r="B697" t="s">
        <v>65</v>
      </c>
      <c r="C697" t="s">
        <v>198</v>
      </c>
      <c r="D697">
        <v>95.852000000000004</v>
      </c>
    </row>
    <row r="698" spans="1:5" x14ac:dyDescent="0.25">
      <c r="A698">
        <v>2004</v>
      </c>
      <c r="B698" t="s">
        <v>58</v>
      </c>
      <c r="C698" t="s">
        <v>210</v>
      </c>
      <c r="D698">
        <v>0.84019999999999995</v>
      </c>
      <c r="E698" t="s">
        <v>196</v>
      </c>
    </row>
    <row r="699" spans="1:5" x14ac:dyDescent="0.25">
      <c r="A699">
        <v>2004</v>
      </c>
      <c r="B699" t="s">
        <v>58</v>
      </c>
      <c r="C699" t="s">
        <v>232</v>
      </c>
      <c r="D699">
        <v>1.0355000000000001</v>
      </c>
      <c r="E699" t="s">
        <v>196</v>
      </c>
    </row>
    <row r="700" spans="1:5" x14ac:dyDescent="0.25">
      <c r="A700">
        <v>2004</v>
      </c>
      <c r="B700" t="s">
        <v>58</v>
      </c>
      <c r="C700" t="s">
        <v>211</v>
      </c>
      <c r="D700">
        <v>0.70530000000000004</v>
      </c>
      <c r="E700" t="s">
        <v>196</v>
      </c>
    </row>
    <row r="701" spans="1:5" x14ac:dyDescent="0.25">
      <c r="A701">
        <v>2004</v>
      </c>
      <c r="B701" t="s">
        <v>58</v>
      </c>
      <c r="C701" t="s">
        <v>198</v>
      </c>
      <c r="D701">
        <v>102.286</v>
      </c>
      <c r="E701" t="s">
        <v>196</v>
      </c>
    </row>
    <row r="702" spans="1:5" x14ac:dyDescent="0.25">
      <c r="A702">
        <v>2004</v>
      </c>
      <c r="B702" t="s">
        <v>59</v>
      </c>
      <c r="C702" t="s">
        <v>210</v>
      </c>
      <c r="D702">
        <v>1.6525000000000001</v>
      </c>
    </row>
    <row r="703" spans="1:5" x14ac:dyDescent="0.25">
      <c r="A703">
        <v>2004</v>
      </c>
      <c r="B703" t="s">
        <v>59</v>
      </c>
      <c r="C703" t="s">
        <v>232</v>
      </c>
      <c r="D703">
        <v>1.9396</v>
      </c>
    </row>
    <row r="704" spans="1:5" x14ac:dyDescent="0.25">
      <c r="A704">
        <v>2004</v>
      </c>
      <c r="B704" t="s">
        <v>59</v>
      </c>
      <c r="C704" t="s">
        <v>211</v>
      </c>
      <c r="D704">
        <v>1.3252999999999999</v>
      </c>
    </row>
    <row r="705" spans="1:4" x14ac:dyDescent="0.25">
      <c r="A705">
        <v>2004</v>
      </c>
      <c r="B705" t="s">
        <v>59</v>
      </c>
      <c r="C705" t="s">
        <v>198</v>
      </c>
      <c r="D705">
        <v>106.01300000000001</v>
      </c>
    </row>
    <row r="706" spans="1:4" x14ac:dyDescent="0.25">
      <c r="A706">
        <v>2004</v>
      </c>
      <c r="B706" t="s">
        <v>156</v>
      </c>
      <c r="C706" t="s">
        <v>210</v>
      </c>
      <c r="D706">
        <v>0.63970000000000005</v>
      </c>
    </row>
    <row r="707" spans="1:4" x14ac:dyDescent="0.25">
      <c r="A707">
        <v>2004</v>
      </c>
      <c r="B707" t="s">
        <v>156</v>
      </c>
      <c r="C707" t="s">
        <v>232</v>
      </c>
      <c r="D707">
        <v>0.70750000000000002</v>
      </c>
    </row>
    <row r="708" spans="1:4" x14ac:dyDescent="0.25">
      <c r="A708">
        <v>2004</v>
      </c>
      <c r="B708" t="s">
        <v>156</v>
      </c>
      <c r="C708" t="s">
        <v>211</v>
      </c>
      <c r="D708">
        <v>0.48820000000000002</v>
      </c>
    </row>
    <row r="709" spans="1:4" x14ac:dyDescent="0.25">
      <c r="A709">
        <v>2004</v>
      </c>
      <c r="B709" t="s">
        <v>156</v>
      </c>
      <c r="C709" t="s">
        <v>198</v>
      </c>
      <c r="D709">
        <v>51.280999999999999</v>
      </c>
    </row>
    <row r="710" spans="1:4" x14ac:dyDescent="0.25">
      <c r="A710">
        <v>2004</v>
      </c>
      <c r="B710" t="s">
        <v>67</v>
      </c>
      <c r="C710" t="s">
        <v>210</v>
      </c>
      <c r="D710" t="s">
        <v>72</v>
      </c>
    </row>
    <row r="711" spans="1:4" x14ac:dyDescent="0.25">
      <c r="A711">
        <v>2004</v>
      </c>
      <c r="B711" t="s">
        <v>67</v>
      </c>
      <c r="C711" t="s">
        <v>232</v>
      </c>
      <c r="D711" t="s">
        <v>72</v>
      </c>
    </row>
    <row r="712" spans="1:4" x14ac:dyDescent="0.25">
      <c r="A712">
        <v>2004</v>
      </c>
      <c r="B712" t="s">
        <v>67</v>
      </c>
      <c r="C712" t="s">
        <v>211</v>
      </c>
      <c r="D712" t="s">
        <v>72</v>
      </c>
    </row>
    <row r="713" spans="1:4" x14ac:dyDescent="0.25">
      <c r="A713">
        <v>2004</v>
      </c>
      <c r="B713" t="s">
        <v>67</v>
      </c>
      <c r="C713" t="s">
        <v>198</v>
      </c>
      <c r="D713" t="s">
        <v>72</v>
      </c>
    </row>
    <row r="714" spans="1:4" x14ac:dyDescent="0.25">
      <c r="A714">
        <v>2004</v>
      </c>
      <c r="B714" t="s">
        <v>68</v>
      </c>
      <c r="C714" t="s">
        <v>210</v>
      </c>
      <c r="D714">
        <v>3.5642</v>
      </c>
    </row>
    <row r="715" spans="1:4" x14ac:dyDescent="0.25">
      <c r="A715">
        <v>2004</v>
      </c>
      <c r="B715" t="s">
        <v>68</v>
      </c>
      <c r="C715" t="s">
        <v>232</v>
      </c>
      <c r="D715">
        <v>5.4580000000000002</v>
      </c>
    </row>
    <row r="716" spans="1:4" x14ac:dyDescent="0.25">
      <c r="A716">
        <v>2004</v>
      </c>
      <c r="B716" t="s">
        <v>68</v>
      </c>
      <c r="C716" t="s">
        <v>211</v>
      </c>
      <c r="D716">
        <v>2.6570999999999998</v>
      </c>
    </row>
    <row r="717" spans="1:4" x14ac:dyDescent="0.25">
      <c r="A717">
        <v>2004</v>
      </c>
      <c r="B717" t="s">
        <v>68</v>
      </c>
      <c r="C717" t="s">
        <v>198</v>
      </c>
      <c r="D717">
        <v>103.34399999999999</v>
      </c>
    </row>
    <row r="718" spans="1:4" x14ac:dyDescent="0.25">
      <c r="A718">
        <v>2004</v>
      </c>
      <c r="B718" t="s">
        <v>60</v>
      </c>
      <c r="C718" t="s">
        <v>210</v>
      </c>
      <c r="D718">
        <v>2.5815999999999999</v>
      </c>
    </row>
    <row r="719" spans="1:4" x14ac:dyDescent="0.25">
      <c r="A719">
        <v>2004</v>
      </c>
      <c r="B719" t="s">
        <v>60</v>
      </c>
      <c r="C719" t="s">
        <v>232</v>
      </c>
      <c r="D719">
        <v>3.0125000000000002</v>
      </c>
    </row>
    <row r="720" spans="1:4" x14ac:dyDescent="0.25">
      <c r="A720">
        <v>2004</v>
      </c>
      <c r="B720" t="s">
        <v>60</v>
      </c>
      <c r="C720" t="s">
        <v>211</v>
      </c>
      <c r="D720">
        <v>2.081</v>
      </c>
    </row>
    <row r="721" spans="1:4" x14ac:dyDescent="0.25">
      <c r="A721">
        <v>2004</v>
      </c>
      <c r="B721" t="s">
        <v>60</v>
      </c>
      <c r="C721" t="s">
        <v>198</v>
      </c>
      <c r="D721">
        <v>109.002</v>
      </c>
    </row>
    <row r="722" spans="1:4" x14ac:dyDescent="0.25">
      <c r="A722">
        <v>2004</v>
      </c>
      <c r="B722" t="s">
        <v>69</v>
      </c>
      <c r="C722" t="s">
        <v>210</v>
      </c>
      <c r="D722" t="s">
        <v>72</v>
      </c>
    </row>
    <row r="723" spans="1:4" x14ac:dyDescent="0.25">
      <c r="A723">
        <v>2004</v>
      </c>
      <c r="B723" t="s">
        <v>69</v>
      </c>
      <c r="C723" t="s">
        <v>232</v>
      </c>
      <c r="D723" t="s">
        <v>72</v>
      </c>
    </row>
    <row r="724" spans="1:4" x14ac:dyDescent="0.25">
      <c r="A724">
        <v>2004</v>
      </c>
      <c r="B724" t="s">
        <v>69</v>
      </c>
      <c r="C724" t="s">
        <v>211</v>
      </c>
      <c r="D724" t="s">
        <v>72</v>
      </c>
    </row>
    <row r="725" spans="1:4" x14ac:dyDescent="0.25">
      <c r="A725">
        <v>2004</v>
      </c>
      <c r="B725" t="s">
        <v>69</v>
      </c>
      <c r="C725" t="s">
        <v>198</v>
      </c>
      <c r="D725" t="s">
        <v>72</v>
      </c>
    </row>
    <row r="726" spans="1:4" x14ac:dyDescent="0.25">
      <c r="A726">
        <v>2004</v>
      </c>
      <c r="B726" t="s">
        <v>84</v>
      </c>
      <c r="C726" t="s">
        <v>210</v>
      </c>
      <c r="D726" t="s">
        <v>72</v>
      </c>
    </row>
    <row r="727" spans="1:4" x14ac:dyDescent="0.25">
      <c r="A727">
        <v>2004</v>
      </c>
      <c r="B727" t="s">
        <v>84</v>
      </c>
      <c r="C727" t="s">
        <v>232</v>
      </c>
      <c r="D727" t="s">
        <v>72</v>
      </c>
    </row>
    <row r="728" spans="1:4" x14ac:dyDescent="0.25">
      <c r="A728">
        <v>2004</v>
      </c>
      <c r="B728" t="s">
        <v>84</v>
      </c>
      <c r="C728" t="s">
        <v>211</v>
      </c>
      <c r="D728" t="s">
        <v>72</v>
      </c>
    </row>
    <row r="729" spans="1:4" x14ac:dyDescent="0.25">
      <c r="A729">
        <v>2004</v>
      </c>
      <c r="B729" t="s">
        <v>84</v>
      </c>
      <c r="C729" t="s">
        <v>198</v>
      </c>
      <c r="D729" t="s">
        <v>72</v>
      </c>
    </row>
    <row r="730" spans="1:4" x14ac:dyDescent="0.25">
      <c r="A730">
        <v>2004</v>
      </c>
      <c r="B730" t="s">
        <v>70</v>
      </c>
      <c r="C730" t="s">
        <v>210</v>
      </c>
      <c r="D730">
        <v>0.19289999999999999</v>
      </c>
    </row>
    <row r="731" spans="1:4" x14ac:dyDescent="0.25">
      <c r="A731">
        <v>2004</v>
      </c>
      <c r="B731" t="s">
        <v>70</v>
      </c>
      <c r="C731" t="s">
        <v>232</v>
      </c>
      <c r="D731">
        <v>0.25719999999999998</v>
      </c>
    </row>
    <row r="732" spans="1:4" x14ac:dyDescent="0.25">
      <c r="A732">
        <v>2004</v>
      </c>
      <c r="B732" t="s">
        <v>70</v>
      </c>
      <c r="C732" t="s">
        <v>211</v>
      </c>
      <c r="D732">
        <v>0.47549999999999998</v>
      </c>
    </row>
    <row r="733" spans="1:4" x14ac:dyDescent="0.25">
      <c r="A733">
        <v>2004</v>
      </c>
      <c r="B733" t="s">
        <v>70</v>
      </c>
      <c r="C733" t="s">
        <v>198</v>
      </c>
      <c r="D733" t="s">
        <v>72</v>
      </c>
    </row>
    <row r="734" spans="1:4" x14ac:dyDescent="0.25">
      <c r="A734">
        <v>2004</v>
      </c>
      <c r="B734" t="s">
        <v>71</v>
      </c>
      <c r="C734" t="s">
        <v>210</v>
      </c>
      <c r="D734">
        <v>0.55579999999999996</v>
      </c>
    </row>
    <row r="735" spans="1:4" x14ac:dyDescent="0.25">
      <c r="A735">
        <v>2004</v>
      </c>
      <c r="B735" t="s">
        <v>71</v>
      </c>
      <c r="C735" t="s">
        <v>232</v>
      </c>
      <c r="D735">
        <v>0.73450000000000004</v>
      </c>
    </row>
    <row r="736" spans="1:4" x14ac:dyDescent="0.25">
      <c r="A736">
        <v>2004</v>
      </c>
      <c r="B736" t="s">
        <v>71</v>
      </c>
      <c r="C736" t="s">
        <v>211</v>
      </c>
      <c r="D736">
        <v>1.0185999999999999</v>
      </c>
    </row>
    <row r="737" spans="1:5" x14ac:dyDescent="0.25">
      <c r="A737">
        <v>2004</v>
      </c>
      <c r="B737" t="s">
        <v>71</v>
      </c>
      <c r="C737" t="s">
        <v>198</v>
      </c>
      <c r="D737">
        <v>124.396</v>
      </c>
    </row>
    <row r="738" spans="1:5" x14ac:dyDescent="0.25">
      <c r="A738">
        <v>2004</v>
      </c>
      <c r="B738" t="s">
        <v>82</v>
      </c>
      <c r="C738" t="s">
        <v>210</v>
      </c>
      <c r="D738" t="s">
        <v>72</v>
      </c>
    </row>
    <row r="739" spans="1:5" x14ac:dyDescent="0.25">
      <c r="A739">
        <v>2004</v>
      </c>
      <c r="B739" t="s">
        <v>82</v>
      </c>
      <c r="C739" t="s">
        <v>232</v>
      </c>
      <c r="D739" t="s">
        <v>72</v>
      </c>
    </row>
    <row r="740" spans="1:5" x14ac:dyDescent="0.25">
      <c r="A740">
        <v>2004</v>
      </c>
      <c r="B740" t="s">
        <v>82</v>
      </c>
      <c r="C740" t="s">
        <v>211</v>
      </c>
      <c r="D740" t="s">
        <v>72</v>
      </c>
    </row>
    <row r="741" spans="1:5" x14ac:dyDescent="0.25">
      <c r="A741">
        <v>2004</v>
      </c>
      <c r="B741" t="s">
        <v>82</v>
      </c>
      <c r="C741" t="s">
        <v>198</v>
      </c>
      <c r="D741" t="s">
        <v>72</v>
      </c>
    </row>
    <row r="742" spans="1:5" x14ac:dyDescent="0.25">
      <c r="A742">
        <v>2005</v>
      </c>
      <c r="B742" t="s">
        <v>154</v>
      </c>
      <c r="C742" t="s">
        <v>210</v>
      </c>
      <c r="D742">
        <v>1.3431999999999999</v>
      </c>
    </row>
    <row r="743" spans="1:5" x14ac:dyDescent="0.25">
      <c r="A743">
        <v>2005</v>
      </c>
      <c r="B743" t="s">
        <v>154</v>
      </c>
      <c r="C743" t="s">
        <v>232</v>
      </c>
      <c r="D743">
        <v>1.5562</v>
      </c>
    </row>
    <row r="744" spans="1:5" x14ac:dyDescent="0.25">
      <c r="A744">
        <v>2005</v>
      </c>
      <c r="B744" t="s">
        <v>154</v>
      </c>
      <c r="C744" t="s">
        <v>211</v>
      </c>
      <c r="D744">
        <v>1.3431999999999999</v>
      </c>
    </row>
    <row r="745" spans="1:5" x14ac:dyDescent="0.25">
      <c r="A745">
        <v>2005</v>
      </c>
      <c r="B745" t="s">
        <v>154</v>
      </c>
      <c r="C745" t="s">
        <v>198</v>
      </c>
      <c r="D745">
        <v>100.75700000000001</v>
      </c>
    </row>
    <row r="746" spans="1:5" x14ac:dyDescent="0.25">
      <c r="A746">
        <v>2005</v>
      </c>
      <c r="B746" t="s">
        <v>35</v>
      </c>
      <c r="C746" t="s">
        <v>210</v>
      </c>
      <c r="D746">
        <v>1.9757</v>
      </c>
    </row>
    <row r="747" spans="1:5" x14ac:dyDescent="0.25">
      <c r="A747">
        <v>2005</v>
      </c>
      <c r="B747" t="s">
        <v>35</v>
      </c>
      <c r="C747" t="s">
        <v>232</v>
      </c>
      <c r="D747">
        <v>2.3127</v>
      </c>
    </row>
    <row r="748" spans="1:5" x14ac:dyDescent="0.25">
      <c r="A748">
        <v>2005</v>
      </c>
      <c r="B748" t="s">
        <v>35</v>
      </c>
      <c r="C748" t="s">
        <v>211</v>
      </c>
      <c r="D748">
        <v>1.8142</v>
      </c>
    </row>
    <row r="749" spans="1:5" x14ac:dyDescent="0.25">
      <c r="A749">
        <v>2005</v>
      </c>
      <c r="B749" t="s">
        <v>35</v>
      </c>
      <c r="C749" t="s">
        <v>198</v>
      </c>
      <c r="D749">
        <v>111.98699999999999</v>
      </c>
    </row>
    <row r="750" spans="1:5" x14ac:dyDescent="0.25">
      <c r="A750">
        <v>2005</v>
      </c>
      <c r="B750" t="s">
        <v>36</v>
      </c>
      <c r="C750" t="s">
        <v>210</v>
      </c>
      <c r="D750">
        <v>0.1898</v>
      </c>
      <c r="E750" t="s">
        <v>201</v>
      </c>
    </row>
    <row r="751" spans="1:5" x14ac:dyDescent="0.25">
      <c r="A751">
        <v>2005</v>
      </c>
      <c r="B751" t="s">
        <v>36</v>
      </c>
      <c r="C751" t="s">
        <v>232</v>
      </c>
      <c r="D751">
        <v>0.28160000000000002</v>
      </c>
      <c r="E751" t="s">
        <v>201</v>
      </c>
    </row>
    <row r="752" spans="1:5" x14ac:dyDescent="0.25">
      <c r="A752">
        <v>2005</v>
      </c>
      <c r="B752" t="s">
        <v>36</v>
      </c>
      <c r="C752" t="s">
        <v>211</v>
      </c>
      <c r="D752">
        <v>0.50960000000000005</v>
      </c>
      <c r="E752" t="s">
        <v>201</v>
      </c>
    </row>
    <row r="753" spans="1:5" x14ac:dyDescent="0.25">
      <c r="A753">
        <v>2005</v>
      </c>
      <c r="B753" t="s">
        <v>36</v>
      </c>
      <c r="C753" t="s">
        <v>198</v>
      </c>
      <c r="D753">
        <v>105.114</v>
      </c>
      <c r="E753" t="s">
        <v>201</v>
      </c>
    </row>
    <row r="754" spans="1:5" x14ac:dyDescent="0.25">
      <c r="A754">
        <v>2005</v>
      </c>
      <c r="B754" t="s">
        <v>37</v>
      </c>
      <c r="C754" t="s">
        <v>210</v>
      </c>
      <c r="D754">
        <v>0.58709999999999996</v>
      </c>
    </row>
    <row r="755" spans="1:5" x14ac:dyDescent="0.25">
      <c r="A755">
        <v>2005</v>
      </c>
      <c r="B755" t="s">
        <v>37</v>
      </c>
      <c r="C755" t="s">
        <v>232</v>
      </c>
      <c r="D755">
        <v>0.73399999999999999</v>
      </c>
    </row>
    <row r="756" spans="1:5" x14ac:dyDescent="0.25">
      <c r="A756">
        <v>2005</v>
      </c>
      <c r="B756" t="s">
        <v>37</v>
      </c>
      <c r="C756" t="s">
        <v>211</v>
      </c>
      <c r="D756">
        <v>0.98319999999999996</v>
      </c>
    </row>
    <row r="757" spans="1:5" x14ac:dyDescent="0.25">
      <c r="A757">
        <v>2005</v>
      </c>
      <c r="B757" t="s">
        <v>37</v>
      </c>
      <c r="C757" t="s">
        <v>198</v>
      </c>
      <c r="D757">
        <v>115.962</v>
      </c>
    </row>
    <row r="758" spans="1:5" x14ac:dyDescent="0.25">
      <c r="A758">
        <v>2005</v>
      </c>
      <c r="B758" t="s">
        <v>38</v>
      </c>
      <c r="C758" t="s">
        <v>210</v>
      </c>
      <c r="D758">
        <v>1.4085000000000001</v>
      </c>
    </row>
    <row r="759" spans="1:5" x14ac:dyDescent="0.25">
      <c r="A759">
        <v>2005</v>
      </c>
      <c r="B759" t="s">
        <v>38</v>
      </c>
      <c r="C759" t="s">
        <v>232</v>
      </c>
      <c r="D759">
        <v>1.677</v>
      </c>
    </row>
    <row r="760" spans="1:5" x14ac:dyDescent="0.25">
      <c r="A760">
        <v>2005</v>
      </c>
      <c r="B760" t="s">
        <v>38</v>
      </c>
      <c r="C760" t="s">
        <v>211</v>
      </c>
      <c r="D760">
        <v>1.0029999999999999</v>
      </c>
    </row>
    <row r="761" spans="1:5" x14ac:dyDescent="0.25">
      <c r="A761">
        <v>2005</v>
      </c>
      <c r="B761" t="s">
        <v>38</v>
      </c>
      <c r="C761" t="s">
        <v>198</v>
      </c>
      <c r="D761">
        <v>96.847999999999999</v>
      </c>
    </row>
    <row r="762" spans="1:5" x14ac:dyDescent="0.25">
      <c r="A762">
        <v>2005</v>
      </c>
      <c r="B762" t="s">
        <v>39</v>
      </c>
      <c r="C762" t="s">
        <v>210</v>
      </c>
      <c r="D762">
        <v>1.8143</v>
      </c>
    </row>
    <row r="763" spans="1:5" x14ac:dyDescent="0.25">
      <c r="A763">
        <v>2005</v>
      </c>
      <c r="B763" t="s">
        <v>39</v>
      </c>
      <c r="C763" t="s">
        <v>232</v>
      </c>
      <c r="D763">
        <v>2.0809000000000002</v>
      </c>
    </row>
    <row r="764" spans="1:5" x14ac:dyDescent="0.25">
      <c r="A764">
        <v>2005</v>
      </c>
      <c r="B764" t="s">
        <v>39</v>
      </c>
      <c r="C764" t="s">
        <v>211</v>
      </c>
      <c r="D764">
        <v>1.7023999999999999</v>
      </c>
    </row>
    <row r="765" spans="1:5" x14ac:dyDescent="0.25">
      <c r="A765">
        <v>2005</v>
      </c>
      <c r="B765" t="s">
        <v>39</v>
      </c>
      <c r="C765" t="s">
        <v>198</v>
      </c>
      <c r="D765">
        <v>115.664</v>
      </c>
    </row>
    <row r="766" spans="1:5" x14ac:dyDescent="0.25">
      <c r="A766">
        <v>2005</v>
      </c>
      <c r="B766" t="s">
        <v>40</v>
      </c>
      <c r="C766" t="s">
        <v>210</v>
      </c>
      <c r="D766">
        <v>0.3931</v>
      </c>
    </row>
    <row r="767" spans="1:5" x14ac:dyDescent="0.25">
      <c r="A767">
        <v>2005</v>
      </c>
      <c r="B767" t="s">
        <v>40</v>
      </c>
      <c r="C767" t="s">
        <v>232</v>
      </c>
      <c r="D767">
        <v>0.62170000000000003</v>
      </c>
    </row>
    <row r="768" spans="1:5" x14ac:dyDescent="0.25">
      <c r="A768">
        <v>2005</v>
      </c>
      <c r="B768" t="s">
        <v>40</v>
      </c>
      <c r="C768" t="s">
        <v>211</v>
      </c>
      <c r="D768">
        <v>0.63949999999999996</v>
      </c>
    </row>
    <row r="769" spans="1:5" x14ac:dyDescent="0.25">
      <c r="A769">
        <v>2005</v>
      </c>
      <c r="B769" t="s">
        <v>40</v>
      </c>
      <c r="C769" t="s">
        <v>198</v>
      </c>
      <c r="D769">
        <v>96.790999999999997</v>
      </c>
    </row>
    <row r="770" spans="1:5" x14ac:dyDescent="0.25">
      <c r="A770">
        <v>2005</v>
      </c>
      <c r="B770" t="s">
        <v>41</v>
      </c>
      <c r="C770" t="s">
        <v>210</v>
      </c>
      <c r="D770">
        <v>1.0487</v>
      </c>
    </row>
    <row r="771" spans="1:5" x14ac:dyDescent="0.25">
      <c r="A771">
        <v>2005</v>
      </c>
      <c r="B771" t="s">
        <v>41</v>
      </c>
      <c r="C771" t="s">
        <v>232</v>
      </c>
      <c r="D771">
        <v>1.1438999999999999</v>
      </c>
    </row>
    <row r="772" spans="1:5" x14ac:dyDescent="0.25">
      <c r="A772">
        <v>2005</v>
      </c>
      <c r="B772" t="s">
        <v>41</v>
      </c>
      <c r="C772" t="s">
        <v>211</v>
      </c>
      <c r="D772">
        <v>0.8488</v>
      </c>
    </row>
    <row r="773" spans="1:5" x14ac:dyDescent="0.25">
      <c r="A773">
        <v>2005</v>
      </c>
      <c r="B773" t="s">
        <v>41</v>
      </c>
      <c r="C773" t="s">
        <v>198</v>
      </c>
      <c r="D773">
        <v>101.843</v>
      </c>
    </row>
    <row r="774" spans="1:5" x14ac:dyDescent="0.25">
      <c r="A774">
        <v>2005</v>
      </c>
      <c r="B774" t="s">
        <v>42</v>
      </c>
      <c r="C774" t="s">
        <v>210</v>
      </c>
      <c r="D774">
        <v>1.1017999999999999</v>
      </c>
      <c r="E774" t="s">
        <v>196</v>
      </c>
    </row>
    <row r="775" spans="1:5" x14ac:dyDescent="0.25">
      <c r="A775">
        <v>2005</v>
      </c>
      <c r="B775" t="s">
        <v>42</v>
      </c>
      <c r="C775" t="s">
        <v>232</v>
      </c>
      <c r="D775">
        <v>1.2158</v>
      </c>
      <c r="E775" t="s">
        <v>196</v>
      </c>
    </row>
    <row r="776" spans="1:5" x14ac:dyDescent="0.25">
      <c r="A776">
        <v>2005</v>
      </c>
      <c r="B776" t="s">
        <v>42</v>
      </c>
      <c r="C776" t="s">
        <v>211</v>
      </c>
      <c r="D776">
        <v>1.2726</v>
      </c>
      <c r="E776" t="s">
        <v>196</v>
      </c>
    </row>
    <row r="777" spans="1:5" x14ac:dyDescent="0.25">
      <c r="A777">
        <v>2005</v>
      </c>
      <c r="B777" t="s">
        <v>42</v>
      </c>
      <c r="C777" t="s">
        <v>198</v>
      </c>
      <c r="D777">
        <v>102.58799999999999</v>
      </c>
      <c r="E777" t="s">
        <v>196</v>
      </c>
    </row>
    <row r="778" spans="1:5" x14ac:dyDescent="0.25">
      <c r="A778">
        <v>2005</v>
      </c>
      <c r="B778" t="s">
        <v>43</v>
      </c>
      <c r="C778" t="s">
        <v>210</v>
      </c>
      <c r="D778">
        <v>1.0681</v>
      </c>
      <c r="E778" t="s">
        <v>196</v>
      </c>
    </row>
    <row r="779" spans="1:5" x14ac:dyDescent="0.25">
      <c r="A779">
        <v>2005</v>
      </c>
      <c r="B779" t="s">
        <v>43</v>
      </c>
      <c r="C779" t="s">
        <v>232</v>
      </c>
      <c r="D779">
        <v>1.1849000000000001</v>
      </c>
      <c r="E779" t="s">
        <v>196</v>
      </c>
    </row>
    <row r="780" spans="1:5" x14ac:dyDescent="0.25">
      <c r="A780">
        <v>2005</v>
      </c>
      <c r="B780" t="s">
        <v>43</v>
      </c>
      <c r="C780" t="s">
        <v>211</v>
      </c>
      <c r="D780">
        <v>1.1367</v>
      </c>
      <c r="E780" t="s">
        <v>196</v>
      </c>
    </row>
    <row r="781" spans="1:5" x14ac:dyDescent="0.25">
      <c r="A781">
        <v>2005</v>
      </c>
      <c r="B781" t="s">
        <v>43</v>
      </c>
      <c r="C781" t="s">
        <v>198</v>
      </c>
      <c r="D781">
        <v>93.396000000000001</v>
      </c>
      <c r="E781" t="s">
        <v>196</v>
      </c>
    </row>
    <row r="782" spans="1:5" x14ac:dyDescent="0.25">
      <c r="A782">
        <v>2005</v>
      </c>
      <c r="B782" t="s">
        <v>44</v>
      </c>
      <c r="C782" t="s">
        <v>210</v>
      </c>
      <c r="D782">
        <v>2.0606</v>
      </c>
    </row>
    <row r="783" spans="1:5" x14ac:dyDescent="0.25">
      <c r="A783">
        <v>2005</v>
      </c>
      <c r="B783" t="s">
        <v>44</v>
      </c>
      <c r="C783" t="s">
        <v>232</v>
      </c>
      <c r="D783">
        <v>2.3397999999999999</v>
      </c>
    </row>
    <row r="784" spans="1:5" x14ac:dyDescent="0.25">
      <c r="A784">
        <v>2005</v>
      </c>
      <c r="B784" t="s">
        <v>44</v>
      </c>
      <c r="C784" t="s">
        <v>211</v>
      </c>
      <c r="D784">
        <v>1.8411999999999999</v>
      </c>
    </row>
    <row r="785" spans="1:5" x14ac:dyDescent="0.25">
      <c r="A785">
        <v>2005</v>
      </c>
      <c r="B785" t="s">
        <v>44</v>
      </c>
      <c r="C785" t="s">
        <v>198</v>
      </c>
      <c r="D785">
        <v>112.151</v>
      </c>
    </row>
    <row r="786" spans="1:5" x14ac:dyDescent="0.25">
      <c r="A786">
        <v>2005</v>
      </c>
      <c r="B786" t="s">
        <v>45</v>
      </c>
      <c r="C786" t="s">
        <v>210</v>
      </c>
      <c r="D786">
        <v>0.66479999999999995</v>
      </c>
    </row>
    <row r="787" spans="1:5" x14ac:dyDescent="0.25">
      <c r="A787">
        <v>2005</v>
      </c>
      <c r="B787" t="s">
        <v>45</v>
      </c>
      <c r="C787" t="s">
        <v>232</v>
      </c>
      <c r="D787">
        <v>0.79900000000000004</v>
      </c>
    </row>
    <row r="788" spans="1:5" x14ac:dyDescent="0.25">
      <c r="A788">
        <v>2005</v>
      </c>
      <c r="B788" t="s">
        <v>45</v>
      </c>
      <c r="C788" t="s">
        <v>211</v>
      </c>
      <c r="D788">
        <v>0.98429999999999995</v>
      </c>
    </row>
    <row r="789" spans="1:5" x14ac:dyDescent="0.25">
      <c r="A789">
        <v>2005</v>
      </c>
      <c r="B789" t="s">
        <v>45</v>
      </c>
      <c r="C789" t="s">
        <v>198</v>
      </c>
      <c r="D789">
        <v>76.180000000000007</v>
      </c>
      <c r="E789" t="s">
        <v>196</v>
      </c>
    </row>
    <row r="790" spans="1:5" x14ac:dyDescent="0.25">
      <c r="A790">
        <v>2005</v>
      </c>
      <c r="B790" t="s">
        <v>46</v>
      </c>
      <c r="C790" t="s">
        <v>210</v>
      </c>
      <c r="D790">
        <v>1.796</v>
      </c>
    </row>
    <row r="791" spans="1:5" x14ac:dyDescent="0.25">
      <c r="A791">
        <v>2005</v>
      </c>
      <c r="B791" t="s">
        <v>46</v>
      </c>
      <c r="C791" t="s">
        <v>232</v>
      </c>
      <c r="D791">
        <v>2.0893999999999999</v>
      </c>
    </row>
    <row r="792" spans="1:5" x14ac:dyDescent="0.25">
      <c r="A792">
        <v>2005</v>
      </c>
      <c r="B792" t="s">
        <v>46</v>
      </c>
      <c r="C792" t="s">
        <v>211</v>
      </c>
      <c r="D792">
        <v>1.7198</v>
      </c>
    </row>
    <row r="793" spans="1:5" x14ac:dyDescent="0.25">
      <c r="A793">
        <v>2005</v>
      </c>
      <c r="B793" t="s">
        <v>46</v>
      </c>
      <c r="C793" t="s">
        <v>198</v>
      </c>
      <c r="D793">
        <v>94.855999999999995</v>
      </c>
    </row>
    <row r="794" spans="1:5" x14ac:dyDescent="0.25">
      <c r="A794">
        <v>2005</v>
      </c>
      <c r="B794" t="s">
        <v>47</v>
      </c>
      <c r="C794" t="s">
        <v>210</v>
      </c>
      <c r="D794">
        <v>0.81759999999999999</v>
      </c>
    </row>
    <row r="795" spans="1:5" x14ac:dyDescent="0.25">
      <c r="A795">
        <v>2005</v>
      </c>
      <c r="B795" t="s">
        <v>47</v>
      </c>
      <c r="C795" t="s">
        <v>232</v>
      </c>
      <c r="D795">
        <v>0.92889999999999995</v>
      </c>
    </row>
    <row r="796" spans="1:5" x14ac:dyDescent="0.25">
      <c r="A796">
        <v>2005</v>
      </c>
      <c r="B796" t="s">
        <v>47</v>
      </c>
      <c r="C796" t="s">
        <v>211</v>
      </c>
      <c r="D796">
        <v>0.91279999999999994</v>
      </c>
    </row>
    <row r="797" spans="1:5" x14ac:dyDescent="0.25">
      <c r="A797">
        <v>2005</v>
      </c>
      <c r="B797" t="s">
        <v>47</v>
      </c>
      <c r="C797" t="s">
        <v>198</v>
      </c>
      <c r="D797">
        <v>111.786</v>
      </c>
    </row>
    <row r="798" spans="1:5" x14ac:dyDescent="0.25">
      <c r="A798">
        <v>2005</v>
      </c>
      <c r="B798" t="s">
        <v>48</v>
      </c>
      <c r="C798" t="s">
        <v>210</v>
      </c>
      <c r="D798">
        <v>0.54890000000000005</v>
      </c>
    </row>
    <row r="799" spans="1:5" x14ac:dyDescent="0.25">
      <c r="A799">
        <v>2005</v>
      </c>
      <c r="B799" t="s">
        <v>48</v>
      </c>
      <c r="C799" t="s">
        <v>232</v>
      </c>
      <c r="D799">
        <v>0.84099999999999997</v>
      </c>
    </row>
    <row r="800" spans="1:5" x14ac:dyDescent="0.25">
      <c r="A800">
        <v>2005</v>
      </c>
      <c r="B800" t="s">
        <v>48</v>
      </c>
      <c r="C800" t="s">
        <v>211</v>
      </c>
      <c r="D800">
        <v>1.0153000000000001</v>
      </c>
    </row>
    <row r="801" spans="1:4" x14ac:dyDescent="0.25">
      <c r="A801">
        <v>2005</v>
      </c>
      <c r="B801" t="s">
        <v>48</v>
      </c>
      <c r="C801" t="s">
        <v>198</v>
      </c>
      <c r="D801">
        <v>90.403000000000006</v>
      </c>
    </row>
    <row r="802" spans="1:4" x14ac:dyDescent="0.25">
      <c r="A802">
        <v>2005</v>
      </c>
      <c r="B802" t="s">
        <v>49</v>
      </c>
      <c r="C802" t="s">
        <v>210</v>
      </c>
      <c r="D802">
        <v>0.51300000000000001</v>
      </c>
    </row>
    <row r="803" spans="1:4" x14ac:dyDescent="0.25">
      <c r="A803">
        <v>2005</v>
      </c>
      <c r="B803" t="s">
        <v>49</v>
      </c>
      <c r="C803" t="s">
        <v>232</v>
      </c>
      <c r="D803">
        <v>0.71509999999999996</v>
      </c>
    </row>
    <row r="804" spans="1:4" x14ac:dyDescent="0.25">
      <c r="A804">
        <v>2005</v>
      </c>
      <c r="B804" t="s">
        <v>49</v>
      </c>
      <c r="C804" t="s">
        <v>211</v>
      </c>
      <c r="D804">
        <v>0.96530000000000005</v>
      </c>
    </row>
    <row r="805" spans="1:4" x14ac:dyDescent="0.25">
      <c r="A805">
        <v>2005</v>
      </c>
      <c r="B805" t="s">
        <v>49</v>
      </c>
      <c r="C805" t="s">
        <v>198</v>
      </c>
      <c r="D805">
        <v>102.97</v>
      </c>
    </row>
    <row r="806" spans="1:4" x14ac:dyDescent="0.25">
      <c r="A806">
        <v>2005</v>
      </c>
      <c r="B806" t="s">
        <v>50</v>
      </c>
      <c r="C806" t="s">
        <v>210</v>
      </c>
      <c r="D806">
        <v>2.5072000000000001</v>
      </c>
    </row>
    <row r="807" spans="1:4" x14ac:dyDescent="0.25">
      <c r="A807">
        <v>2005</v>
      </c>
      <c r="B807" t="s">
        <v>50</v>
      </c>
      <c r="C807" t="s">
        <v>232</v>
      </c>
      <c r="D807">
        <v>3.3433999999999999</v>
      </c>
    </row>
    <row r="808" spans="1:4" x14ac:dyDescent="0.25">
      <c r="A808">
        <v>2005</v>
      </c>
      <c r="B808" t="s">
        <v>50</v>
      </c>
      <c r="C808" t="s">
        <v>211</v>
      </c>
      <c r="D808">
        <v>2.1694</v>
      </c>
    </row>
    <row r="809" spans="1:4" x14ac:dyDescent="0.25">
      <c r="A809">
        <v>2005</v>
      </c>
      <c r="B809" t="s">
        <v>50</v>
      </c>
      <c r="C809" t="s">
        <v>198</v>
      </c>
      <c r="D809">
        <v>107.753</v>
      </c>
    </row>
    <row r="810" spans="1:4" x14ac:dyDescent="0.25">
      <c r="A810">
        <v>2005</v>
      </c>
      <c r="B810" t="s">
        <v>51</v>
      </c>
      <c r="C810" t="s">
        <v>210</v>
      </c>
      <c r="D810">
        <v>0.50900000000000001</v>
      </c>
    </row>
    <row r="811" spans="1:4" x14ac:dyDescent="0.25">
      <c r="A811">
        <v>2005</v>
      </c>
      <c r="B811" t="s">
        <v>51</v>
      </c>
      <c r="C811" t="s">
        <v>232</v>
      </c>
      <c r="D811">
        <v>0.57279999999999998</v>
      </c>
    </row>
    <row r="812" spans="1:4" x14ac:dyDescent="0.25">
      <c r="A812">
        <v>2005</v>
      </c>
      <c r="B812" t="s">
        <v>51</v>
      </c>
      <c r="C812" t="s">
        <v>211</v>
      </c>
      <c r="D812">
        <v>0.78969999999999996</v>
      </c>
    </row>
    <row r="813" spans="1:4" x14ac:dyDescent="0.25">
      <c r="A813">
        <v>2005</v>
      </c>
      <c r="B813" t="s">
        <v>51</v>
      </c>
      <c r="C813" t="s">
        <v>198</v>
      </c>
      <c r="D813">
        <v>83.049000000000007</v>
      </c>
    </row>
    <row r="814" spans="1:4" x14ac:dyDescent="0.25">
      <c r="A814">
        <v>2005</v>
      </c>
      <c r="B814" t="s">
        <v>52</v>
      </c>
      <c r="C814" t="s">
        <v>210</v>
      </c>
      <c r="D814">
        <v>1.4395</v>
      </c>
    </row>
    <row r="815" spans="1:4" x14ac:dyDescent="0.25">
      <c r="A815">
        <v>2005</v>
      </c>
      <c r="B815" t="s">
        <v>52</v>
      </c>
      <c r="C815" t="s">
        <v>232</v>
      </c>
      <c r="D815">
        <v>1.8441000000000001</v>
      </c>
    </row>
    <row r="816" spans="1:4" x14ac:dyDescent="0.25">
      <c r="A816">
        <v>2005</v>
      </c>
      <c r="B816" t="s">
        <v>52</v>
      </c>
      <c r="C816" t="s">
        <v>211</v>
      </c>
      <c r="D816">
        <v>2.0609999999999999</v>
      </c>
    </row>
    <row r="817" spans="1:5" x14ac:dyDescent="0.25">
      <c r="A817">
        <v>2005</v>
      </c>
      <c r="B817" t="s">
        <v>52</v>
      </c>
      <c r="C817" t="s">
        <v>198</v>
      </c>
      <c r="D817">
        <v>111.387</v>
      </c>
    </row>
    <row r="818" spans="1:5" x14ac:dyDescent="0.25">
      <c r="A818">
        <v>2005</v>
      </c>
      <c r="B818" t="s">
        <v>53</v>
      </c>
      <c r="C818" t="s">
        <v>210</v>
      </c>
      <c r="D818">
        <v>3.0478999999999998</v>
      </c>
    </row>
    <row r="819" spans="1:5" x14ac:dyDescent="0.25">
      <c r="A819">
        <v>2005</v>
      </c>
      <c r="B819" t="s">
        <v>53</v>
      </c>
      <c r="C819" t="s">
        <v>232</v>
      </c>
      <c r="D819">
        <v>3.4344000000000001</v>
      </c>
    </row>
    <row r="820" spans="1:5" x14ac:dyDescent="0.25">
      <c r="A820">
        <v>2005</v>
      </c>
      <c r="B820" t="s">
        <v>53</v>
      </c>
      <c r="C820" t="s">
        <v>211</v>
      </c>
      <c r="D820">
        <v>2.782</v>
      </c>
    </row>
    <row r="821" spans="1:5" x14ac:dyDescent="0.25">
      <c r="A821">
        <v>2005</v>
      </c>
      <c r="B821" t="s">
        <v>53</v>
      </c>
      <c r="C821" t="s">
        <v>198</v>
      </c>
      <c r="D821">
        <v>117.977</v>
      </c>
    </row>
    <row r="822" spans="1:5" x14ac:dyDescent="0.25">
      <c r="A822">
        <v>2005</v>
      </c>
      <c r="B822" t="s">
        <v>54</v>
      </c>
      <c r="C822" t="s">
        <v>210</v>
      </c>
      <c r="D822">
        <v>1.472</v>
      </c>
    </row>
    <row r="823" spans="1:5" x14ac:dyDescent="0.25">
      <c r="A823">
        <v>2005</v>
      </c>
      <c r="B823" t="s">
        <v>54</v>
      </c>
      <c r="C823" t="s">
        <v>232</v>
      </c>
      <c r="D823">
        <v>1.7735000000000001</v>
      </c>
    </row>
    <row r="824" spans="1:5" x14ac:dyDescent="0.25">
      <c r="A824">
        <v>2005</v>
      </c>
      <c r="B824" t="s">
        <v>54</v>
      </c>
      <c r="C824" t="s">
        <v>211</v>
      </c>
      <c r="D824">
        <v>1.3667</v>
      </c>
    </row>
    <row r="825" spans="1:5" x14ac:dyDescent="0.25">
      <c r="A825">
        <v>2005</v>
      </c>
      <c r="B825" t="s">
        <v>54</v>
      </c>
      <c r="C825" t="s">
        <v>198</v>
      </c>
      <c r="D825">
        <v>102.256</v>
      </c>
      <c r="E825" t="s">
        <v>199</v>
      </c>
    </row>
    <row r="826" spans="1:5" x14ac:dyDescent="0.25">
      <c r="A826">
        <v>2005</v>
      </c>
      <c r="B826" t="s">
        <v>64</v>
      </c>
      <c r="C826" t="s">
        <v>210</v>
      </c>
      <c r="D826">
        <v>0.44640000000000002</v>
      </c>
    </row>
    <row r="827" spans="1:5" x14ac:dyDescent="0.25">
      <c r="A827">
        <v>2005</v>
      </c>
      <c r="B827" t="s">
        <v>64</v>
      </c>
      <c r="C827" t="s">
        <v>232</v>
      </c>
      <c r="D827">
        <v>0.53420000000000001</v>
      </c>
    </row>
    <row r="828" spans="1:5" x14ac:dyDescent="0.25">
      <c r="A828">
        <v>2005</v>
      </c>
      <c r="B828" t="s">
        <v>64</v>
      </c>
      <c r="C828" t="s">
        <v>211</v>
      </c>
      <c r="D828">
        <v>0.78749999999999998</v>
      </c>
    </row>
    <row r="829" spans="1:5" x14ac:dyDescent="0.25">
      <c r="A829">
        <v>2005</v>
      </c>
      <c r="B829" t="s">
        <v>64</v>
      </c>
      <c r="C829" t="s">
        <v>198</v>
      </c>
      <c r="D829">
        <v>113.608</v>
      </c>
    </row>
    <row r="830" spans="1:5" x14ac:dyDescent="0.25">
      <c r="A830">
        <v>2005</v>
      </c>
      <c r="B830" t="s">
        <v>55</v>
      </c>
      <c r="C830" t="s">
        <v>210</v>
      </c>
      <c r="D830">
        <v>0.81059999999999999</v>
      </c>
    </row>
    <row r="831" spans="1:5" x14ac:dyDescent="0.25">
      <c r="A831">
        <v>2005</v>
      </c>
      <c r="B831" t="s">
        <v>55</v>
      </c>
      <c r="C831" t="s">
        <v>232</v>
      </c>
      <c r="D831">
        <v>0.9304</v>
      </c>
    </row>
    <row r="832" spans="1:5" x14ac:dyDescent="0.25">
      <c r="A832">
        <v>2005</v>
      </c>
      <c r="B832" t="s">
        <v>55</v>
      </c>
      <c r="C832" t="s">
        <v>211</v>
      </c>
      <c r="D832">
        <v>0.99929999999999997</v>
      </c>
    </row>
    <row r="833" spans="1:5" x14ac:dyDescent="0.25">
      <c r="A833">
        <v>2005</v>
      </c>
      <c r="B833" t="s">
        <v>55</v>
      </c>
      <c r="C833" t="s">
        <v>198</v>
      </c>
      <c r="D833">
        <v>107.845</v>
      </c>
    </row>
    <row r="834" spans="1:5" x14ac:dyDescent="0.25">
      <c r="A834">
        <v>2005</v>
      </c>
      <c r="B834" t="s">
        <v>56</v>
      </c>
      <c r="C834" t="s">
        <v>210</v>
      </c>
      <c r="D834">
        <v>0.23649999999999999</v>
      </c>
    </row>
    <row r="835" spans="1:5" x14ac:dyDescent="0.25">
      <c r="A835">
        <v>2005</v>
      </c>
      <c r="B835" t="s">
        <v>56</v>
      </c>
      <c r="C835" t="s">
        <v>232</v>
      </c>
      <c r="D835">
        <v>0.36120000000000002</v>
      </c>
    </row>
    <row r="836" spans="1:5" x14ac:dyDescent="0.25">
      <c r="A836">
        <v>2005</v>
      </c>
      <c r="B836" t="s">
        <v>56</v>
      </c>
      <c r="C836" t="s">
        <v>211</v>
      </c>
      <c r="D836">
        <v>0.50039999999999996</v>
      </c>
    </row>
    <row r="837" spans="1:5" x14ac:dyDescent="0.25">
      <c r="A837">
        <v>2005</v>
      </c>
      <c r="B837" t="s">
        <v>56</v>
      </c>
      <c r="C837" t="s">
        <v>198</v>
      </c>
      <c r="D837">
        <v>67.870999999999995</v>
      </c>
    </row>
    <row r="838" spans="1:5" x14ac:dyDescent="0.25">
      <c r="A838">
        <v>2005</v>
      </c>
      <c r="B838" t="s">
        <v>57</v>
      </c>
      <c r="C838" t="s">
        <v>210</v>
      </c>
      <c r="D838">
        <v>0.78800000000000003</v>
      </c>
    </row>
    <row r="839" spans="1:5" x14ac:dyDescent="0.25">
      <c r="A839">
        <v>2005</v>
      </c>
      <c r="B839" t="s">
        <v>57</v>
      </c>
      <c r="C839" t="s">
        <v>232</v>
      </c>
      <c r="D839">
        <v>0.93869999999999998</v>
      </c>
    </row>
    <row r="840" spans="1:5" x14ac:dyDescent="0.25">
      <c r="A840">
        <v>2005</v>
      </c>
      <c r="B840" t="s">
        <v>57</v>
      </c>
      <c r="C840" t="s">
        <v>211</v>
      </c>
      <c r="D840">
        <v>1.0572999999999999</v>
      </c>
    </row>
    <row r="841" spans="1:5" x14ac:dyDescent="0.25">
      <c r="A841">
        <v>2005</v>
      </c>
      <c r="B841" t="s">
        <v>57</v>
      </c>
      <c r="C841" t="s">
        <v>198</v>
      </c>
      <c r="D841">
        <v>110.203</v>
      </c>
    </row>
    <row r="842" spans="1:5" x14ac:dyDescent="0.25">
      <c r="A842">
        <v>2005</v>
      </c>
      <c r="B842" t="s">
        <v>65</v>
      </c>
      <c r="C842" t="s">
        <v>210</v>
      </c>
      <c r="D842">
        <v>0.52549999999999997</v>
      </c>
    </row>
    <row r="843" spans="1:5" x14ac:dyDescent="0.25">
      <c r="A843">
        <v>2005</v>
      </c>
      <c r="B843" t="s">
        <v>65</v>
      </c>
      <c r="C843" t="s">
        <v>232</v>
      </c>
      <c r="D843">
        <v>0.73760000000000003</v>
      </c>
    </row>
    <row r="844" spans="1:5" x14ac:dyDescent="0.25">
      <c r="A844">
        <v>2005</v>
      </c>
      <c r="B844" t="s">
        <v>65</v>
      </c>
      <c r="C844" t="s">
        <v>211</v>
      </c>
      <c r="D844">
        <v>0.97629999999999995</v>
      </c>
    </row>
    <row r="845" spans="1:5" x14ac:dyDescent="0.25">
      <c r="A845">
        <v>2005</v>
      </c>
      <c r="B845" t="s">
        <v>65</v>
      </c>
      <c r="C845" t="s">
        <v>198</v>
      </c>
      <c r="D845">
        <v>92.497</v>
      </c>
    </row>
    <row r="846" spans="1:5" x14ac:dyDescent="0.25">
      <c r="A846">
        <v>2005</v>
      </c>
      <c r="B846" t="s">
        <v>58</v>
      </c>
      <c r="C846" t="s">
        <v>210</v>
      </c>
      <c r="D846">
        <v>0.85619999999999996</v>
      </c>
      <c r="E846" t="s">
        <v>196</v>
      </c>
    </row>
    <row r="847" spans="1:5" x14ac:dyDescent="0.25">
      <c r="A847">
        <v>2005</v>
      </c>
      <c r="B847" t="s">
        <v>58</v>
      </c>
      <c r="C847" t="s">
        <v>232</v>
      </c>
      <c r="D847">
        <v>1.0455000000000001</v>
      </c>
      <c r="E847" t="s">
        <v>196</v>
      </c>
    </row>
    <row r="848" spans="1:5" x14ac:dyDescent="0.25">
      <c r="A848">
        <v>2005</v>
      </c>
      <c r="B848" t="s">
        <v>58</v>
      </c>
      <c r="C848" t="s">
        <v>211</v>
      </c>
      <c r="D848">
        <v>0.71589999999999998</v>
      </c>
      <c r="E848" t="s">
        <v>196</v>
      </c>
    </row>
    <row r="849" spans="1:5" x14ac:dyDescent="0.25">
      <c r="A849">
        <v>2005</v>
      </c>
      <c r="B849" t="s">
        <v>58</v>
      </c>
      <c r="C849" t="s">
        <v>198</v>
      </c>
      <c r="D849">
        <v>103.277</v>
      </c>
      <c r="E849" t="s">
        <v>196</v>
      </c>
    </row>
    <row r="850" spans="1:5" x14ac:dyDescent="0.25">
      <c r="A850">
        <v>2005</v>
      </c>
      <c r="B850" t="s">
        <v>59</v>
      </c>
      <c r="C850" t="s">
        <v>210</v>
      </c>
      <c r="D850">
        <v>1.5507</v>
      </c>
    </row>
    <row r="851" spans="1:5" x14ac:dyDescent="0.25">
      <c r="A851">
        <v>2005</v>
      </c>
      <c r="B851" t="s">
        <v>59</v>
      </c>
      <c r="C851" t="s">
        <v>232</v>
      </c>
      <c r="D851">
        <v>1.839</v>
      </c>
    </row>
    <row r="852" spans="1:5" x14ac:dyDescent="0.25">
      <c r="A852">
        <v>2005</v>
      </c>
      <c r="B852" t="s">
        <v>59</v>
      </c>
      <c r="C852" t="s">
        <v>211</v>
      </c>
      <c r="D852">
        <v>1.2434000000000001</v>
      </c>
    </row>
    <row r="853" spans="1:5" x14ac:dyDescent="0.25">
      <c r="A853">
        <v>2005</v>
      </c>
      <c r="B853" t="s">
        <v>59</v>
      </c>
      <c r="C853" t="s">
        <v>198</v>
      </c>
      <c r="D853">
        <v>100.51600000000001</v>
      </c>
    </row>
    <row r="854" spans="1:5" x14ac:dyDescent="0.25">
      <c r="A854">
        <v>2005</v>
      </c>
      <c r="B854" t="s">
        <v>156</v>
      </c>
      <c r="C854" t="s">
        <v>210</v>
      </c>
      <c r="D854">
        <v>1.0325</v>
      </c>
    </row>
    <row r="855" spans="1:5" x14ac:dyDescent="0.25">
      <c r="A855">
        <v>2005</v>
      </c>
      <c r="B855" t="s">
        <v>156</v>
      </c>
      <c r="C855" t="s">
        <v>232</v>
      </c>
      <c r="D855">
        <v>0.99470000000000003</v>
      </c>
    </row>
    <row r="856" spans="1:5" x14ac:dyDescent="0.25">
      <c r="A856">
        <v>2005</v>
      </c>
      <c r="B856" t="s">
        <v>156</v>
      </c>
      <c r="C856" t="s">
        <v>211</v>
      </c>
      <c r="D856">
        <v>0.69010000000000005</v>
      </c>
    </row>
    <row r="857" spans="1:5" x14ac:dyDescent="0.25">
      <c r="A857">
        <v>2005</v>
      </c>
      <c r="B857" t="s">
        <v>156</v>
      </c>
      <c r="C857" t="s">
        <v>198</v>
      </c>
      <c r="D857">
        <v>72.096999999999994</v>
      </c>
    </row>
    <row r="858" spans="1:5" x14ac:dyDescent="0.25">
      <c r="A858">
        <v>2005</v>
      </c>
      <c r="B858" t="s">
        <v>67</v>
      </c>
      <c r="C858" t="s">
        <v>210</v>
      </c>
      <c r="D858" t="s">
        <v>72</v>
      </c>
    </row>
    <row r="859" spans="1:5" x14ac:dyDescent="0.25">
      <c r="A859">
        <v>2005</v>
      </c>
      <c r="B859" t="s">
        <v>67</v>
      </c>
      <c r="C859" t="s">
        <v>232</v>
      </c>
      <c r="D859" t="s">
        <v>72</v>
      </c>
    </row>
    <row r="860" spans="1:5" x14ac:dyDescent="0.25">
      <c r="A860">
        <v>2005</v>
      </c>
      <c r="B860" t="s">
        <v>67</v>
      </c>
      <c r="C860" t="s">
        <v>211</v>
      </c>
      <c r="D860" t="s">
        <v>72</v>
      </c>
    </row>
    <row r="861" spans="1:5" x14ac:dyDescent="0.25">
      <c r="A861">
        <v>2005</v>
      </c>
      <c r="B861" t="s">
        <v>67</v>
      </c>
      <c r="C861" t="s">
        <v>198</v>
      </c>
      <c r="D861" t="s">
        <v>72</v>
      </c>
    </row>
    <row r="862" spans="1:5" x14ac:dyDescent="0.25">
      <c r="A862">
        <v>2005</v>
      </c>
      <c r="B862" t="s">
        <v>68</v>
      </c>
      <c r="C862" t="s">
        <v>210</v>
      </c>
      <c r="D862">
        <v>3.6415999999999999</v>
      </c>
    </row>
    <row r="863" spans="1:5" x14ac:dyDescent="0.25">
      <c r="A863">
        <v>2005</v>
      </c>
      <c r="B863" t="s">
        <v>68</v>
      </c>
      <c r="C863" t="s">
        <v>232</v>
      </c>
      <c r="D863">
        <v>5.5410000000000004</v>
      </c>
    </row>
    <row r="864" spans="1:5" x14ac:dyDescent="0.25">
      <c r="A864">
        <v>2005</v>
      </c>
      <c r="B864" t="s">
        <v>68</v>
      </c>
      <c r="C864" t="s">
        <v>211</v>
      </c>
      <c r="D864">
        <v>2.7376</v>
      </c>
    </row>
    <row r="865" spans="1:4" x14ac:dyDescent="0.25">
      <c r="A865">
        <v>2005</v>
      </c>
      <c r="B865" t="s">
        <v>68</v>
      </c>
      <c r="C865" t="s">
        <v>198</v>
      </c>
      <c r="D865">
        <v>104.916</v>
      </c>
    </row>
    <row r="866" spans="1:4" x14ac:dyDescent="0.25">
      <c r="A866">
        <v>2005</v>
      </c>
      <c r="B866" t="s">
        <v>60</v>
      </c>
      <c r="C866" t="s">
        <v>210</v>
      </c>
      <c r="D866">
        <v>2.7805</v>
      </c>
    </row>
    <row r="867" spans="1:4" x14ac:dyDescent="0.25">
      <c r="A867">
        <v>2005</v>
      </c>
      <c r="B867" t="s">
        <v>60</v>
      </c>
      <c r="C867" t="s">
        <v>232</v>
      </c>
      <c r="D867">
        <v>3.1833</v>
      </c>
    </row>
    <row r="868" spans="1:4" x14ac:dyDescent="0.25">
      <c r="A868">
        <v>2005</v>
      </c>
      <c r="B868" t="s">
        <v>60</v>
      </c>
      <c r="C868" t="s">
        <v>211</v>
      </c>
      <c r="D868">
        <v>2.2002999999999999</v>
      </c>
    </row>
    <row r="869" spans="1:4" x14ac:dyDescent="0.25">
      <c r="A869">
        <v>2005</v>
      </c>
      <c r="B869" t="s">
        <v>60</v>
      </c>
      <c r="C869" t="s">
        <v>198</v>
      </c>
      <c r="D869">
        <v>115.18</v>
      </c>
    </row>
    <row r="870" spans="1:4" x14ac:dyDescent="0.25">
      <c r="A870">
        <v>2005</v>
      </c>
      <c r="B870" t="s">
        <v>69</v>
      </c>
      <c r="C870" t="s">
        <v>210</v>
      </c>
      <c r="D870" t="s">
        <v>72</v>
      </c>
    </row>
    <row r="871" spans="1:4" x14ac:dyDescent="0.25">
      <c r="A871">
        <v>2005</v>
      </c>
      <c r="B871" t="s">
        <v>69</v>
      </c>
      <c r="C871" t="s">
        <v>232</v>
      </c>
      <c r="D871" t="s">
        <v>72</v>
      </c>
    </row>
    <row r="872" spans="1:4" x14ac:dyDescent="0.25">
      <c r="A872">
        <v>2005</v>
      </c>
      <c r="B872" t="s">
        <v>69</v>
      </c>
      <c r="C872" t="s">
        <v>211</v>
      </c>
      <c r="D872" t="s">
        <v>72</v>
      </c>
    </row>
    <row r="873" spans="1:4" x14ac:dyDescent="0.25">
      <c r="A873">
        <v>2005</v>
      </c>
      <c r="B873" t="s">
        <v>69</v>
      </c>
      <c r="C873" t="s">
        <v>198</v>
      </c>
      <c r="D873" t="s">
        <v>72</v>
      </c>
    </row>
    <row r="874" spans="1:4" x14ac:dyDescent="0.25">
      <c r="A874">
        <v>2005</v>
      </c>
      <c r="B874" t="s">
        <v>84</v>
      </c>
      <c r="C874" t="s">
        <v>210</v>
      </c>
      <c r="D874" t="s">
        <v>72</v>
      </c>
    </row>
    <row r="875" spans="1:4" x14ac:dyDescent="0.25">
      <c r="A875">
        <v>2005</v>
      </c>
      <c r="B875" t="s">
        <v>84</v>
      </c>
      <c r="C875" t="s">
        <v>232</v>
      </c>
      <c r="D875" t="s">
        <v>72</v>
      </c>
    </row>
    <row r="876" spans="1:4" x14ac:dyDescent="0.25">
      <c r="A876">
        <v>2005</v>
      </c>
      <c r="B876" t="s">
        <v>84</v>
      </c>
      <c r="C876" t="s">
        <v>211</v>
      </c>
      <c r="D876" t="s">
        <v>72</v>
      </c>
    </row>
    <row r="877" spans="1:4" x14ac:dyDescent="0.25">
      <c r="A877">
        <v>2005</v>
      </c>
      <c r="B877" t="s">
        <v>84</v>
      </c>
      <c r="C877" t="s">
        <v>198</v>
      </c>
      <c r="D877" t="s">
        <v>72</v>
      </c>
    </row>
    <row r="878" spans="1:4" x14ac:dyDescent="0.25">
      <c r="A878">
        <v>2005</v>
      </c>
      <c r="B878" t="s">
        <v>70</v>
      </c>
      <c r="C878" t="s">
        <v>210</v>
      </c>
      <c r="D878">
        <v>0.20219999999999999</v>
      </c>
    </row>
    <row r="879" spans="1:4" x14ac:dyDescent="0.25">
      <c r="A879">
        <v>2005</v>
      </c>
      <c r="B879" t="s">
        <v>70</v>
      </c>
      <c r="C879" t="s">
        <v>232</v>
      </c>
      <c r="D879">
        <v>0.26850000000000002</v>
      </c>
    </row>
    <row r="880" spans="1:4" x14ac:dyDescent="0.25">
      <c r="A880">
        <v>2005</v>
      </c>
      <c r="B880" t="s">
        <v>70</v>
      </c>
      <c r="C880" t="s">
        <v>211</v>
      </c>
      <c r="D880">
        <v>0.50839999999999996</v>
      </c>
    </row>
    <row r="881" spans="1:4" x14ac:dyDescent="0.25">
      <c r="A881">
        <v>2005</v>
      </c>
      <c r="B881" t="s">
        <v>70</v>
      </c>
      <c r="C881" t="s">
        <v>198</v>
      </c>
      <c r="D881" t="s">
        <v>72</v>
      </c>
    </row>
    <row r="882" spans="1:4" x14ac:dyDescent="0.25">
      <c r="A882">
        <v>2005</v>
      </c>
      <c r="B882" t="s">
        <v>71</v>
      </c>
      <c r="C882" t="s">
        <v>210</v>
      </c>
      <c r="D882">
        <v>0.58209999999999995</v>
      </c>
    </row>
    <row r="883" spans="1:4" x14ac:dyDescent="0.25">
      <c r="A883">
        <v>2005</v>
      </c>
      <c r="B883" t="s">
        <v>71</v>
      </c>
      <c r="C883" t="s">
        <v>232</v>
      </c>
      <c r="D883">
        <v>0.67789999999999995</v>
      </c>
    </row>
    <row r="884" spans="1:4" x14ac:dyDescent="0.25">
      <c r="A884">
        <v>2005</v>
      </c>
      <c r="B884" t="s">
        <v>71</v>
      </c>
      <c r="C884" t="s">
        <v>211</v>
      </c>
      <c r="D884">
        <v>0.95779999999999998</v>
      </c>
    </row>
    <row r="885" spans="1:4" x14ac:dyDescent="0.25">
      <c r="A885">
        <v>2005</v>
      </c>
      <c r="B885" t="s">
        <v>71</v>
      </c>
      <c r="C885" t="s">
        <v>198</v>
      </c>
      <c r="D885">
        <v>114.819</v>
      </c>
    </row>
    <row r="886" spans="1:4" x14ac:dyDescent="0.25">
      <c r="A886">
        <v>2005</v>
      </c>
      <c r="B886" t="s">
        <v>82</v>
      </c>
      <c r="C886" t="s">
        <v>210</v>
      </c>
      <c r="D886" t="s">
        <v>72</v>
      </c>
    </row>
    <row r="887" spans="1:4" x14ac:dyDescent="0.25">
      <c r="A887">
        <v>2005</v>
      </c>
      <c r="B887" t="s">
        <v>82</v>
      </c>
      <c r="C887" t="s">
        <v>232</v>
      </c>
      <c r="D887" t="s">
        <v>72</v>
      </c>
    </row>
    <row r="888" spans="1:4" x14ac:dyDescent="0.25">
      <c r="A888">
        <v>2005</v>
      </c>
      <c r="B888" t="s">
        <v>82</v>
      </c>
      <c r="C888" t="s">
        <v>211</v>
      </c>
      <c r="D888" t="s">
        <v>72</v>
      </c>
    </row>
    <row r="889" spans="1:4" x14ac:dyDescent="0.25">
      <c r="A889">
        <v>2005</v>
      </c>
      <c r="B889" t="s">
        <v>82</v>
      </c>
      <c r="C889" t="s">
        <v>198</v>
      </c>
      <c r="D889" t="s">
        <v>72</v>
      </c>
    </row>
    <row r="890" spans="1:4" x14ac:dyDescent="0.25">
      <c r="A890">
        <v>2006</v>
      </c>
      <c r="B890" t="s">
        <v>154</v>
      </c>
      <c r="C890" t="s">
        <v>210</v>
      </c>
      <c r="D890">
        <v>1.3868</v>
      </c>
    </row>
    <row r="891" spans="1:4" x14ac:dyDescent="0.25">
      <c r="A891">
        <v>2006</v>
      </c>
      <c r="B891" t="s">
        <v>154</v>
      </c>
      <c r="C891" t="s">
        <v>232</v>
      </c>
      <c r="D891">
        <v>1.5716000000000001</v>
      </c>
    </row>
    <row r="892" spans="1:4" x14ac:dyDescent="0.25">
      <c r="A892">
        <v>2006</v>
      </c>
      <c r="B892" t="s">
        <v>154</v>
      </c>
      <c r="C892" t="s">
        <v>211</v>
      </c>
      <c r="D892">
        <v>1.3868</v>
      </c>
    </row>
    <row r="893" spans="1:4" x14ac:dyDescent="0.25">
      <c r="A893">
        <v>2006</v>
      </c>
      <c r="B893" t="s">
        <v>154</v>
      </c>
      <c r="C893" t="s">
        <v>198</v>
      </c>
      <c r="D893">
        <v>101.754</v>
      </c>
    </row>
    <row r="894" spans="1:4" x14ac:dyDescent="0.25">
      <c r="A894">
        <v>2006</v>
      </c>
      <c r="B894" t="s">
        <v>35</v>
      </c>
      <c r="C894" t="s">
        <v>210</v>
      </c>
      <c r="D894">
        <v>1.9864999999999999</v>
      </c>
    </row>
    <row r="895" spans="1:4" x14ac:dyDescent="0.25">
      <c r="A895">
        <v>2006</v>
      </c>
      <c r="B895" t="s">
        <v>35</v>
      </c>
      <c r="C895" t="s">
        <v>232</v>
      </c>
      <c r="D895">
        <v>2.2738</v>
      </c>
    </row>
    <row r="896" spans="1:4" x14ac:dyDescent="0.25">
      <c r="A896">
        <v>2006</v>
      </c>
      <c r="B896" t="s">
        <v>35</v>
      </c>
      <c r="C896" t="s">
        <v>211</v>
      </c>
      <c r="D896">
        <v>1.806</v>
      </c>
    </row>
    <row r="897" spans="1:5" x14ac:dyDescent="0.25">
      <c r="A897">
        <v>2006</v>
      </c>
      <c r="B897" t="s">
        <v>35</v>
      </c>
      <c r="C897" t="s">
        <v>198</v>
      </c>
      <c r="D897">
        <v>110.10299999999999</v>
      </c>
    </row>
    <row r="898" spans="1:5" x14ac:dyDescent="0.25">
      <c r="A898">
        <v>2006</v>
      </c>
      <c r="B898" t="s">
        <v>36</v>
      </c>
      <c r="C898" t="s">
        <v>210</v>
      </c>
      <c r="D898">
        <v>0.19919999999999999</v>
      </c>
      <c r="E898" t="s">
        <v>201</v>
      </c>
    </row>
    <row r="899" spans="1:5" x14ac:dyDescent="0.25">
      <c r="A899">
        <v>2006</v>
      </c>
      <c r="B899" t="s">
        <v>36</v>
      </c>
      <c r="C899" t="s">
        <v>232</v>
      </c>
      <c r="D899">
        <v>0.27679999999999999</v>
      </c>
      <c r="E899" t="s">
        <v>201</v>
      </c>
    </row>
    <row r="900" spans="1:5" x14ac:dyDescent="0.25">
      <c r="A900">
        <v>2006</v>
      </c>
      <c r="B900" t="s">
        <v>36</v>
      </c>
      <c r="C900" t="s">
        <v>211</v>
      </c>
      <c r="D900">
        <v>0.50080000000000002</v>
      </c>
      <c r="E900" t="s">
        <v>201</v>
      </c>
    </row>
    <row r="901" spans="1:5" x14ac:dyDescent="0.25">
      <c r="A901">
        <v>2006</v>
      </c>
      <c r="B901" t="s">
        <v>36</v>
      </c>
      <c r="C901" t="s">
        <v>198</v>
      </c>
      <c r="D901">
        <v>103.328</v>
      </c>
      <c r="E901" t="s">
        <v>201</v>
      </c>
    </row>
    <row r="902" spans="1:5" x14ac:dyDescent="0.25">
      <c r="A902">
        <v>2006</v>
      </c>
      <c r="B902" t="s">
        <v>37</v>
      </c>
      <c r="C902" t="s">
        <v>210</v>
      </c>
      <c r="D902">
        <v>0.64280000000000004</v>
      </c>
    </row>
    <row r="903" spans="1:5" x14ac:dyDescent="0.25">
      <c r="A903">
        <v>2006</v>
      </c>
      <c r="B903" t="s">
        <v>37</v>
      </c>
      <c r="C903" t="s">
        <v>232</v>
      </c>
      <c r="D903">
        <v>0.75970000000000004</v>
      </c>
    </row>
    <row r="904" spans="1:5" x14ac:dyDescent="0.25">
      <c r="A904">
        <v>2006</v>
      </c>
      <c r="B904" t="s">
        <v>37</v>
      </c>
      <c r="C904" t="s">
        <v>211</v>
      </c>
      <c r="D904">
        <v>1.0044999999999999</v>
      </c>
    </row>
    <row r="905" spans="1:5" x14ac:dyDescent="0.25">
      <c r="A905">
        <v>2006</v>
      </c>
      <c r="B905" t="s">
        <v>37</v>
      </c>
      <c r="C905" t="s">
        <v>198</v>
      </c>
      <c r="D905">
        <v>120.032</v>
      </c>
    </row>
    <row r="906" spans="1:5" x14ac:dyDescent="0.25">
      <c r="A906">
        <v>2006</v>
      </c>
      <c r="B906" t="s">
        <v>38</v>
      </c>
      <c r="C906" t="s">
        <v>210</v>
      </c>
      <c r="D906">
        <v>1.4032</v>
      </c>
    </row>
    <row r="907" spans="1:5" x14ac:dyDescent="0.25">
      <c r="A907">
        <v>2006</v>
      </c>
      <c r="B907" t="s">
        <v>38</v>
      </c>
      <c r="C907" t="s">
        <v>232</v>
      </c>
      <c r="D907">
        <v>1.6382000000000001</v>
      </c>
    </row>
    <row r="908" spans="1:5" x14ac:dyDescent="0.25">
      <c r="A908">
        <v>2006</v>
      </c>
      <c r="B908" t="s">
        <v>38</v>
      </c>
      <c r="C908" t="s">
        <v>211</v>
      </c>
      <c r="D908">
        <v>1.0038</v>
      </c>
    </row>
    <row r="909" spans="1:5" x14ac:dyDescent="0.25">
      <c r="A909">
        <v>2006</v>
      </c>
      <c r="B909" t="s">
        <v>38</v>
      </c>
      <c r="C909" t="s">
        <v>198</v>
      </c>
      <c r="D909">
        <v>94.608000000000004</v>
      </c>
    </row>
    <row r="910" spans="1:5" x14ac:dyDescent="0.25">
      <c r="A910">
        <v>2006</v>
      </c>
      <c r="B910" t="s">
        <v>39</v>
      </c>
      <c r="C910" t="s">
        <v>210</v>
      </c>
      <c r="D910">
        <v>1.8351999999999999</v>
      </c>
    </row>
    <row r="911" spans="1:5" x14ac:dyDescent="0.25">
      <c r="A911">
        <v>2006</v>
      </c>
      <c r="B911" t="s">
        <v>39</v>
      </c>
      <c r="C911" t="s">
        <v>232</v>
      </c>
      <c r="D911">
        <v>2.0966</v>
      </c>
    </row>
    <row r="912" spans="1:5" x14ac:dyDescent="0.25">
      <c r="A912">
        <v>2006</v>
      </c>
      <c r="B912" t="s">
        <v>39</v>
      </c>
      <c r="C912" t="s">
        <v>211</v>
      </c>
      <c r="D912">
        <v>1.7210000000000001</v>
      </c>
    </row>
    <row r="913" spans="1:5" x14ac:dyDescent="0.25">
      <c r="A913">
        <v>2006</v>
      </c>
      <c r="B913" t="s">
        <v>39</v>
      </c>
      <c r="C913" t="s">
        <v>198</v>
      </c>
      <c r="D913">
        <v>116.535</v>
      </c>
    </row>
    <row r="914" spans="1:5" x14ac:dyDescent="0.25">
      <c r="A914">
        <v>2006</v>
      </c>
      <c r="B914" t="s">
        <v>40</v>
      </c>
      <c r="C914" t="s">
        <v>210</v>
      </c>
      <c r="D914">
        <v>0.42309999999999998</v>
      </c>
    </row>
    <row r="915" spans="1:5" x14ac:dyDescent="0.25">
      <c r="A915">
        <v>2006</v>
      </c>
      <c r="B915" t="s">
        <v>40</v>
      </c>
      <c r="C915" t="s">
        <v>232</v>
      </c>
      <c r="D915">
        <v>0.6139</v>
      </c>
    </row>
    <row r="916" spans="1:5" x14ac:dyDescent="0.25">
      <c r="A916">
        <v>2006</v>
      </c>
      <c r="B916" t="s">
        <v>40</v>
      </c>
      <c r="C916" t="s">
        <v>211</v>
      </c>
      <c r="D916">
        <v>0.64580000000000004</v>
      </c>
    </row>
    <row r="917" spans="1:5" x14ac:dyDescent="0.25">
      <c r="A917">
        <v>2006</v>
      </c>
      <c r="B917" t="s">
        <v>40</v>
      </c>
      <c r="C917" t="s">
        <v>198</v>
      </c>
      <c r="D917">
        <v>95.572000000000003</v>
      </c>
    </row>
    <row r="918" spans="1:5" x14ac:dyDescent="0.25">
      <c r="A918">
        <v>2006</v>
      </c>
      <c r="B918" t="s">
        <v>41</v>
      </c>
      <c r="C918" t="s">
        <v>210</v>
      </c>
      <c r="D918">
        <v>1.0587</v>
      </c>
    </row>
    <row r="919" spans="1:5" x14ac:dyDescent="0.25">
      <c r="A919">
        <v>2006</v>
      </c>
      <c r="B919" t="s">
        <v>41</v>
      </c>
      <c r="C919" t="s">
        <v>232</v>
      </c>
      <c r="D919">
        <v>1.1163000000000001</v>
      </c>
    </row>
    <row r="920" spans="1:5" x14ac:dyDescent="0.25">
      <c r="A920">
        <v>2006</v>
      </c>
      <c r="B920" t="s">
        <v>41</v>
      </c>
      <c r="C920" t="s">
        <v>211</v>
      </c>
      <c r="D920">
        <v>0.86019999999999996</v>
      </c>
    </row>
    <row r="921" spans="1:5" x14ac:dyDescent="0.25">
      <c r="A921">
        <v>2006</v>
      </c>
      <c r="B921" t="s">
        <v>41</v>
      </c>
      <c r="C921" t="s">
        <v>198</v>
      </c>
      <c r="D921">
        <v>99.378</v>
      </c>
    </row>
    <row r="922" spans="1:5" x14ac:dyDescent="0.25">
      <c r="A922">
        <v>2006</v>
      </c>
      <c r="B922" t="s">
        <v>42</v>
      </c>
      <c r="C922" t="s">
        <v>210</v>
      </c>
      <c r="D922">
        <v>1.2314000000000001</v>
      </c>
      <c r="E922" t="s">
        <v>196</v>
      </c>
    </row>
    <row r="923" spans="1:5" x14ac:dyDescent="0.25">
      <c r="A923">
        <v>2006</v>
      </c>
      <c r="B923" t="s">
        <v>42</v>
      </c>
      <c r="C923" t="s">
        <v>232</v>
      </c>
      <c r="D923">
        <v>1.3129999999999999</v>
      </c>
      <c r="E923" t="s">
        <v>196</v>
      </c>
    </row>
    <row r="924" spans="1:5" x14ac:dyDescent="0.25">
      <c r="A924">
        <v>2006</v>
      </c>
      <c r="B924" t="s">
        <v>42</v>
      </c>
      <c r="C924" t="s">
        <v>211</v>
      </c>
      <c r="D924">
        <v>1.4135</v>
      </c>
      <c r="E924" t="s">
        <v>196</v>
      </c>
    </row>
    <row r="925" spans="1:5" x14ac:dyDescent="0.25">
      <c r="A925">
        <v>2006</v>
      </c>
      <c r="B925" t="s">
        <v>42</v>
      </c>
      <c r="C925" t="s">
        <v>198</v>
      </c>
      <c r="D925">
        <v>110.78700000000001</v>
      </c>
      <c r="E925" t="s">
        <v>196</v>
      </c>
    </row>
    <row r="926" spans="1:5" x14ac:dyDescent="0.25">
      <c r="A926">
        <v>2006</v>
      </c>
      <c r="B926" t="s">
        <v>43</v>
      </c>
      <c r="C926" t="s">
        <v>210</v>
      </c>
      <c r="D926">
        <v>1.1033999999999999</v>
      </c>
      <c r="E926" t="s">
        <v>196</v>
      </c>
    </row>
    <row r="927" spans="1:5" x14ac:dyDescent="0.25">
      <c r="A927">
        <v>2006</v>
      </c>
      <c r="B927" t="s">
        <v>43</v>
      </c>
      <c r="C927" t="s">
        <v>232</v>
      </c>
      <c r="D927">
        <v>1.1772</v>
      </c>
      <c r="E927" t="s">
        <v>196</v>
      </c>
    </row>
    <row r="928" spans="1:5" x14ac:dyDescent="0.25">
      <c r="A928">
        <v>2006</v>
      </c>
      <c r="B928" t="s">
        <v>43</v>
      </c>
      <c r="C928" t="s">
        <v>211</v>
      </c>
      <c r="D928">
        <v>1.1916</v>
      </c>
      <c r="E928" t="s">
        <v>196</v>
      </c>
    </row>
    <row r="929" spans="1:5" x14ac:dyDescent="0.25">
      <c r="A929">
        <v>2006</v>
      </c>
      <c r="B929" t="s">
        <v>43</v>
      </c>
      <c r="C929" t="s">
        <v>198</v>
      </c>
      <c r="D929">
        <v>92.790999999999997</v>
      </c>
      <c r="E929" t="s">
        <v>196</v>
      </c>
    </row>
    <row r="930" spans="1:5" x14ac:dyDescent="0.25">
      <c r="A930">
        <v>2006</v>
      </c>
      <c r="B930" t="s">
        <v>44</v>
      </c>
      <c r="C930" t="s">
        <v>210</v>
      </c>
      <c r="D930">
        <v>2.1097999999999999</v>
      </c>
    </row>
    <row r="931" spans="1:5" x14ac:dyDescent="0.25">
      <c r="A931">
        <v>2006</v>
      </c>
      <c r="B931" t="s">
        <v>44</v>
      </c>
      <c r="C931" t="s">
        <v>232</v>
      </c>
      <c r="D931">
        <v>2.3452000000000002</v>
      </c>
    </row>
    <row r="932" spans="1:5" x14ac:dyDescent="0.25">
      <c r="A932">
        <v>2006</v>
      </c>
      <c r="B932" t="s">
        <v>44</v>
      </c>
      <c r="C932" t="s">
        <v>211</v>
      </c>
      <c r="D932">
        <v>1.8743000000000001</v>
      </c>
    </row>
    <row r="933" spans="1:5" x14ac:dyDescent="0.25">
      <c r="A933">
        <v>2006</v>
      </c>
      <c r="B933" t="s">
        <v>44</v>
      </c>
      <c r="C933" t="s">
        <v>198</v>
      </c>
      <c r="D933">
        <v>112.408</v>
      </c>
    </row>
    <row r="934" spans="1:5" x14ac:dyDescent="0.25">
      <c r="A934">
        <v>2006</v>
      </c>
      <c r="B934" t="s">
        <v>45</v>
      </c>
      <c r="C934" t="s">
        <v>210</v>
      </c>
      <c r="D934">
        <v>0.68879999999999997</v>
      </c>
    </row>
    <row r="935" spans="1:5" x14ac:dyDescent="0.25">
      <c r="A935">
        <v>2006</v>
      </c>
      <c r="B935" t="s">
        <v>45</v>
      </c>
      <c r="C935" t="s">
        <v>232</v>
      </c>
      <c r="D935">
        <v>0.78890000000000005</v>
      </c>
    </row>
    <row r="936" spans="1:5" x14ac:dyDescent="0.25">
      <c r="A936">
        <v>2006</v>
      </c>
      <c r="B936" t="s">
        <v>45</v>
      </c>
      <c r="C936" t="s">
        <v>211</v>
      </c>
      <c r="D936">
        <v>1.0246</v>
      </c>
    </row>
    <row r="937" spans="1:5" x14ac:dyDescent="0.25">
      <c r="A937">
        <v>2006</v>
      </c>
      <c r="B937" t="s">
        <v>45</v>
      </c>
      <c r="C937" t="s">
        <v>198</v>
      </c>
      <c r="D937">
        <v>75.218000000000004</v>
      </c>
      <c r="E937" t="s">
        <v>196</v>
      </c>
    </row>
    <row r="938" spans="1:5" x14ac:dyDescent="0.25">
      <c r="A938">
        <v>2006</v>
      </c>
      <c r="B938" t="s">
        <v>46</v>
      </c>
      <c r="C938" t="s">
        <v>210</v>
      </c>
      <c r="D938">
        <v>1.8282</v>
      </c>
    </row>
    <row r="939" spans="1:5" x14ac:dyDescent="0.25">
      <c r="A939">
        <v>2006</v>
      </c>
      <c r="B939" t="s">
        <v>46</v>
      </c>
      <c r="C939" t="s">
        <v>232</v>
      </c>
      <c r="D939">
        <v>2.0825999999999998</v>
      </c>
    </row>
    <row r="940" spans="1:5" x14ac:dyDescent="0.25">
      <c r="A940">
        <v>2006</v>
      </c>
      <c r="B940" t="s">
        <v>46</v>
      </c>
      <c r="C940" t="s">
        <v>211</v>
      </c>
      <c r="D940">
        <v>1.766</v>
      </c>
    </row>
    <row r="941" spans="1:5" x14ac:dyDescent="0.25">
      <c r="A941">
        <v>2006</v>
      </c>
      <c r="B941" t="s">
        <v>46</v>
      </c>
      <c r="C941" t="s">
        <v>198</v>
      </c>
      <c r="D941">
        <v>94.549000000000007</v>
      </c>
    </row>
    <row r="942" spans="1:5" x14ac:dyDescent="0.25">
      <c r="A942">
        <v>2006</v>
      </c>
      <c r="B942" t="s">
        <v>47</v>
      </c>
      <c r="C942" t="s">
        <v>210</v>
      </c>
      <c r="D942">
        <v>0.89370000000000005</v>
      </c>
    </row>
    <row r="943" spans="1:5" x14ac:dyDescent="0.25">
      <c r="A943">
        <v>2006</v>
      </c>
      <c r="B943" t="s">
        <v>47</v>
      </c>
      <c r="C943" t="s">
        <v>232</v>
      </c>
      <c r="D943">
        <v>0.98319999999999996</v>
      </c>
    </row>
    <row r="944" spans="1:5" x14ac:dyDescent="0.25">
      <c r="A944">
        <v>2006</v>
      </c>
      <c r="B944" t="s">
        <v>47</v>
      </c>
      <c r="C944" t="s">
        <v>211</v>
      </c>
      <c r="D944">
        <v>0.98450000000000004</v>
      </c>
    </row>
    <row r="945" spans="1:4" x14ac:dyDescent="0.25">
      <c r="A945">
        <v>2006</v>
      </c>
      <c r="B945" t="s">
        <v>47</v>
      </c>
      <c r="C945" t="s">
        <v>198</v>
      </c>
      <c r="D945">
        <v>118.315</v>
      </c>
    </row>
    <row r="946" spans="1:4" x14ac:dyDescent="0.25">
      <c r="A946">
        <v>2006</v>
      </c>
      <c r="B946" t="s">
        <v>48</v>
      </c>
      <c r="C946" t="s">
        <v>210</v>
      </c>
      <c r="D946">
        <v>0.61270000000000002</v>
      </c>
    </row>
    <row r="947" spans="1:4" x14ac:dyDescent="0.25">
      <c r="A947">
        <v>2006</v>
      </c>
      <c r="B947" t="s">
        <v>48</v>
      </c>
      <c r="C947" t="s">
        <v>232</v>
      </c>
      <c r="D947">
        <v>0.8347</v>
      </c>
    </row>
    <row r="948" spans="1:4" x14ac:dyDescent="0.25">
      <c r="A948">
        <v>2006</v>
      </c>
      <c r="B948" t="s">
        <v>48</v>
      </c>
      <c r="C948" t="s">
        <v>211</v>
      </c>
      <c r="D948">
        <v>0.98670000000000002</v>
      </c>
    </row>
    <row r="949" spans="1:4" x14ac:dyDescent="0.25">
      <c r="A949">
        <v>2006</v>
      </c>
      <c r="B949" t="s">
        <v>48</v>
      </c>
      <c r="C949" t="s">
        <v>198</v>
      </c>
      <c r="D949">
        <v>89.733999999999995</v>
      </c>
    </row>
    <row r="950" spans="1:4" x14ac:dyDescent="0.25">
      <c r="A950">
        <v>2006</v>
      </c>
      <c r="B950" t="s">
        <v>49</v>
      </c>
      <c r="C950" t="s">
        <v>210</v>
      </c>
      <c r="D950">
        <v>0.58399999999999996</v>
      </c>
    </row>
    <row r="951" spans="1:4" x14ac:dyDescent="0.25">
      <c r="A951">
        <v>2006</v>
      </c>
      <c r="B951" t="s">
        <v>49</v>
      </c>
      <c r="C951" t="s">
        <v>232</v>
      </c>
      <c r="D951">
        <v>0.76280000000000003</v>
      </c>
    </row>
    <row r="952" spans="1:4" x14ac:dyDescent="0.25">
      <c r="A952">
        <v>2006</v>
      </c>
      <c r="B952" t="s">
        <v>49</v>
      </c>
      <c r="C952" t="s">
        <v>211</v>
      </c>
      <c r="D952">
        <v>1.0402</v>
      </c>
    </row>
    <row r="953" spans="1:4" x14ac:dyDescent="0.25">
      <c r="A953">
        <v>2006</v>
      </c>
      <c r="B953" t="s">
        <v>49</v>
      </c>
      <c r="C953" t="s">
        <v>198</v>
      </c>
      <c r="D953">
        <v>109.836</v>
      </c>
    </row>
    <row r="954" spans="1:4" x14ac:dyDescent="0.25">
      <c r="A954">
        <v>2006</v>
      </c>
      <c r="B954" t="s">
        <v>50</v>
      </c>
      <c r="C954" t="s">
        <v>210</v>
      </c>
      <c r="D954">
        <v>2.5901999999999998</v>
      </c>
    </row>
    <row r="955" spans="1:4" x14ac:dyDescent="0.25">
      <c r="A955">
        <v>2006</v>
      </c>
      <c r="B955" t="s">
        <v>50</v>
      </c>
      <c r="C955" t="s">
        <v>232</v>
      </c>
      <c r="D955">
        <v>3.2271000000000001</v>
      </c>
    </row>
    <row r="956" spans="1:4" x14ac:dyDescent="0.25">
      <c r="A956">
        <v>2006</v>
      </c>
      <c r="B956" t="s">
        <v>50</v>
      </c>
      <c r="C956" t="s">
        <v>211</v>
      </c>
      <c r="D956">
        <v>2.2458999999999998</v>
      </c>
    </row>
    <row r="957" spans="1:4" x14ac:dyDescent="0.25">
      <c r="A957">
        <v>2006</v>
      </c>
      <c r="B957" t="s">
        <v>50</v>
      </c>
      <c r="C957" t="s">
        <v>198</v>
      </c>
      <c r="D957">
        <v>104.004</v>
      </c>
    </row>
    <row r="958" spans="1:4" x14ac:dyDescent="0.25">
      <c r="A958">
        <v>2006</v>
      </c>
      <c r="B958" t="s">
        <v>51</v>
      </c>
      <c r="C958" t="s">
        <v>210</v>
      </c>
      <c r="D958">
        <v>0.6169</v>
      </c>
    </row>
    <row r="959" spans="1:4" x14ac:dyDescent="0.25">
      <c r="A959">
        <v>2006</v>
      </c>
      <c r="B959" t="s">
        <v>51</v>
      </c>
      <c r="C959" t="s">
        <v>232</v>
      </c>
      <c r="D959">
        <v>0.71340000000000003</v>
      </c>
    </row>
    <row r="960" spans="1:4" x14ac:dyDescent="0.25">
      <c r="A960">
        <v>2006</v>
      </c>
      <c r="B960" t="s">
        <v>51</v>
      </c>
      <c r="C960" t="s">
        <v>211</v>
      </c>
      <c r="D960">
        <v>0.98540000000000005</v>
      </c>
    </row>
    <row r="961" spans="1:5" x14ac:dyDescent="0.25">
      <c r="A961">
        <v>2006</v>
      </c>
      <c r="B961" t="s">
        <v>51</v>
      </c>
      <c r="C961" t="s">
        <v>198</v>
      </c>
      <c r="D961">
        <v>103.437</v>
      </c>
    </row>
    <row r="962" spans="1:5" x14ac:dyDescent="0.25">
      <c r="A962">
        <v>2006</v>
      </c>
      <c r="B962" t="s">
        <v>52</v>
      </c>
      <c r="C962" t="s">
        <v>210</v>
      </c>
      <c r="D962">
        <v>1.2363</v>
      </c>
    </row>
    <row r="963" spans="1:5" x14ac:dyDescent="0.25">
      <c r="A963">
        <v>2006</v>
      </c>
      <c r="B963" t="s">
        <v>52</v>
      </c>
      <c r="C963" t="s">
        <v>232</v>
      </c>
      <c r="D963">
        <v>1.5481</v>
      </c>
    </row>
    <row r="964" spans="1:5" x14ac:dyDescent="0.25">
      <c r="A964">
        <v>2006</v>
      </c>
      <c r="B964" t="s">
        <v>52</v>
      </c>
      <c r="C964" t="s">
        <v>211</v>
      </c>
      <c r="D964">
        <v>1.7190000000000001</v>
      </c>
    </row>
    <row r="965" spans="1:5" x14ac:dyDescent="0.25">
      <c r="A965">
        <v>2006</v>
      </c>
      <c r="B965" t="s">
        <v>52</v>
      </c>
      <c r="C965" t="s">
        <v>198</v>
      </c>
      <c r="D965">
        <v>93.510999999999996</v>
      </c>
    </row>
    <row r="966" spans="1:5" x14ac:dyDescent="0.25">
      <c r="A966">
        <v>2006</v>
      </c>
      <c r="B966" t="s">
        <v>53</v>
      </c>
      <c r="C966" t="s">
        <v>210</v>
      </c>
      <c r="D966">
        <v>3.1852</v>
      </c>
    </row>
    <row r="967" spans="1:5" x14ac:dyDescent="0.25">
      <c r="A967">
        <v>2006</v>
      </c>
      <c r="B967" t="s">
        <v>53</v>
      </c>
      <c r="C967" t="s">
        <v>232</v>
      </c>
      <c r="D967">
        <v>3.4994999999999998</v>
      </c>
    </row>
    <row r="968" spans="1:5" x14ac:dyDescent="0.25">
      <c r="A968">
        <v>2006</v>
      </c>
      <c r="B968" t="s">
        <v>53</v>
      </c>
      <c r="C968" t="s">
        <v>211</v>
      </c>
      <c r="D968">
        <v>2.9036</v>
      </c>
    </row>
    <row r="969" spans="1:5" x14ac:dyDescent="0.25">
      <c r="A969">
        <v>2006</v>
      </c>
      <c r="B969" t="s">
        <v>53</v>
      </c>
      <c r="C969" t="s">
        <v>198</v>
      </c>
      <c r="D969">
        <v>120.215</v>
      </c>
    </row>
    <row r="970" spans="1:5" x14ac:dyDescent="0.25">
      <c r="A970">
        <v>2006</v>
      </c>
      <c r="B970" t="s">
        <v>54</v>
      </c>
      <c r="C970" t="s">
        <v>210</v>
      </c>
      <c r="D970">
        <v>1.5246999999999999</v>
      </c>
    </row>
    <row r="971" spans="1:5" x14ac:dyDescent="0.25">
      <c r="A971">
        <v>2006</v>
      </c>
      <c r="B971" t="s">
        <v>54</v>
      </c>
      <c r="C971" t="s">
        <v>232</v>
      </c>
      <c r="D971">
        <v>1.8029999999999999</v>
      </c>
    </row>
    <row r="972" spans="1:5" x14ac:dyDescent="0.25">
      <c r="A972">
        <v>2006</v>
      </c>
      <c r="B972" t="s">
        <v>54</v>
      </c>
      <c r="C972" t="s">
        <v>211</v>
      </c>
      <c r="D972">
        <v>1.4091</v>
      </c>
    </row>
    <row r="973" spans="1:5" x14ac:dyDescent="0.25">
      <c r="A973">
        <v>2006</v>
      </c>
      <c r="B973" t="s">
        <v>54</v>
      </c>
      <c r="C973" t="s">
        <v>198</v>
      </c>
      <c r="D973">
        <v>103.95399999999999</v>
      </c>
      <c r="E973" t="s">
        <v>199</v>
      </c>
    </row>
    <row r="974" spans="1:5" x14ac:dyDescent="0.25">
      <c r="A974">
        <v>2006</v>
      </c>
      <c r="B974" t="s">
        <v>64</v>
      </c>
      <c r="C974" t="s">
        <v>210</v>
      </c>
      <c r="D974">
        <v>0.48749999999999999</v>
      </c>
    </row>
    <row r="975" spans="1:5" x14ac:dyDescent="0.25">
      <c r="A975">
        <v>2006</v>
      </c>
      <c r="B975" t="s">
        <v>64</v>
      </c>
      <c r="C975" t="s">
        <v>232</v>
      </c>
      <c r="D975">
        <v>0.5554</v>
      </c>
    </row>
    <row r="976" spans="1:5" x14ac:dyDescent="0.25">
      <c r="A976">
        <v>2006</v>
      </c>
      <c r="B976" t="s">
        <v>64</v>
      </c>
      <c r="C976" t="s">
        <v>211</v>
      </c>
      <c r="D976">
        <v>0.81579999999999997</v>
      </c>
    </row>
    <row r="977" spans="1:4" x14ac:dyDescent="0.25">
      <c r="A977">
        <v>2006</v>
      </c>
      <c r="B977" t="s">
        <v>64</v>
      </c>
      <c r="C977" t="s">
        <v>198</v>
      </c>
      <c r="D977">
        <v>118.108</v>
      </c>
    </row>
    <row r="978" spans="1:4" x14ac:dyDescent="0.25">
      <c r="A978">
        <v>2006</v>
      </c>
      <c r="B978" t="s">
        <v>55</v>
      </c>
      <c r="C978" t="s">
        <v>210</v>
      </c>
      <c r="D978">
        <v>0.74909999999999999</v>
      </c>
    </row>
    <row r="979" spans="1:4" x14ac:dyDescent="0.25">
      <c r="A979">
        <v>2006</v>
      </c>
      <c r="B979" t="s">
        <v>55</v>
      </c>
      <c r="C979" t="s">
        <v>232</v>
      </c>
      <c r="D979">
        <v>0.83330000000000004</v>
      </c>
    </row>
    <row r="980" spans="1:4" x14ac:dyDescent="0.25">
      <c r="A980">
        <v>2006</v>
      </c>
      <c r="B980" t="s">
        <v>55</v>
      </c>
      <c r="C980" t="s">
        <v>211</v>
      </c>
      <c r="D980">
        <v>0.93010000000000004</v>
      </c>
    </row>
    <row r="981" spans="1:4" x14ac:dyDescent="0.25">
      <c r="A981">
        <v>2006</v>
      </c>
      <c r="B981" t="s">
        <v>55</v>
      </c>
      <c r="C981" t="s">
        <v>198</v>
      </c>
      <c r="D981">
        <v>96.593000000000004</v>
      </c>
    </row>
    <row r="982" spans="1:4" x14ac:dyDescent="0.25">
      <c r="A982">
        <v>2006</v>
      </c>
      <c r="B982" t="s">
        <v>56</v>
      </c>
      <c r="C982" t="s">
        <v>210</v>
      </c>
      <c r="D982">
        <v>0.2697</v>
      </c>
    </row>
    <row r="983" spans="1:4" x14ac:dyDescent="0.25">
      <c r="A983">
        <v>2006</v>
      </c>
      <c r="B983" t="s">
        <v>56</v>
      </c>
      <c r="C983" t="s">
        <v>232</v>
      </c>
      <c r="D983">
        <v>0.36259999999999998</v>
      </c>
    </row>
    <row r="984" spans="1:4" x14ac:dyDescent="0.25">
      <c r="A984">
        <v>2006</v>
      </c>
      <c r="B984" t="s">
        <v>56</v>
      </c>
      <c r="C984" t="s">
        <v>211</v>
      </c>
      <c r="D984">
        <v>0.54</v>
      </c>
    </row>
    <row r="985" spans="1:4" x14ac:dyDescent="0.25">
      <c r="A985">
        <v>2006</v>
      </c>
      <c r="B985" t="s">
        <v>56</v>
      </c>
      <c r="C985" t="s">
        <v>198</v>
      </c>
      <c r="D985">
        <v>68.132000000000005</v>
      </c>
    </row>
    <row r="986" spans="1:4" x14ac:dyDescent="0.25">
      <c r="A986">
        <v>2006</v>
      </c>
      <c r="B986" t="s">
        <v>57</v>
      </c>
      <c r="C986" t="s">
        <v>210</v>
      </c>
      <c r="D986">
        <v>0.73009999999999997</v>
      </c>
    </row>
    <row r="987" spans="1:4" x14ac:dyDescent="0.25">
      <c r="A987">
        <v>2006</v>
      </c>
      <c r="B987" t="s">
        <v>57</v>
      </c>
      <c r="C987" t="s">
        <v>232</v>
      </c>
      <c r="D987">
        <v>0.85089999999999999</v>
      </c>
    </row>
    <row r="988" spans="1:4" x14ac:dyDescent="0.25">
      <c r="A988">
        <v>2006</v>
      </c>
      <c r="B988" t="s">
        <v>57</v>
      </c>
      <c r="C988" t="s">
        <v>211</v>
      </c>
      <c r="D988">
        <v>0.9516</v>
      </c>
    </row>
    <row r="989" spans="1:4" x14ac:dyDescent="0.25">
      <c r="A989">
        <v>2006</v>
      </c>
      <c r="B989" t="s">
        <v>57</v>
      </c>
      <c r="C989" t="s">
        <v>198</v>
      </c>
      <c r="D989">
        <v>99.891999999999996</v>
      </c>
    </row>
    <row r="990" spans="1:4" x14ac:dyDescent="0.25">
      <c r="A990">
        <v>2006</v>
      </c>
      <c r="B990" t="s">
        <v>65</v>
      </c>
      <c r="C990" t="s">
        <v>210</v>
      </c>
      <c r="D990">
        <v>0.61380000000000001</v>
      </c>
    </row>
    <row r="991" spans="1:4" x14ac:dyDescent="0.25">
      <c r="A991">
        <v>2006</v>
      </c>
      <c r="B991" t="s">
        <v>65</v>
      </c>
      <c r="C991" t="s">
        <v>232</v>
      </c>
      <c r="D991">
        <v>0.80759999999999998</v>
      </c>
    </row>
    <row r="992" spans="1:4" x14ac:dyDescent="0.25">
      <c r="A992">
        <v>2006</v>
      </c>
      <c r="B992" t="s">
        <v>65</v>
      </c>
      <c r="C992" t="s">
        <v>211</v>
      </c>
      <c r="D992">
        <v>1.0871999999999999</v>
      </c>
    </row>
    <row r="993" spans="1:5" x14ac:dyDescent="0.25">
      <c r="A993">
        <v>2006</v>
      </c>
      <c r="B993" t="s">
        <v>65</v>
      </c>
      <c r="C993" t="s">
        <v>198</v>
      </c>
      <c r="D993">
        <v>101.276</v>
      </c>
    </row>
    <row r="994" spans="1:5" x14ac:dyDescent="0.25">
      <c r="A994">
        <v>2006</v>
      </c>
      <c r="B994" t="s">
        <v>58</v>
      </c>
      <c r="C994" t="s">
        <v>210</v>
      </c>
      <c r="D994">
        <v>0.85970000000000002</v>
      </c>
      <c r="E994" t="s">
        <v>196</v>
      </c>
    </row>
    <row r="995" spans="1:5" x14ac:dyDescent="0.25">
      <c r="A995">
        <v>2006</v>
      </c>
      <c r="B995" t="s">
        <v>58</v>
      </c>
      <c r="C995" t="s">
        <v>232</v>
      </c>
      <c r="D995">
        <v>1.0402</v>
      </c>
      <c r="E995" t="s">
        <v>196</v>
      </c>
    </row>
    <row r="996" spans="1:5" x14ac:dyDescent="0.25">
      <c r="A996">
        <v>2006</v>
      </c>
      <c r="B996" t="s">
        <v>58</v>
      </c>
      <c r="C996" t="s">
        <v>211</v>
      </c>
      <c r="D996">
        <v>0.71709999999999996</v>
      </c>
      <c r="E996" t="s">
        <v>196</v>
      </c>
    </row>
    <row r="997" spans="1:5" x14ac:dyDescent="0.25">
      <c r="A997">
        <v>2006</v>
      </c>
      <c r="B997" t="s">
        <v>58</v>
      </c>
      <c r="C997" t="s">
        <v>198</v>
      </c>
      <c r="D997">
        <v>102.75700000000001</v>
      </c>
      <c r="E997" t="s">
        <v>196</v>
      </c>
    </row>
    <row r="998" spans="1:5" x14ac:dyDescent="0.25">
      <c r="A998">
        <v>2006</v>
      </c>
      <c r="B998" t="s">
        <v>59</v>
      </c>
      <c r="C998" t="s">
        <v>210</v>
      </c>
      <c r="D998">
        <v>1.7677</v>
      </c>
    </row>
    <row r="999" spans="1:5" x14ac:dyDescent="0.25">
      <c r="A999">
        <v>2006</v>
      </c>
      <c r="B999" t="s">
        <v>59</v>
      </c>
      <c r="C999" t="s">
        <v>232</v>
      </c>
      <c r="D999">
        <v>2.0539999999999998</v>
      </c>
    </row>
    <row r="1000" spans="1:5" x14ac:dyDescent="0.25">
      <c r="A1000">
        <v>2006</v>
      </c>
      <c r="B1000" t="s">
        <v>59</v>
      </c>
      <c r="C1000" t="s">
        <v>211</v>
      </c>
      <c r="D1000">
        <v>1.4271</v>
      </c>
    </row>
    <row r="1001" spans="1:5" x14ac:dyDescent="0.25">
      <c r="A1001">
        <v>2006</v>
      </c>
      <c r="B1001" t="s">
        <v>59</v>
      </c>
      <c r="C1001" t="s">
        <v>198</v>
      </c>
      <c r="D1001">
        <v>112.26600000000001</v>
      </c>
    </row>
    <row r="1002" spans="1:5" x14ac:dyDescent="0.25">
      <c r="A1002">
        <v>2006</v>
      </c>
      <c r="B1002" t="s">
        <v>156</v>
      </c>
      <c r="C1002" t="s">
        <v>210</v>
      </c>
      <c r="D1002">
        <v>0.87729999999999997</v>
      </c>
    </row>
    <row r="1003" spans="1:5" x14ac:dyDescent="0.25">
      <c r="A1003">
        <v>2006</v>
      </c>
      <c r="B1003" t="s">
        <v>156</v>
      </c>
      <c r="C1003" t="s">
        <v>232</v>
      </c>
      <c r="D1003">
        <v>0.87290000000000001</v>
      </c>
    </row>
    <row r="1004" spans="1:5" x14ac:dyDescent="0.25">
      <c r="A1004">
        <v>2006</v>
      </c>
      <c r="B1004" t="s">
        <v>156</v>
      </c>
      <c r="C1004" t="s">
        <v>211</v>
      </c>
      <c r="D1004">
        <v>0.60209999999999997</v>
      </c>
    </row>
    <row r="1005" spans="1:5" x14ac:dyDescent="0.25">
      <c r="A1005">
        <v>2006</v>
      </c>
      <c r="B1005" t="s">
        <v>156</v>
      </c>
      <c r="C1005" t="s">
        <v>198</v>
      </c>
      <c r="D1005">
        <v>63.27</v>
      </c>
    </row>
    <row r="1006" spans="1:5" x14ac:dyDescent="0.25">
      <c r="A1006">
        <v>2006</v>
      </c>
      <c r="B1006" t="s">
        <v>67</v>
      </c>
      <c r="C1006" t="s">
        <v>210</v>
      </c>
      <c r="D1006">
        <v>2.5110999999999999</v>
      </c>
    </row>
    <row r="1007" spans="1:5" x14ac:dyDescent="0.25">
      <c r="A1007">
        <v>2006</v>
      </c>
      <c r="B1007" t="s">
        <v>67</v>
      </c>
      <c r="C1007" t="s">
        <v>232</v>
      </c>
      <c r="D1007">
        <v>2.8405999999999998</v>
      </c>
    </row>
    <row r="1008" spans="1:5" x14ac:dyDescent="0.25">
      <c r="A1008">
        <v>2006</v>
      </c>
      <c r="B1008" t="s">
        <v>67</v>
      </c>
      <c r="C1008" t="s">
        <v>211</v>
      </c>
      <c r="D1008">
        <v>1.8292999999999999</v>
      </c>
    </row>
    <row r="1009" spans="1:4" x14ac:dyDescent="0.25">
      <c r="A1009">
        <v>2006</v>
      </c>
      <c r="B1009" t="s">
        <v>67</v>
      </c>
      <c r="C1009" t="s">
        <v>198</v>
      </c>
      <c r="D1009" t="s">
        <v>72</v>
      </c>
    </row>
    <row r="1010" spans="1:4" x14ac:dyDescent="0.25">
      <c r="A1010">
        <v>2006</v>
      </c>
      <c r="B1010" t="s">
        <v>68</v>
      </c>
      <c r="C1010" t="s">
        <v>210</v>
      </c>
      <c r="D1010">
        <v>3.7181000000000002</v>
      </c>
    </row>
    <row r="1011" spans="1:4" x14ac:dyDescent="0.25">
      <c r="A1011">
        <v>2006</v>
      </c>
      <c r="B1011" t="s">
        <v>68</v>
      </c>
      <c r="C1011" t="s">
        <v>232</v>
      </c>
      <c r="D1011">
        <v>5.6258999999999997</v>
      </c>
    </row>
    <row r="1012" spans="1:4" x14ac:dyDescent="0.25">
      <c r="A1012">
        <v>2006</v>
      </c>
      <c r="B1012" t="s">
        <v>68</v>
      </c>
      <c r="C1012" t="s">
        <v>211</v>
      </c>
      <c r="D1012">
        <v>2.9073000000000002</v>
      </c>
    </row>
    <row r="1013" spans="1:4" x14ac:dyDescent="0.25">
      <c r="A1013">
        <v>2006</v>
      </c>
      <c r="B1013" t="s">
        <v>68</v>
      </c>
      <c r="C1013" t="s">
        <v>198</v>
      </c>
      <c r="D1013">
        <v>106.524</v>
      </c>
    </row>
    <row r="1014" spans="1:4" x14ac:dyDescent="0.25">
      <c r="A1014">
        <v>2006</v>
      </c>
      <c r="B1014" t="s">
        <v>60</v>
      </c>
      <c r="C1014" t="s">
        <v>210</v>
      </c>
      <c r="D1014">
        <v>2.9786999999999999</v>
      </c>
    </row>
    <row r="1015" spans="1:4" x14ac:dyDescent="0.25">
      <c r="A1015">
        <v>2006</v>
      </c>
      <c r="B1015" t="s">
        <v>60</v>
      </c>
      <c r="C1015" t="s">
        <v>232</v>
      </c>
      <c r="D1015">
        <v>3.3069000000000002</v>
      </c>
    </row>
    <row r="1016" spans="1:4" x14ac:dyDescent="0.25">
      <c r="A1016">
        <v>2006</v>
      </c>
      <c r="B1016" t="s">
        <v>60</v>
      </c>
      <c r="C1016" t="s">
        <v>211</v>
      </c>
      <c r="D1016">
        <v>2.3174000000000001</v>
      </c>
    </row>
    <row r="1017" spans="1:4" x14ac:dyDescent="0.25">
      <c r="A1017">
        <v>2006</v>
      </c>
      <c r="B1017" t="s">
        <v>60</v>
      </c>
      <c r="C1017" t="s">
        <v>198</v>
      </c>
      <c r="D1017">
        <v>119.655</v>
      </c>
    </row>
    <row r="1018" spans="1:4" x14ac:dyDescent="0.25">
      <c r="A1018">
        <v>2006</v>
      </c>
      <c r="B1018" t="s">
        <v>69</v>
      </c>
      <c r="C1018" t="s">
        <v>210</v>
      </c>
      <c r="D1018" t="s">
        <v>72</v>
      </c>
    </row>
    <row r="1019" spans="1:4" x14ac:dyDescent="0.25">
      <c r="A1019">
        <v>2006</v>
      </c>
      <c r="B1019" t="s">
        <v>69</v>
      </c>
      <c r="C1019" t="s">
        <v>232</v>
      </c>
      <c r="D1019" t="s">
        <v>72</v>
      </c>
    </row>
    <row r="1020" spans="1:4" x14ac:dyDescent="0.25">
      <c r="A1020">
        <v>2006</v>
      </c>
      <c r="B1020" t="s">
        <v>69</v>
      </c>
      <c r="C1020" t="s">
        <v>211</v>
      </c>
      <c r="D1020" t="s">
        <v>72</v>
      </c>
    </row>
    <row r="1021" spans="1:4" x14ac:dyDescent="0.25">
      <c r="A1021">
        <v>2006</v>
      </c>
      <c r="B1021" t="s">
        <v>69</v>
      </c>
      <c r="C1021" t="s">
        <v>198</v>
      </c>
      <c r="D1021" t="s">
        <v>72</v>
      </c>
    </row>
    <row r="1022" spans="1:4" x14ac:dyDescent="0.25">
      <c r="A1022">
        <v>2006</v>
      </c>
      <c r="B1022" t="s">
        <v>84</v>
      </c>
      <c r="C1022" t="s">
        <v>210</v>
      </c>
      <c r="D1022" t="s">
        <v>72</v>
      </c>
    </row>
    <row r="1023" spans="1:4" x14ac:dyDescent="0.25">
      <c r="A1023">
        <v>2006</v>
      </c>
      <c r="B1023" t="s">
        <v>84</v>
      </c>
      <c r="C1023" t="s">
        <v>232</v>
      </c>
      <c r="D1023" t="s">
        <v>72</v>
      </c>
    </row>
    <row r="1024" spans="1:4" x14ac:dyDescent="0.25">
      <c r="A1024">
        <v>2006</v>
      </c>
      <c r="B1024" t="s">
        <v>84</v>
      </c>
      <c r="C1024" t="s">
        <v>211</v>
      </c>
      <c r="D1024" t="s">
        <v>72</v>
      </c>
    </row>
    <row r="1025" spans="1:4" x14ac:dyDescent="0.25">
      <c r="A1025">
        <v>2006</v>
      </c>
      <c r="B1025" t="s">
        <v>84</v>
      </c>
      <c r="C1025" t="s">
        <v>198</v>
      </c>
      <c r="D1025" t="s">
        <v>72</v>
      </c>
    </row>
    <row r="1026" spans="1:4" x14ac:dyDescent="0.25">
      <c r="A1026">
        <v>2006</v>
      </c>
      <c r="B1026" t="s">
        <v>70</v>
      </c>
      <c r="C1026" t="s">
        <v>210</v>
      </c>
      <c r="D1026">
        <v>0.23</v>
      </c>
    </row>
    <row r="1027" spans="1:4" x14ac:dyDescent="0.25">
      <c r="A1027">
        <v>2006</v>
      </c>
      <c r="B1027" t="s">
        <v>70</v>
      </c>
      <c r="C1027" t="s">
        <v>232</v>
      </c>
      <c r="D1027">
        <v>0.27539999999999998</v>
      </c>
    </row>
    <row r="1028" spans="1:4" x14ac:dyDescent="0.25">
      <c r="A1028">
        <v>2006</v>
      </c>
      <c r="B1028" t="s">
        <v>70</v>
      </c>
      <c r="C1028" t="s">
        <v>211</v>
      </c>
      <c r="D1028">
        <v>0.53339999999999999</v>
      </c>
    </row>
    <row r="1029" spans="1:4" x14ac:dyDescent="0.25">
      <c r="A1029">
        <v>2006</v>
      </c>
      <c r="B1029" t="s">
        <v>70</v>
      </c>
      <c r="C1029" t="s">
        <v>198</v>
      </c>
      <c r="D1029" t="s">
        <v>72</v>
      </c>
    </row>
    <row r="1030" spans="1:4" x14ac:dyDescent="0.25">
      <c r="A1030">
        <v>2006</v>
      </c>
      <c r="B1030" t="s">
        <v>71</v>
      </c>
      <c r="C1030" t="s">
        <v>210</v>
      </c>
      <c r="D1030">
        <v>0.55230000000000001</v>
      </c>
    </row>
    <row r="1031" spans="1:4" x14ac:dyDescent="0.25">
      <c r="A1031">
        <v>2006</v>
      </c>
      <c r="B1031" t="s">
        <v>71</v>
      </c>
      <c r="C1031" t="s">
        <v>232</v>
      </c>
      <c r="D1031">
        <v>0.63429999999999997</v>
      </c>
    </row>
    <row r="1032" spans="1:4" x14ac:dyDescent="0.25">
      <c r="A1032">
        <v>2006</v>
      </c>
      <c r="B1032" t="s">
        <v>71</v>
      </c>
      <c r="C1032" t="s">
        <v>211</v>
      </c>
      <c r="D1032">
        <v>0.94330000000000003</v>
      </c>
    </row>
    <row r="1033" spans="1:4" x14ac:dyDescent="0.25">
      <c r="A1033">
        <v>2006</v>
      </c>
      <c r="B1033" t="s">
        <v>71</v>
      </c>
      <c r="C1033" t="s">
        <v>198</v>
      </c>
      <c r="D1033">
        <v>107.435</v>
      </c>
    </row>
    <row r="1034" spans="1:4" x14ac:dyDescent="0.25">
      <c r="A1034">
        <v>2006</v>
      </c>
      <c r="B1034" t="s">
        <v>82</v>
      </c>
      <c r="C1034" t="s">
        <v>210</v>
      </c>
      <c r="D1034" t="s">
        <v>72</v>
      </c>
    </row>
    <row r="1035" spans="1:4" x14ac:dyDescent="0.25">
      <c r="A1035">
        <v>2006</v>
      </c>
      <c r="B1035" t="s">
        <v>82</v>
      </c>
      <c r="C1035" t="s">
        <v>232</v>
      </c>
      <c r="D1035" t="s">
        <v>72</v>
      </c>
    </row>
    <row r="1036" spans="1:4" x14ac:dyDescent="0.25">
      <c r="A1036">
        <v>2006</v>
      </c>
      <c r="B1036" t="s">
        <v>82</v>
      </c>
      <c r="C1036" t="s">
        <v>211</v>
      </c>
      <c r="D1036" t="s">
        <v>72</v>
      </c>
    </row>
    <row r="1037" spans="1:4" x14ac:dyDescent="0.25">
      <c r="A1037">
        <v>2006</v>
      </c>
      <c r="B1037" t="s">
        <v>82</v>
      </c>
      <c r="C1037" t="s">
        <v>198</v>
      </c>
      <c r="D1037" t="s">
        <v>72</v>
      </c>
    </row>
    <row r="1038" spans="1:4" x14ac:dyDescent="0.25">
      <c r="A1038">
        <v>2007</v>
      </c>
      <c r="B1038" t="s">
        <v>154</v>
      </c>
      <c r="C1038" t="s">
        <v>210</v>
      </c>
      <c r="D1038">
        <v>1.4192</v>
      </c>
    </row>
    <row r="1039" spans="1:4" x14ac:dyDescent="0.25">
      <c r="A1039">
        <v>2007</v>
      </c>
      <c r="B1039" t="s">
        <v>154</v>
      </c>
      <c r="C1039" t="s">
        <v>232</v>
      </c>
      <c r="D1039">
        <v>1.5620000000000001</v>
      </c>
    </row>
    <row r="1040" spans="1:4" x14ac:dyDescent="0.25">
      <c r="A1040">
        <v>2007</v>
      </c>
      <c r="B1040" t="s">
        <v>154</v>
      </c>
      <c r="C1040" t="s">
        <v>211</v>
      </c>
      <c r="D1040">
        <v>1.4192</v>
      </c>
    </row>
    <row r="1041" spans="1:5" x14ac:dyDescent="0.25">
      <c r="A1041">
        <v>2007</v>
      </c>
      <c r="B1041" t="s">
        <v>154</v>
      </c>
      <c r="C1041" t="s">
        <v>198</v>
      </c>
      <c r="D1041">
        <v>101.131</v>
      </c>
    </row>
    <row r="1042" spans="1:5" x14ac:dyDescent="0.25">
      <c r="A1042">
        <v>2007</v>
      </c>
      <c r="B1042" t="s">
        <v>35</v>
      </c>
      <c r="C1042" t="s">
        <v>210</v>
      </c>
      <c r="D1042">
        <v>1.9581999999999999</v>
      </c>
    </row>
    <row r="1043" spans="1:5" x14ac:dyDescent="0.25">
      <c r="A1043">
        <v>2007</v>
      </c>
      <c r="B1043" t="s">
        <v>35</v>
      </c>
      <c r="C1043" t="s">
        <v>232</v>
      </c>
      <c r="D1043">
        <v>2.1989000000000001</v>
      </c>
    </row>
    <row r="1044" spans="1:5" x14ac:dyDescent="0.25">
      <c r="A1044">
        <v>2007</v>
      </c>
      <c r="B1044" t="s">
        <v>35</v>
      </c>
      <c r="C1044" t="s">
        <v>211</v>
      </c>
      <c r="D1044">
        <v>1.7588999999999999</v>
      </c>
    </row>
    <row r="1045" spans="1:5" x14ac:dyDescent="0.25">
      <c r="A1045">
        <v>2007</v>
      </c>
      <c r="B1045" t="s">
        <v>35</v>
      </c>
      <c r="C1045" t="s">
        <v>198</v>
      </c>
      <c r="D1045">
        <v>106.47799999999999</v>
      </c>
    </row>
    <row r="1046" spans="1:5" x14ac:dyDescent="0.25">
      <c r="A1046">
        <v>2007</v>
      </c>
      <c r="B1046" t="s">
        <v>36</v>
      </c>
      <c r="C1046" t="s">
        <v>210</v>
      </c>
      <c r="D1046">
        <v>0.2283</v>
      </c>
      <c r="E1046" t="s">
        <v>201</v>
      </c>
    </row>
    <row r="1047" spans="1:5" x14ac:dyDescent="0.25">
      <c r="A1047">
        <v>2007</v>
      </c>
      <c r="B1047" t="s">
        <v>36</v>
      </c>
      <c r="C1047" t="s">
        <v>232</v>
      </c>
      <c r="D1047">
        <v>0.28560000000000002</v>
      </c>
      <c r="E1047" t="s">
        <v>201</v>
      </c>
    </row>
    <row r="1048" spans="1:5" x14ac:dyDescent="0.25">
      <c r="A1048">
        <v>2007</v>
      </c>
      <c r="B1048" t="s">
        <v>36</v>
      </c>
      <c r="C1048" t="s">
        <v>211</v>
      </c>
      <c r="D1048">
        <v>0.53690000000000004</v>
      </c>
      <c r="E1048" t="s">
        <v>201</v>
      </c>
    </row>
    <row r="1049" spans="1:5" x14ac:dyDescent="0.25">
      <c r="A1049">
        <v>2007</v>
      </c>
      <c r="B1049" t="s">
        <v>36</v>
      </c>
      <c r="C1049" t="s">
        <v>198</v>
      </c>
      <c r="D1049">
        <v>106.604</v>
      </c>
      <c r="E1049" t="s">
        <v>201</v>
      </c>
    </row>
    <row r="1050" spans="1:5" x14ac:dyDescent="0.25">
      <c r="A1050">
        <v>2007</v>
      </c>
      <c r="B1050" t="s">
        <v>37</v>
      </c>
      <c r="C1050" t="s">
        <v>210</v>
      </c>
      <c r="D1050">
        <v>0.70679999999999998</v>
      </c>
    </row>
    <row r="1051" spans="1:5" x14ac:dyDescent="0.25">
      <c r="A1051">
        <v>2007</v>
      </c>
      <c r="B1051" t="s">
        <v>37</v>
      </c>
      <c r="C1051" t="s">
        <v>232</v>
      </c>
      <c r="D1051">
        <v>0.79049999999999998</v>
      </c>
    </row>
    <row r="1052" spans="1:5" x14ac:dyDescent="0.25">
      <c r="A1052">
        <v>2007</v>
      </c>
      <c r="B1052" t="s">
        <v>37</v>
      </c>
      <c r="C1052" t="s">
        <v>211</v>
      </c>
      <c r="D1052">
        <v>1.0867</v>
      </c>
    </row>
    <row r="1053" spans="1:5" x14ac:dyDescent="0.25">
      <c r="A1053">
        <v>2007</v>
      </c>
      <c r="B1053" t="s">
        <v>37</v>
      </c>
      <c r="C1053" t="s">
        <v>198</v>
      </c>
      <c r="D1053">
        <v>124.89</v>
      </c>
    </row>
    <row r="1054" spans="1:5" x14ac:dyDescent="0.25">
      <c r="A1054">
        <v>2007</v>
      </c>
      <c r="B1054" t="s">
        <v>38</v>
      </c>
      <c r="C1054" t="s">
        <v>210</v>
      </c>
      <c r="D1054">
        <v>1.4981</v>
      </c>
    </row>
    <row r="1055" spans="1:5" x14ac:dyDescent="0.25">
      <c r="A1055">
        <v>2007</v>
      </c>
      <c r="B1055" t="s">
        <v>38</v>
      </c>
      <c r="C1055" t="s">
        <v>232</v>
      </c>
      <c r="D1055">
        <v>1.7056</v>
      </c>
    </row>
    <row r="1056" spans="1:5" x14ac:dyDescent="0.25">
      <c r="A1056">
        <v>2007</v>
      </c>
      <c r="B1056" t="s">
        <v>38</v>
      </c>
      <c r="C1056" t="s">
        <v>211</v>
      </c>
      <c r="D1056">
        <v>1.0795999999999999</v>
      </c>
    </row>
    <row r="1057" spans="1:5" x14ac:dyDescent="0.25">
      <c r="A1057">
        <v>2007</v>
      </c>
      <c r="B1057" t="s">
        <v>38</v>
      </c>
      <c r="C1057" t="s">
        <v>198</v>
      </c>
      <c r="D1057">
        <v>98.495999999999995</v>
      </c>
    </row>
    <row r="1058" spans="1:5" x14ac:dyDescent="0.25">
      <c r="A1058">
        <v>2007</v>
      </c>
      <c r="B1058" t="s">
        <v>39</v>
      </c>
      <c r="C1058" t="s">
        <v>210</v>
      </c>
      <c r="D1058">
        <v>1.9377</v>
      </c>
    </row>
    <row r="1059" spans="1:5" x14ac:dyDescent="0.25">
      <c r="A1059">
        <v>2007</v>
      </c>
      <c r="B1059" t="s">
        <v>39</v>
      </c>
      <c r="C1059" t="s">
        <v>232</v>
      </c>
      <c r="D1059">
        <v>2.1751999999999998</v>
      </c>
    </row>
    <row r="1060" spans="1:5" x14ac:dyDescent="0.25">
      <c r="A1060">
        <v>2007</v>
      </c>
      <c r="B1060" t="s">
        <v>39</v>
      </c>
      <c r="C1060" t="s">
        <v>211</v>
      </c>
      <c r="D1060">
        <v>1.8271999999999999</v>
      </c>
    </row>
    <row r="1061" spans="1:5" x14ac:dyDescent="0.25">
      <c r="A1061">
        <v>2007</v>
      </c>
      <c r="B1061" t="s">
        <v>39</v>
      </c>
      <c r="C1061" t="s">
        <v>198</v>
      </c>
      <c r="D1061">
        <v>120.904</v>
      </c>
    </row>
    <row r="1062" spans="1:5" x14ac:dyDescent="0.25">
      <c r="A1062">
        <v>2007</v>
      </c>
      <c r="B1062" t="s">
        <v>40</v>
      </c>
      <c r="C1062" t="s">
        <v>210</v>
      </c>
      <c r="D1062">
        <v>0.42159999999999997</v>
      </c>
    </row>
    <row r="1063" spans="1:5" x14ac:dyDescent="0.25">
      <c r="A1063">
        <v>2007</v>
      </c>
      <c r="B1063" t="s">
        <v>40</v>
      </c>
      <c r="C1063" t="s">
        <v>232</v>
      </c>
      <c r="D1063">
        <v>0.54420000000000002</v>
      </c>
    </row>
    <row r="1064" spans="1:5" x14ac:dyDescent="0.25">
      <c r="A1064">
        <v>2007</v>
      </c>
      <c r="B1064" t="s">
        <v>40</v>
      </c>
      <c r="C1064" t="s">
        <v>211</v>
      </c>
      <c r="D1064">
        <v>0.60399999999999998</v>
      </c>
    </row>
    <row r="1065" spans="1:5" x14ac:dyDescent="0.25">
      <c r="A1065">
        <v>2007</v>
      </c>
      <c r="B1065" t="s">
        <v>40</v>
      </c>
      <c r="C1065" t="s">
        <v>198</v>
      </c>
      <c r="D1065">
        <v>84.716999999999999</v>
      </c>
    </row>
    <row r="1066" spans="1:5" x14ac:dyDescent="0.25">
      <c r="A1066">
        <v>2007</v>
      </c>
      <c r="B1066" t="s">
        <v>41</v>
      </c>
      <c r="C1066" t="s">
        <v>210</v>
      </c>
      <c r="D1066">
        <v>1.0959000000000001</v>
      </c>
    </row>
    <row r="1067" spans="1:5" x14ac:dyDescent="0.25">
      <c r="A1067">
        <v>2007</v>
      </c>
      <c r="B1067" t="s">
        <v>41</v>
      </c>
      <c r="C1067" t="s">
        <v>232</v>
      </c>
      <c r="D1067">
        <v>1.1415</v>
      </c>
    </row>
    <row r="1068" spans="1:5" x14ac:dyDescent="0.25">
      <c r="A1068">
        <v>2007</v>
      </c>
      <c r="B1068" t="s">
        <v>41</v>
      </c>
      <c r="C1068" t="s">
        <v>211</v>
      </c>
      <c r="D1068">
        <v>0.90339999999999998</v>
      </c>
    </row>
    <row r="1069" spans="1:5" x14ac:dyDescent="0.25">
      <c r="A1069">
        <v>2007</v>
      </c>
      <c r="B1069" t="s">
        <v>41</v>
      </c>
      <c r="C1069" t="s">
        <v>198</v>
      </c>
      <c r="D1069">
        <v>101.625</v>
      </c>
    </row>
    <row r="1070" spans="1:5" x14ac:dyDescent="0.25">
      <c r="A1070">
        <v>2007</v>
      </c>
      <c r="B1070" t="s">
        <v>42</v>
      </c>
      <c r="C1070" t="s">
        <v>210</v>
      </c>
      <c r="D1070">
        <v>0.9496</v>
      </c>
      <c r="E1070" t="s">
        <v>196</v>
      </c>
    </row>
    <row r="1071" spans="1:5" x14ac:dyDescent="0.25">
      <c r="A1071">
        <v>2007</v>
      </c>
      <c r="B1071" t="s">
        <v>42</v>
      </c>
      <c r="C1071" t="s">
        <v>232</v>
      </c>
      <c r="D1071">
        <v>0.97899999999999998</v>
      </c>
      <c r="E1071" t="s">
        <v>196</v>
      </c>
    </row>
    <row r="1072" spans="1:5" x14ac:dyDescent="0.25">
      <c r="A1072">
        <v>2007</v>
      </c>
      <c r="B1072" t="s">
        <v>42</v>
      </c>
      <c r="C1072" t="s">
        <v>211</v>
      </c>
      <c r="D1072">
        <v>1.0438000000000001</v>
      </c>
      <c r="E1072" t="s">
        <v>196</v>
      </c>
    </row>
    <row r="1073" spans="1:5" x14ac:dyDescent="0.25">
      <c r="A1073">
        <v>2007</v>
      </c>
      <c r="B1073" t="s">
        <v>42</v>
      </c>
      <c r="C1073" t="s">
        <v>198</v>
      </c>
      <c r="D1073">
        <v>82.61</v>
      </c>
      <c r="E1073" t="s">
        <v>196</v>
      </c>
    </row>
    <row r="1074" spans="1:5" x14ac:dyDescent="0.25">
      <c r="A1074">
        <v>2007</v>
      </c>
      <c r="B1074" t="s">
        <v>43</v>
      </c>
      <c r="C1074" t="s">
        <v>210</v>
      </c>
      <c r="D1074">
        <v>1.1543000000000001</v>
      </c>
      <c r="E1074" t="s">
        <v>196</v>
      </c>
    </row>
    <row r="1075" spans="1:5" x14ac:dyDescent="0.25">
      <c r="A1075">
        <v>2007</v>
      </c>
      <c r="B1075" t="s">
        <v>43</v>
      </c>
      <c r="C1075" t="s">
        <v>232</v>
      </c>
      <c r="D1075">
        <v>1.1908000000000001</v>
      </c>
      <c r="E1075" t="s">
        <v>196</v>
      </c>
    </row>
    <row r="1076" spans="1:5" x14ac:dyDescent="0.25">
      <c r="A1076">
        <v>2007</v>
      </c>
      <c r="B1076" t="s">
        <v>43</v>
      </c>
      <c r="C1076" t="s">
        <v>211</v>
      </c>
      <c r="D1076">
        <v>1.2444</v>
      </c>
      <c r="E1076" t="s">
        <v>196</v>
      </c>
    </row>
    <row r="1077" spans="1:5" x14ac:dyDescent="0.25">
      <c r="A1077">
        <v>2007</v>
      </c>
      <c r="B1077" t="s">
        <v>43</v>
      </c>
      <c r="C1077" t="s">
        <v>198</v>
      </c>
      <c r="D1077">
        <v>93.864999999999995</v>
      </c>
      <c r="E1077" t="s">
        <v>196</v>
      </c>
    </row>
    <row r="1078" spans="1:5" x14ac:dyDescent="0.25">
      <c r="A1078">
        <v>2007</v>
      </c>
      <c r="B1078" t="s">
        <v>44</v>
      </c>
      <c r="C1078" t="s">
        <v>210</v>
      </c>
      <c r="D1078">
        <v>2.1297000000000001</v>
      </c>
    </row>
    <row r="1079" spans="1:5" x14ac:dyDescent="0.25">
      <c r="A1079">
        <v>2007</v>
      </c>
      <c r="B1079" t="s">
        <v>44</v>
      </c>
      <c r="C1079" t="s">
        <v>232</v>
      </c>
      <c r="D1079">
        <v>2.3083</v>
      </c>
    </row>
    <row r="1080" spans="1:5" x14ac:dyDescent="0.25">
      <c r="A1080">
        <v>2007</v>
      </c>
      <c r="B1080" t="s">
        <v>44</v>
      </c>
      <c r="C1080" t="s">
        <v>211</v>
      </c>
      <c r="D1080">
        <v>1.8918999999999999</v>
      </c>
    </row>
    <row r="1081" spans="1:5" x14ac:dyDescent="0.25">
      <c r="A1081">
        <v>2007</v>
      </c>
      <c r="B1081" t="s">
        <v>44</v>
      </c>
      <c r="C1081" t="s">
        <v>198</v>
      </c>
      <c r="D1081">
        <v>110.64</v>
      </c>
    </row>
    <row r="1082" spans="1:5" x14ac:dyDescent="0.25">
      <c r="A1082">
        <v>2007</v>
      </c>
      <c r="B1082" t="s">
        <v>45</v>
      </c>
      <c r="C1082" t="s">
        <v>210</v>
      </c>
      <c r="D1082">
        <v>0.75180000000000002</v>
      </c>
    </row>
    <row r="1083" spans="1:5" x14ac:dyDescent="0.25">
      <c r="A1083">
        <v>2007</v>
      </c>
      <c r="B1083" t="s">
        <v>45</v>
      </c>
      <c r="C1083" t="s">
        <v>232</v>
      </c>
      <c r="D1083">
        <v>0.82779999999999998</v>
      </c>
    </row>
    <row r="1084" spans="1:5" x14ac:dyDescent="0.25">
      <c r="A1084">
        <v>2007</v>
      </c>
      <c r="B1084" t="s">
        <v>45</v>
      </c>
      <c r="C1084" t="s">
        <v>211</v>
      </c>
      <c r="D1084">
        <v>1.1268</v>
      </c>
    </row>
    <row r="1085" spans="1:5" x14ac:dyDescent="0.25">
      <c r="A1085">
        <v>2007</v>
      </c>
      <c r="B1085" t="s">
        <v>45</v>
      </c>
      <c r="C1085" t="s">
        <v>198</v>
      </c>
      <c r="D1085">
        <v>78.927999999999997</v>
      </c>
      <c r="E1085" t="s">
        <v>196</v>
      </c>
    </row>
    <row r="1086" spans="1:5" x14ac:dyDescent="0.25">
      <c r="A1086">
        <v>2007</v>
      </c>
      <c r="B1086" t="s">
        <v>46</v>
      </c>
      <c r="C1086" t="s">
        <v>210</v>
      </c>
      <c r="D1086">
        <v>1.9519</v>
      </c>
    </row>
    <row r="1087" spans="1:5" x14ac:dyDescent="0.25">
      <c r="A1087">
        <v>2007</v>
      </c>
      <c r="B1087" t="s">
        <v>46</v>
      </c>
      <c r="C1087" t="s">
        <v>232</v>
      </c>
      <c r="D1087">
        <v>2.1698</v>
      </c>
    </row>
    <row r="1088" spans="1:5" x14ac:dyDescent="0.25">
      <c r="A1088">
        <v>2007</v>
      </c>
      <c r="B1088" t="s">
        <v>46</v>
      </c>
      <c r="C1088" t="s">
        <v>211</v>
      </c>
      <c r="D1088">
        <v>1.9040999999999999</v>
      </c>
    </row>
    <row r="1089" spans="1:4" x14ac:dyDescent="0.25">
      <c r="A1089">
        <v>2007</v>
      </c>
      <c r="B1089" t="s">
        <v>46</v>
      </c>
      <c r="C1089" t="s">
        <v>198</v>
      </c>
      <c r="D1089">
        <v>98.504000000000005</v>
      </c>
    </row>
    <row r="1090" spans="1:4" x14ac:dyDescent="0.25">
      <c r="A1090">
        <v>2007</v>
      </c>
      <c r="B1090" t="s">
        <v>47</v>
      </c>
      <c r="C1090" t="s">
        <v>210</v>
      </c>
      <c r="D1090">
        <v>0.83960000000000001</v>
      </c>
    </row>
    <row r="1091" spans="1:4" x14ac:dyDescent="0.25">
      <c r="A1091">
        <v>2007</v>
      </c>
      <c r="B1091" t="s">
        <v>47</v>
      </c>
      <c r="C1091" t="s">
        <v>232</v>
      </c>
      <c r="D1091">
        <v>0.89749999999999996</v>
      </c>
    </row>
    <row r="1092" spans="1:4" x14ac:dyDescent="0.25">
      <c r="A1092">
        <v>2007</v>
      </c>
      <c r="B1092" t="s">
        <v>47</v>
      </c>
      <c r="C1092" t="s">
        <v>211</v>
      </c>
      <c r="D1092">
        <v>0.95050000000000001</v>
      </c>
    </row>
    <row r="1093" spans="1:4" x14ac:dyDescent="0.25">
      <c r="A1093">
        <v>2007</v>
      </c>
      <c r="B1093" t="s">
        <v>47</v>
      </c>
      <c r="C1093" t="s">
        <v>198</v>
      </c>
      <c r="D1093">
        <v>108.004</v>
      </c>
    </row>
    <row r="1094" spans="1:4" x14ac:dyDescent="0.25">
      <c r="A1094">
        <v>2007</v>
      </c>
      <c r="B1094" t="s">
        <v>48</v>
      </c>
      <c r="C1094" t="s">
        <v>210</v>
      </c>
      <c r="D1094">
        <v>0.69120000000000004</v>
      </c>
    </row>
    <row r="1095" spans="1:4" x14ac:dyDescent="0.25">
      <c r="A1095">
        <v>2007</v>
      </c>
      <c r="B1095" t="s">
        <v>48</v>
      </c>
      <c r="C1095" t="s">
        <v>232</v>
      </c>
      <c r="D1095">
        <v>0.78869999999999996</v>
      </c>
    </row>
    <row r="1096" spans="1:4" x14ac:dyDescent="0.25">
      <c r="A1096">
        <v>2007</v>
      </c>
      <c r="B1096" t="s">
        <v>48</v>
      </c>
      <c r="C1096" t="s">
        <v>211</v>
      </c>
      <c r="D1096">
        <v>0.96079999999999999</v>
      </c>
    </row>
    <row r="1097" spans="1:4" x14ac:dyDescent="0.25">
      <c r="A1097">
        <v>2007</v>
      </c>
      <c r="B1097" t="s">
        <v>48</v>
      </c>
      <c r="C1097" t="s">
        <v>198</v>
      </c>
      <c r="D1097">
        <v>84.787000000000006</v>
      </c>
    </row>
    <row r="1098" spans="1:4" x14ac:dyDescent="0.25">
      <c r="A1098">
        <v>2007</v>
      </c>
      <c r="B1098" t="s">
        <v>49</v>
      </c>
      <c r="C1098" t="s">
        <v>210</v>
      </c>
      <c r="D1098">
        <v>0.59530000000000005</v>
      </c>
    </row>
    <row r="1099" spans="1:4" x14ac:dyDescent="0.25">
      <c r="A1099">
        <v>2007</v>
      </c>
      <c r="B1099" t="s">
        <v>49</v>
      </c>
      <c r="C1099" t="s">
        <v>232</v>
      </c>
      <c r="D1099">
        <v>0.71619999999999995</v>
      </c>
    </row>
    <row r="1100" spans="1:4" x14ac:dyDescent="0.25">
      <c r="A1100">
        <v>2007</v>
      </c>
      <c r="B1100" t="s">
        <v>49</v>
      </c>
      <c r="C1100" t="s">
        <v>211</v>
      </c>
      <c r="D1100">
        <v>0.99960000000000004</v>
      </c>
    </row>
    <row r="1101" spans="1:4" x14ac:dyDescent="0.25">
      <c r="A1101">
        <v>2007</v>
      </c>
      <c r="B1101" t="s">
        <v>49</v>
      </c>
      <c r="C1101" t="s">
        <v>198</v>
      </c>
      <c r="D1101">
        <v>103.129</v>
      </c>
    </row>
    <row r="1102" spans="1:4" x14ac:dyDescent="0.25">
      <c r="A1102">
        <v>2007</v>
      </c>
      <c r="B1102" t="s">
        <v>50</v>
      </c>
      <c r="C1102" t="s">
        <v>210</v>
      </c>
      <c r="D1102">
        <v>2.9276</v>
      </c>
    </row>
    <row r="1103" spans="1:4" x14ac:dyDescent="0.25">
      <c r="A1103">
        <v>2007</v>
      </c>
      <c r="B1103" t="s">
        <v>50</v>
      </c>
      <c r="C1103" t="s">
        <v>232</v>
      </c>
      <c r="D1103">
        <v>3.5937999999999999</v>
      </c>
    </row>
    <row r="1104" spans="1:4" x14ac:dyDescent="0.25">
      <c r="A1104">
        <v>2007</v>
      </c>
      <c r="B1104" t="s">
        <v>50</v>
      </c>
      <c r="C1104" t="s">
        <v>211</v>
      </c>
      <c r="D1104">
        <v>2.5085000000000002</v>
      </c>
    </row>
    <row r="1105" spans="1:4" x14ac:dyDescent="0.25">
      <c r="A1105">
        <v>2007</v>
      </c>
      <c r="B1105" t="s">
        <v>50</v>
      </c>
      <c r="C1105" t="s">
        <v>198</v>
      </c>
      <c r="D1105">
        <v>115.824</v>
      </c>
    </row>
    <row r="1106" spans="1:4" x14ac:dyDescent="0.25">
      <c r="A1106">
        <v>2007</v>
      </c>
      <c r="B1106" t="s">
        <v>51</v>
      </c>
      <c r="C1106" t="s">
        <v>210</v>
      </c>
      <c r="D1106">
        <v>0.86439999999999995</v>
      </c>
    </row>
    <row r="1107" spans="1:4" x14ac:dyDescent="0.25">
      <c r="A1107">
        <v>2007</v>
      </c>
      <c r="B1107" t="s">
        <v>51</v>
      </c>
      <c r="C1107" t="s">
        <v>232</v>
      </c>
      <c r="D1107">
        <v>0.90169999999999995</v>
      </c>
    </row>
    <row r="1108" spans="1:4" x14ac:dyDescent="0.25">
      <c r="A1108">
        <v>2007</v>
      </c>
      <c r="B1108" t="s">
        <v>51</v>
      </c>
      <c r="C1108" t="s">
        <v>211</v>
      </c>
      <c r="D1108">
        <v>1.2794000000000001</v>
      </c>
    </row>
    <row r="1109" spans="1:4" x14ac:dyDescent="0.25">
      <c r="A1109">
        <v>2007</v>
      </c>
      <c r="B1109" t="s">
        <v>51</v>
      </c>
      <c r="C1109" t="s">
        <v>198</v>
      </c>
      <c r="D1109">
        <v>130.73500000000001</v>
      </c>
    </row>
    <row r="1110" spans="1:4" x14ac:dyDescent="0.25">
      <c r="A1110">
        <v>2007</v>
      </c>
      <c r="B1110" t="s">
        <v>52</v>
      </c>
      <c r="C1110" t="s">
        <v>210</v>
      </c>
      <c r="D1110">
        <v>1.6004</v>
      </c>
    </row>
    <row r="1111" spans="1:4" x14ac:dyDescent="0.25">
      <c r="A1111">
        <v>2007</v>
      </c>
      <c r="B1111" t="s">
        <v>52</v>
      </c>
      <c r="C1111" t="s">
        <v>232</v>
      </c>
      <c r="D1111">
        <v>1.9594</v>
      </c>
    </row>
    <row r="1112" spans="1:4" x14ac:dyDescent="0.25">
      <c r="A1112">
        <v>2007</v>
      </c>
      <c r="B1112" t="s">
        <v>52</v>
      </c>
      <c r="C1112" t="s">
        <v>211</v>
      </c>
      <c r="D1112">
        <v>2.2242000000000002</v>
      </c>
    </row>
    <row r="1113" spans="1:4" x14ac:dyDescent="0.25">
      <c r="A1113">
        <v>2007</v>
      </c>
      <c r="B1113" t="s">
        <v>52</v>
      </c>
      <c r="C1113" t="s">
        <v>198</v>
      </c>
      <c r="D1113">
        <v>118.35299999999999</v>
      </c>
    </row>
    <row r="1114" spans="1:4" x14ac:dyDescent="0.25">
      <c r="A1114">
        <v>2007</v>
      </c>
      <c r="B1114" t="s">
        <v>53</v>
      </c>
      <c r="C1114" t="s">
        <v>210</v>
      </c>
      <c r="D1114">
        <v>3.2187000000000001</v>
      </c>
    </row>
    <row r="1115" spans="1:4" x14ac:dyDescent="0.25">
      <c r="A1115">
        <v>2007</v>
      </c>
      <c r="B1115" t="s">
        <v>53</v>
      </c>
      <c r="C1115" t="s">
        <v>232</v>
      </c>
      <c r="D1115">
        <v>3.4645999999999999</v>
      </c>
    </row>
    <row r="1116" spans="1:4" x14ac:dyDescent="0.25">
      <c r="A1116">
        <v>2007</v>
      </c>
      <c r="B1116" t="s">
        <v>53</v>
      </c>
      <c r="C1116" t="s">
        <v>211</v>
      </c>
      <c r="D1116">
        <v>2.9542999999999999</v>
      </c>
    </row>
    <row r="1117" spans="1:4" x14ac:dyDescent="0.25">
      <c r="A1117">
        <v>2007</v>
      </c>
      <c r="B1117" t="s">
        <v>53</v>
      </c>
      <c r="C1117" t="s">
        <v>198</v>
      </c>
      <c r="D1117">
        <v>119.01300000000001</v>
      </c>
    </row>
    <row r="1118" spans="1:4" x14ac:dyDescent="0.25">
      <c r="A1118">
        <v>2007</v>
      </c>
      <c r="B1118" t="s">
        <v>54</v>
      </c>
      <c r="C1118" t="s">
        <v>210</v>
      </c>
      <c r="D1118">
        <v>1.6006</v>
      </c>
    </row>
    <row r="1119" spans="1:4" x14ac:dyDescent="0.25">
      <c r="A1119">
        <v>2007</v>
      </c>
      <c r="B1119" t="s">
        <v>54</v>
      </c>
      <c r="C1119" t="s">
        <v>232</v>
      </c>
      <c r="D1119">
        <v>1.8514999999999999</v>
      </c>
    </row>
    <row r="1120" spans="1:4" x14ac:dyDescent="0.25">
      <c r="A1120">
        <v>2007</v>
      </c>
      <c r="B1120" t="s">
        <v>54</v>
      </c>
      <c r="C1120" t="s">
        <v>211</v>
      </c>
      <c r="D1120">
        <v>1.4556</v>
      </c>
    </row>
    <row r="1121" spans="1:5" x14ac:dyDescent="0.25">
      <c r="A1121">
        <v>2007</v>
      </c>
      <c r="B1121" t="s">
        <v>54</v>
      </c>
      <c r="C1121" t="s">
        <v>198</v>
      </c>
      <c r="D1121">
        <v>106.753</v>
      </c>
      <c r="E1121" t="s">
        <v>199</v>
      </c>
    </row>
    <row r="1122" spans="1:5" x14ac:dyDescent="0.25">
      <c r="A1122">
        <v>2007</v>
      </c>
      <c r="B1122" t="s">
        <v>64</v>
      </c>
      <c r="C1122" t="s">
        <v>210</v>
      </c>
      <c r="D1122">
        <v>0.49930000000000002</v>
      </c>
    </row>
    <row r="1123" spans="1:5" x14ac:dyDescent="0.25">
      <c r="A1123">
        <v>2007</v>
      </c>
      <c r="B1123" t="s">
        <v>64</v>
      </c>
      <c r="C1123" t="s">
        <v>232</v>
      </c>
      <c r="D1123">
        <v>0.53259999999999996</v>
      </c>
    </row>
    <row r="1124" spans="1:5" x14ac:dyDescent="0.25">
      <c r="A1124">
        <v>2007</v>
      </c>
      <c r="B1124" t="s">
        <v>64</v>
      </c>
      <c r="C1124" t="s">
        <v>211</v>
      </c>
      <c r="D1124">
        <v>0.80449999999999999</v>
      </c>
    </row>
    <row r="1125" spans="1:5" x14ac:dyDescent="0.25">
      <c r="A1125">
        <v>2007</v>
      </c>
      <c r="B1125" t="s">
        <v>64</v>
      </c>
      <c r="C1125" t="s">
        <v>198</v>
      </c>
      <c r="D1125">
        <v>113.255</v>
      </c>
    </row>
    <row r="1126" spans="1:5" x14ac:dyDescent="0.25">
      <c r="A1126">
        <v>2007</v>
      </c>
      <c r="B1126" t="s">
        <v>55</v>
      </c>
      <c r="C1126" t="s">
        <v>210</v>
      </c>
      <c r="D1126">
        <v>0.76239999999999997</v>
      </c>
    </row>
    <row r="1127" spans="1:5" x14ac:dyDescent="0.25">
      <c r="A1127">
        <v>2007</v>
      </c>
      <c r="B1127" t="s">
        <v>55</v>
      </c>
      <c r="C1127" t="s">
        <v>232</v>
      </c>
      <c r="D1127">
        <v>0.8236</v>
      </c>
    </row>
    <row r="1128" spans="1:5" x14ac:dyDescent="0.25">
      <c r="A1128">
        <v>2007</v>
      </c>
      <c r="B1128" t="s">
        <v>55</v>
      </c>
      <c r="C1128" t="s">
        <v>211</v>
      </c>
      <c r="D1128">
        <v>0.93059999999999998</v>
      </c>
    </row>
    <row r="1129" spans="1:5" x14ac:dyDescent="0.25">
      <c r="A1129">
        <v>2007</v>
      </c>
      <c r="B1129" t="s">
        <v>55</v>
      </c>
      <c r="C1129" t="s">
        <v>198</v>
      </c>
      <c r="D1129">
        <v>95.468999999999994</v>
      </c>
    </row>
    <row r="1130" spans="1:5" x14ac:dyDescent="0.25">
      <c r="A1130">
        <v>2007</v>
      </c>
      <c r="B1130" t="s">
        <v>56</v>
      </c>
      <c r="C1130" t="s">
        <v>210</v>
      </c>
      <c r="D1130">
        <v>0.29770000000000002</v>
      </c>
    </row>
    <row r="1131" spans="1:5" x14ac:dyDescent="0.25">
      <c r="A1131">
        <v>2007</v>
      </c>
      <c r="B1131" t="s">
        <v>56</v>
      </c>
      <c r="C1131" t="s">
        <v>232</v>
      </c>
      <c r="D1131">
        <v>0.32700000000000001</v>
      </c>
    </row>
    <row r="1132" spans="1:5" x14ac:dyDescent="0.25">
      <c r="A1132">
        <v>2007</v>
      </c>
      <c r="B1132" t="s">
        <v>56</v>
      </c>
      <c r="C1132" t="s">
        <v>211</v>
      </c>
      <c r="D1132">
        <v>0.52690000000000003</v>
      </c>
    </row>
    <row r="1133" spans="1:5" x14ac:dyDescent="0.25">
      <c r="A1133">
        <v>2007</v>
      </c>
      <c r="B1133" t="s">
        <v>56</v>
      </c>
      <c r="C1133" t="s">
        <v>198</v>
      </c>
      <c r="D1133">
        <v>61.441000000000003</v>
      </c>
    </row>
    <row r="1134" spans="1:5" x14ac:dyDescent="0.25">
      <c r="A1134">
        <v>2007</v>
      </c>
      <c r="B1134" t="s">
        <v>57</v>
      </c>
      <c r="C1134" t="s">
        <v>210</v>
      </c>
      <c r="D1134">
        <v>0.73480000000000001</v>
      </c>
    </row>
    <row r="1135" spans="1:5" x14ac:dyDescent="0.25">
      <c r="A1135">
        <v>2007</v>
      </c>
      <c r="B1135" t="s">
        <v>57</v>
      </c>
      <c r="C1135" t="s">
        <v>232</v>
      </c>
      <c r="D1135">
        <v>0.82220000000000004</v>
      </c>
    </row>
    <row r="1136" spans="1:5" x14ac:dyDescent="0.25">
      <c r="A1136">
        <v>2007</v>
      </c>
      <c r="B1136" t="s">
        <v>57</v>
      </c>
      <c r="C1136" t="s">
        <v>211</v>
      </c>
      <c r="D1136">
        <v>0.9204</v>
      </c>
    </row>
    <row r="1137" spans="1:5" x14ac:dyDescent="0.25">
      <c r="A1137">
        <v>2007</v>
      </c>
      <c r="B1137" t="s">
        <v>57</v>
      </c>
      <c r="C1137" t="s">
        <v>198</v>
      </c>
      <c r="D1137">
        <v>96.525999999999996</v>
      </c>
    </row>
    <row r="1138" spans="1:5" x14ac:dyDescent="0.25">
      <c r="A1138">
        <v>2007</v>
      </c>
      <c r="B1138" t="s">
        <v>65</v>
      </c>
      <c r="C1138" t="s">
        <v>210</v>
      </c>
      <c r="D1138">
        <v>0.74129999999999996</v>
      </c>
    </row>
    <row r="1139" spans="1:5" x14ac:dyDescent="0.25">
      <c r="A1139">
        <v>2007</v>
      </c>
      <c r="B1139" t="s">
        <v>65</v>
      </c>
      <c r="C1139" t="s">
        <v>232</v>
      </c>
      <c r="D1139">
        <v>0.87509999999999999</v>
      </c>
    </row>
    <row r="1140" spans="1:5" x14ac:dyDescent="0.25">
      <c r="A1140">
        <v>2007</v>
      </c>
      <c r="B1140" t="s">
        <v>65</v>
      </c>
      <c r="C1140" t="s">
        <v>211</v>
      </c>
      <c r="D1140">
        <v>1.1849000000000001</v>
      </c>
    </row>
    <row r="1141" spans="1:5" x14ac:dyDescent="0.25">
      <c r="A1141">
        <v>2007</v>
      </c>
      <c r="B1141" t="s">
        <v>65</v>
      </c>
      <c r="C1141" t="s">
        <v>198</v>
      </c>
      <c r="D1141">
        <v>109.73099999999999</v>
      </c>
    </row>
    <row r="1142" spans="1:5" x14ac:dyDescent="0.25">
      <c r="A1142">
        <v>2007</v>
      </c>
      <c r="B1142" t="s">
        <v>58</v>
      </c>
      <c r="C1142" t="s">
        <v>210</v>
      </c>
      <c r="D1142">
        <v>0.91279999999999994</v>
      </c>
      <c r="E1142" t="s">
        <v>196</v>
      </c>
    </row>
    <row r="1143" spans="1:5" x14ac:dyDescent="0.25">
      <c r="A1143">
        <v>2007</v>
      </c>
      <c r="B1143" t="s">
        <v>58</v>
      </c>
      <c r="C1143" t="s">
        <v>232</v>
      </c>
      <c r="D1143">
        <v>1.0749</v>
      </c>
      <c r="E1143" t="s">
        <v>196</v>
      </c>
    </row>
    <row r="1144" spans="1:5" x14ac:dyDescent="0.25">
      <c r="A1144">
        <v>2007</v>
      </c>
      <c r="B1144" t="s">
        <v>58</v>
      </c>
      <c r="C1144" t="s">
        <v>211</v>
      </c>
      <c r="D1144">
        <v>0.77100000000000002</v>
      </c>
      <c r="E1144" t="s">
        <v>196</v>
      </c>
    </row>
    <row r="1145" spans="1:5" x14ac:dyDescent="0.25">
      <c r="A1145">
        <v>2007</v>
      </c>
      <c r="B1145" t="s">
        <v>58</v>
      </c>
      <c r="C1145" t="s">
        <v>198</v>
      </c>
      <c r="D1145">
        <v>106.181</v>
      </c>
      <c r="E1145" t="s">
        <v>196</v>
      </c>
    </row>
    <row r="1146" spans="1:5" x14ac:dyDescent="0.25">
      <c r="A1146">
        <v>2007</v>
      </c>
      <c r="B1146" t="s">
        <v>59</v>
      </c>
      <c r="C1146" t="s">
        <v>210</v>
      </c>
      <c r="D1146">
        <v>1.7132000000000001</v>
      </c>
    </row>
    <row r="1147" spans="1:5" x14ac:dyDescent="0.25">
      <c r="A1147">
        <v>2007</v>
      </c>
      <c r="B1147" t="s">
        <v>59</v>
      </c>
      <c r="C1147" t="s">
        <v>232</v>
      </c>
      <c r="D1147">
        <v>1.9351</v>
      </c>
    </row>
    <row r="1148" spans="1:5" x14ac:dyDescent="0.25">
      <c r="A1148">
        <v>2007</v>
      </c>
      <c r="B1148" t="s">
        <v>59</v>
      </c>
      <c r="C1148" t="s">
        <v>211</v>
      </c>
      <c r="D1148">
        <v>1.4100999999999999</v>
      </c>
    </row>
    <row r="1149" spans="1:5" x14ac:dyDescent="0.25">
      <c r="A1149">
        <v>2007</v>
      </c>
      <c r="B1149" t="s">
        <v>59</v>
      </c>
      <c r="C1149" t="s">
        <v>198</v>
      </c>
      <c r="D1149">
        <v>105.767</v>
      </c>
    </row>
    <row r="1150" spans="1:5" x14ac:dyDescent="0.25">
      <c r="A1150">
        <v>2007</v>
      </c>
      <c r="B1150" t="s">
        <v>156</v>
      </c>
      <c r="C1150" t="s">
        <v>210</v>
      </c>
      <c r="D1150">
        <v>0.9829</v>
      </c>
    </row>
    <row r="1151" spans="1:5" x14ac:dyDescent="0.25">
      <c r="A1151">
        <v>2007</v>
      </c>
      <c r="B1151" t="s">
        <v>156</v>
      </c>
      <c r="C1151" t="s">
        <v>232</v>
      </c>
      <c r="D1151">
        <v>0.93600000000000005</v>
      </c>
    </row>
    <row r="1152" spans="1:5" x14ac:dyDescent="0.25">
      <c r="A1152">
        <v>2007</v>
      </c>
      <c r="B1152" t="s">
        <v>156</v>
      </c>
      <c r="C1152" t="s">
        <v>211</v>
      </c>
      <c r="D1152">
        <v>0.63339999999999996</v>
      </c>
    </row>
    <row r="1153" spans="1:4" x14ac:dyDescent="0.25">
      <c r="A1153">
        <v>2007</v>
      </c>
      <c r="B1153" t="s">
        <v>156</v>
      </c>
      <c r="C1153" t="s">
        <v>198</v>
      </c>
      <c r="D1153">
        <v>67.840999999999994</v>
      </c>
    </row>
    <row r="1154" spans="1:4" x14ac:dyDescent="0.25">
      <c r="A1154">
        <v>2007</v>
      </c>
      <c r="B1154" t="s">
        <v>67</v>
      </c>
      <c r="C1154" t="s">
        <v>210</v>
      </c>
      <c r="D1154">
        <v>2.6787999999999998</v>
      </c>
    </row>
    <row r="1155" spans="1:4" x14ac:dyDescent="0.25">
      <c r="A1155">
        <v>2007</v>
      </c>
      <c r="B1155" t="s">
        <v>67</v>
      </c>
      <c r="C1155" t="s">
        <v>232</v>
      </c>
      <c r="D1155">
        <v>2.9321000000000002</v>
      </c>
    </row>
    <row r="1156" spans="1:4" x14ac:dyDescent="0.25">
      <c r="A1156">
        <v>2007</v>
      </c>
      <c r="B1156" t="s">
        <v>67</v>
      </c>
      <c r="C1156" t="s">
        <v>211</v>
      </c>
      <c r="D1156">
        <v>1.9000999999999999</v>
      </c>
    </row>
    <row r="1157" spans="1:4" x14ac:dyDescent="0.25">
      <c r="A1157">
        <v>2007</v>
      </c>
      <c r="B1157" t="s">
        <v>67</v>
      </c>
      <c r="C1157" t="s">
        <v>198</v>
      </c>
      <c r="D1157" t="s">
        <v>72</v>
      </c>
    </row>
    <row r="1158" spans="1:4" x14ac:dyDescent="0.25">
      <c r="A1158">
        <v>2007</v>
      </c>
      <c r="B1158" t="s">
        <v>68</v>
      </c>
      <c r="C1158" t="s">
        <v>210</v>
      </c>
      <c r="D1158">
        <v>3.8460999999999999</v>
      </c>
    </row>
    <row r="1159" spans="1:4" x14ac:dyDescent="0.25">
      <c r="A1159">
        <v>2007</v>
      </c>
      <c r="B1159" t="s">
        <v>68</v>
      </c>
      <c r="C1159" t="s">
        <v>232</v>
      </c>
      <c r="D1159">
        <v>5.9367000000000001</v>
      </c>
    </row>
    <row r="1160" spans="1:4" x14ac:dyDescent="0.25">
      <c r="A1160">
        <v>2007</v>
      </c>
      <c r="B1160" t="s">
        <v>68</v>
      </c>
      <c r="C1160" t="s">
        <v>211</v>
      </c>
      <c r="D1160">
        <v>3.2557999999999998</v>
      </c>
    </row>
    <row r="1161" spans="1:4" x14ac:dyDescent="0.25">
      <c r="A1161">
        <v>2007</v>
      </c>
      <c r="B1161" t="s">
        <v>68</v>
      </c>
      <c r="C1161" t="s">
        <v>198</v>
      </c>
      <c r="D1161">
        <v>112.407</v>
      </c>
    </row>
    <row r="1162" spans="1:4" x14ac:dyDescent="0.25">
      <c r="A1162">
        <v>2007</v>
      </c>
      <c r="B1162" t="s">
        <v>60</v>
      </c>
      <c r="C1162" t="s">
        <v>210</v>
      </c>
      <c r="D1162">
        <v>3.1425000000000001</v>
      </c>
    </row>
    <row r="1163" spans="1:4" x14ac:dyDescent="0.25">
      <c r="A1163">
        <v>2007</v>
      </c>
      <c r="B1163" t="s">
        <v>60</v>
      </c>
      <c r="C1163" t="s">
        <v>232</v>
      </c>
      <c r="D1163">
        <v>3.4100999999999999</v>
      </c>
    </row>
    <row r="1164" spans="1:4" x14ac:dyDescent="0.25">
      <c r="A1164">
        <v>2007</v>
      </c>
      <c r="B1164" t="s">
        <v>60</v>
      </c>
      <c r="C1164" t="s">
        <v>211</v>
      </c>
      <c r="D1164">
        <v>2.3940000000000001</v>
      </c>
    </row>
    <row r="1165" spans="1:4" x14ac:dyDescent="0.25">
      <c r="A1165">
        <v>2007</v>
      </c>
      <c r="B1165" t="s">
        <v>60</v>
      </c>
      <c r="C1165" t="s">
        <v>198</v>
      </c>
      <c r="D1165">
        <v>123.389</v>
      </c>
    </row>
    <row r="1166" spans="1:4" x14ac:dyDescent="0.25">
      <c r="A1166">
        <v>2007</v>
      </c>
      <c r="B1166" t="s">
        <v>69</v>
      </c>
      <c r="C1166" t="s">
        <v>210</v>
      </c>
      <c r="D1166" t="s">
        <v>72</v>
      </c>
    </row>
    <row r="1167" spans="1:4" x14ac:dyDescent="0.25">
      <c r="A1167">
        <v>2007</v>
      </c>
      <c r="B1167" t="s">
        <v>69</v>
      </c>
      <c r="C1167" t="s">
        <v>232</v>
      </c>
      <c r="D1167" t="s">
        <v>72</v>
      </c>
    </row>
    <row r="1168" spans="1:4" x14ac:dyDescent="0.25">
      <c r="A1168">
        <v>2007</v>
      </c>
      <c r="B1168" t="s">
        <v>69</v>
      </c>
      <c r="C1168" t="s">
        <v>211</v>
      </c>
      <c r="D1168" t="s">
        <v>72</v>
      </c>
    </row>
    <row r="1169" spans="1:4" x14ac:dyDescent="0.25">
      <c r="A1169">
        <v>2007</v>
      </c>
      <c r="B1169" t="s">
        <v>69</v>
      </c>
      <c r="C1169" t="s">
        <v>198</v>
      </c>
      <c r="D1169" t="s">
        <v>72</v>
      </c>
    </row>
    <row r="1170" spans="1:4" x14ac:dyDescent="0.25">
      <c r="A1170">
        <v>2007</v>
      </c>
      <c r="B1170" t="s">
        <v>84</v>
      </c>
      <c r="C1170" t="s">
        <v>210</v>
      </c>
      <c r="D1170" t="s">
        <v>72</v>
      </c>
    </row>
    <row r="1171" spans="1:4" x14ac:dyDescent="0.25">
      <c r="A1171">
        <v>2007</v>
      </c>
      <c r="B1171" t="s">
        <v>84</v>
      </c>
      <c r="C1171" t="s">
        <v>232</v>
      </c>
      <c r="D1171" t="s">
        <v>72</v>
      </c>
    </row>
    <row r="1172" spans="1:4" x14ac:dyDescent="0.25">
      <c r="A1172">
        <v>2007</v>
      </c>
      <c r="B1172" t="s">
        <v>84</v>
      </c>
      <c r="C1172" t="s">
        <v>211</v>
      </c>
      <c r="D1172" t="s">
        <v>72</v>
      </c>
    </row>
    <row r="1173" spans="1:4" x14ac:dyDescent="0.25">
      <c r="A1173">
        <v>2007</v>
      </c>
      <c r="B1173" t="s">
        <v>84</v>
      </c>
      <c r="C1173" t="s">
        <v>198</v>
      </c>
      <c r="D1173" t="s">
        <v>72</v>
      </c>
    </row>
    <row r="1174" spans="1:4" x14ac:dyDescent="0.25">
      <c r="A1174">
        <v>2007</v>
      </c>
      <c r="B1174" t="s">
        <v>70</v>
      </c>
      <c r="C1174" t="s">
        <v>210</v>
      </c>
      <c r="D1174">
        <v>0.29459999999999997</v>
      </c>
    </row>
    <row r="1175" spans="1:4" x14ac:dyDescent="0.25">
      <c r="A1175">
        <v>2007</v>
      </c>
      <c r="B1175" t="s">
        <v>70</v>
      </c>
      <c r="C1175" t="s">
        <v>232</v>
      </c>
      <c r="D1175">
        <v>0.3085</v>
      </c>
    </row>
    <row r="1176" spans="1:4" x14ac:dyDescent="0.25">
      <c r="A1176">
        <v>2007</v>
      </c>
      <c r="B1176" t="s">
        <v>70</v>
      </c>
      <c r="C1176" t="s">
        <v>211</v>
      </c>
      <c r="D1176">
        <v>0.61119999999999997</v>
      </c>
    </row>
    <row r="1177" spans="1:4" x14ac:dyDescent="0.25">
      <c r="A1177">
        <v>2007</v>
      </c>
      <c r="B1177" t="s">
        <v>70</v>
      </c>
      <c r="C1177" t="s">
        <v>198</v>
      </c>
      <c r="D1177" t="s">
        <v>72</v>
      </c>
    </row>
    <row r="1178" spans="1:4" x14ac:dyDescent="0.25">
      <c r="A1178">
        <v>2007</v>
      </c>
      <c r="B1178" t="s">
        <v>71</v>
      </c>
      <c r="C1178" t="s">
        <v>210</v>
      </c>
      <c r="D1178">
        <v>0.61129999999999995</v>
      </c>
    </row>
    <row r="1179" spans="1:4" x14ac:dyDescent="0.25">
      <c r="A1179">
        <v>2007</v>
      </c>
      <c r="B1179" t="s">
        <v>71</v>
      </c>
      <c r="C1179" t="s">
        <v>232</v>
      </c>
      <c r="D1179">
        <v>0.65290000000000004</v>
      </c>
    </row>
    <row r="1180" spans="1:4" x14ac:dyDescent="0.25">
      <c r="A1180">
        <v>2007</v>
      </c>
      <c r="B1180" t="s">
        <v>71</v>
      </c>
      <c r="C1180" t="s">
        <v>211</v>
      </c>
      <c r="D1180">
        <v>1.0128999999999999</v>
      </c>
    </row>
    <row r="1181" spans="1:4" x14ac:dyDescent="0.25">
      <c r="A1181">
        <v>2007</v>
      </c>
      <c r="B1181" t="s">
        <v>71</v>
      </c>
      <c r="C1181" t="s">
        <v>198</v>
      </c>
      <c r="D1181">
        <v>110.58799999999999</v>
      </c>
    </row>
    <row r="1182" spans="1:4" x14ac:dyDescent="0.25">
      <c r="A1182">
        <v>2007</v>
      </c>
      <c r="B1182" t="s">
        <v>82</v>
      </c>
      <c r="C1182" t="s">
        <v>210</v>
      </c>
      <c r="D1182" t="s">
        <v>72</v>
      </c>
    </row>
    <row r="1183" spans="1:4" x14ac:dyDescent="0.25">
      <c r="A1183">
        <v>2007</v>
      </c>
      <c r="B1183" t="s">
        <v>82</v>
      </c>
      <c r="C1183" t="s">
        <v>232</v>
      </c>
      <c r="D1183" t="s">
        <v>72</v>
      </c>
    </row>
    <row r="1184" spans="1:4" x14ac:dyDescent="0.25">
      <c r="A1184">
        <v>2007</v>
      </c>
      <c r="B1184" t="s">
        <v>82</v>
      </c>
      <c r="C1184" t="s">
        <v>211</v>
      </c>
      <c r="D1184" t="s">
        <v>72</v>
      </c>
    </row>
    <row r="1185" spans="1:5" x14ac:dyDescent="0.25">
      <c r="A1185">
        <v>2007</v>
      </c>
      <c r="B1185" t="s">
        <v>82</v>
      </c>
      <c r="C1185" t="s">
        <v>198</v>
      </c>
      <c r="D1185" t="s">
        <v>72</v>
      </c>
    </row>
    <row r="1186" spans="1:5" x14ac:dyDescent="0.25">
      <c r="A1186">
        <v>2008</v>
      </c>
      <c r="B1186" t="s">
        <v>154</v>
      </c>
      <c r="C1186" t="s">
        <v>210</v>
      </c>
      <c r="D1186">
        <v>1.4934000000000001</v>
      </c>
    </row>
    <row r="1187" spans="1:5" x14ac:dyDescent="0.25">
      <c r="A1187">
        <v>2008</v>
      </c>
      <c r="B1187" t="s">
        <v>154</v>
      </c>
      <c r="C1187" t="s">
        <v>232</v>
      </c>
      <c r="D1187">
        <v>1.6025</v>
      </c>
    </row>
    <row r="1188" spans="1:5" x14ac:dyDescent="0.25">
      <c r="A1188">
        <v>2008</v>
      </c>
      <c r="B1188" t="s">
        <v>154</v>
      </c>
      <c r="C1188" t="s">
        <v>211</v>
      </c>
      <c r="D1188">
        <v>1.4934000000000001</v>
      </c>
    </row>
    <row r="1189" spans="1:5" x14ac:dyDescent="0.25">
      <c r="A1189">
        <v>2008</v>
      </c>
      <c r="B1189" t="s">
        <v>154</v>
      </c>
      <c r="C1189" t="s">
        <v>198</v>
      </c>
      <c r="D1189">
        <v>103.754</v>
      </c>
    </row>
    <row r="1190" spans="1:5" x14ac:dyDescent="0.25">
      <c r="A1190">
        <v>2008</v>
      </c>
      <c r="B1190" t="s">
        <v>35</v>
      </c>
      <c r="C1190" t="s">
        <v>210</v>
      </c>
      <c r="D1190">
        <v>2.0114999999999998</v>
      </c>
    </row>
    <row r="1191" spans="1:5" x14ac:dyDescent="0.25">
      <c r="A1191">
        <v>2008</v>
      </c>
      <c r="B1191" t="s">
        <v>35</v>
      </c>
      <c r="C1191" t="s">
        <v>232</v>
      </c>
      <c r="D1191">
        <v>2.2164999999999999</v>
      </c>
    </row>
    <row r="1192" spans="1:5" x14ac:dyDescent="0.25">
      <c r="A1192">
        <v>2008</v>
      </c>
      <c r="B1192" t="s">
        <v>35</v>
      </c>
      <c r="C1192" t="s">
        <v>211</v>
      </c>
      <c r="D1192">
        <v>1.8003</v>
      </c>
    </row>
    <row r="1193" spans="1:5" x14ac:dyDescent="0.25">
      <c r="A1193">
        <v>2008</v>
      </c>
      <c r="B1193" t="s">
        <v>35</v>
      </c>
      <c r="C1193" t="s">
        <v>198</v>
      </c>
      <c r="D1193">
        <v>107.32899999999999</v>
      </c>
    </row>
    <row r="1194" spans="1:5" x14ac:dyDescent="0.25">
      <c r="A1194">
        <v>2008</v>
      </c>
      <c r="B1194" t="s">
        <v>36</v>
      </c>
      <c r="C1194" t="s">
        <v>210</v>
      </c>
      <c r="D1194">
        <v>0.2429</v>
      </c>
      <c r="E1194" t="s">
        <v>201</v>
      </c>
    </row>
    <row r="1195" spans="1:5" x14ac:dyDescent="0.25">
      <c r="A1195">
        <v>2008</v>
      </c>
      <c r="B1195" t="s">
        <v>36</v>
      </c>
      <c r="C1195" t="s">
        <v>232</v>
      </c>
      <c r="D1195">
        <v>0.28110000000000002</v>
      </c>
      <c r="E1195" t="s">
        <v>201</v>
      </c>
    </row>
    <row r="1196" spans="1:5" x14ac:dyDescent="0.25">
      <c r="A1196">
        <v>2008</v>
      </c>
      <c r="B1196" t="s">
        <v>36</v>
      </c>
      <c r="C1196" t="s">
        <v>211</v>
      </c>
      <c r="D1196">
        <v>0.54400000000000004</v>
      </c>
      <c r="E1196" t="s">
        <v>201</v>
      </c>
    </row>
    <row r="1197" spans="1:5" x14ac:dyDescent="0.25">
      <c r="A1197">
        <v>2008</v>
      </c>
      <c r="B1197" t="s">
        <v>36</v>
      </c>
      <c r="C1197" t="s">
        <v>198</v>
      </c>
      <c r="D1197">
        <v>104.925</v>
      </c>
      <c r="E1197" t="s">
        <v>201</v>
      </c>
    </row>
    <row r="1198" spans="1:5" x14ac:dyDescent="0.25">
      <c r="A1198">
        <v>2008</v>
      </c>
      <c r="B1198" t="s">
        <v>37</v>
      </c>
      <c r="C1198" t="s">
        <v>210</v>
      </c>
      <c r="D1198">
        <v>0.83720000000000006</v>
      </c>
    </row>
    <row r="1199" spans="1:5" x14ac:dyDescent="0.25">
      <c r="A1199">
        <v>2008</v>
      </c>
      <c r="B1199" t="s">
        <v>37</v>
      </c>
      <c r="C1199" t="s">
        <v>232</v>
      </c>
      <c r="D1199">
        <v>0.8246</v>
      </c>
    </row>
    <row r="1200" spans="1:5" x14ac:dyDescent="0.25">
      <c r="A1200">
        <v>2008</v>
      </c>
      <c r="B1200" t="s">
        <v>37</v>
      </c>
      <c r="C1200" t="s">
        <v>211</v>
      </c>
      <c r="D1200">
        <v>1.1644000000000001</v>
      </c>
    </row>
    <row r="1201" spans="1:4" x14ac:dyDescent="0.25">
      <c r="A1201">
        <v>2008</v>
      </c>
      <c r="B1201" t="s">
        <v>37</v>
      </c>
      <c r="C1201" t="s">
        <v>198</v>
      </c>
      <c r="D1201">
        <v>130.286</v>
      </c>
    </row>
    <row r="1202" spans="1:4" x14ac:dyDescent="0.25">
      <c r="A1202">
        <v>2008</v>
      </c>
      <c r="B1202" t="s">
        <v>38</v>
      </c>
      <c r="C1202" t="s">
        <v>210</v>
      </c>
      <c r="D1202">
        <v>1.6181000000000001</v>
      </c>
    </row>
    <row r="1203" spans="1:4" x14ac:dyDescent="0.25">
      <c r="A1203">
        <v>2008</v>
      </c>
      <c r="B1203" t="s">
        <v>38</v>
      </c>
      <c r="C1203" t="s">
        <v>232</v>
      </c>
      <c r="D1203">
        <v>1.7703</v>
      </c>
    </row>
    <row r="1204" spans="1:4" x14ac:dyDescent="0.25">
      <c r="A1204">
        <v>2008</v>
      </c>
      <c r="B1204" t="s">
        <v>38</v>
      </c>
      <c r="C1204" t="s">
        <v>211</v>
      </c>
      <c r="D1204">
        <v>1.1782999999999999</v>
      </c>
    </row>
    <row r="1205" spans="1:4" x14ac:dyDescent="0.25">
      <c r="A1205">
        <v>2008</v>
      </c>
      <c r="B1205" t="s">
        <v>38</v>
      </c>
      <c r="C1205" t="s">
        <v>198</v>
      </c>
      <c r="D1205">
        <v>102.236</v>
      </c>
    </row>
    <row r="1206" spans="1:4" x14ac:dyDescent="0.25">
      <c r="A1206">
        <v>2008</v>
      </c>
      <c r="B1206" t="s">
        <v>39</v>
      </c>
      <c r="C1206" t="s">
        <v>210</v>
      </c>
      <c r="D1206">
        <v>1.9927999999999999</v>
      </c>
    </row>
    <row r="1207" spans="1:4" x14ac:dyDescent="0.25">
      <c r="A1207">
        <v>2008</v>
      </c>
      <c r="B1207" t="s">
        <v>39</v>
      </c>
      <c r="C1207" t="s">
        <v>232</v>
      </c>
      <c r="D1207">
        <v>2.2168000000000001</v>
      </c>
    </row>
    <row r="1208" spans="1:4" x14ac:dyDescent="0.25">
      <c r="A1208">
        <v>2008</v>
      </c>
      <c r="B1208" t="s">
        <v>39</v>
      </c>
      <c r="C1208" t="s">
        <v>211</v>
      </c>
      <c r="D1208">
        <v>1.8847</v>
      </c>
    </row>
    <row r="1209" spans="1:4" x14ac:dyDescent="0.25">
      <c r="A1209">
        <v>2008</v>
      </c>
      <c r="B1209" t="s">
        <v>39</v>
      </c>
      <c r="C1209" t="s">
        <v>198</v>
      </c>
      <c r="D1209">
        <v>123.218</v>
      </c>
    </row>
    <row r="1210" spans="1:4" x14ac:dyDescent="0.25">
      <c r="A1210">
        <v>2008</v>
      </c>
      <c r="B1210" t="s">
        <v>40</v>
      </c>
      <c r="C1210" t="s">
        <v>210</v>
      </c>
      <c r="D1210">
        <v>0.47160000000000002</v>
      </c>
    </row>
    <row r="1211" spans="1:4" x14ac:dyDescent="0.25">
      <c r="A1211">
        <v>2008</v>
      </c>
      <c r="B1211" t="s">
        <v>40</v>
      </c>
      <c r="C1211" t="s">
        <v>232</v>
      </c>
      <c r="D1211">
        <v>0.56930000000000003</v>
      </c>
    </row>
    <row r="1212" spans="1:4" x14ac:dyDescent="0.25">
      <c r="A1212">
        <v>2008</v>
      </c>
      <c r="B1212" t="s">
        <v>40</v>
      </c>
      <c r="C1212" t="s">
        <v>211</v>
      </c>
      <c r="D1212">
        <v>0.67130000000000001</v>
      </c>
    </row>
    <row r="1213" spans="1:4" x14ac:dyDescent="0.25">
      <c r="A1213">
        <v>2008</v>
      </c>
      <c r="B1213" t="s">
        <v>40</v>
      </c>
      <c r="C1213" t="s">
        <v>198</v>
      </c>
      <c r="D1213">
        <v>88.632999999999996</v>
      </c>
    </row>
    <row r="1214" spans="1:4" x14ac:dyDescent="0.25">
      <c r="A1214">
        <v>2008</v>
      </c>
      <c r="B1214" t="s">
        <v>41</v>
      </c>
      <c r="C1214" t="s">
        <v>210</v>
      </c>
      <c r="D1214">
        <v>1.1857</v>
      </c>
    </row>
    <row r="1215" spans="1:4" x14ac:dyDescent="0.25">
      <c r="A1215">
        <v>2008</v>
      </c>
      <c r="B1215" t="s">
        <v>41</v>
      </c>
      <c r="C1215" t="s">
        <v>232</v>
      </c>
      <c r="D1215">
        <v>1.24</v>
      </c>
    </row>
    <row r="1216" spans="1:4" x14ac:dyDescent="0.25">
      <c r="A1216">
        <v>2008</v>
      </c>
      <c r="B1216" t="s">
        <v>41</v>
      </c>
      <c r="C1216" t="s">
        <v>211</v>
      </c>
      <c r="D1216">
        <v>0.97409999999999997</v>
      </c>
    </row>
    <row r="1217" spans="1:5" x14ac:dyDescent="0.25">
      <c r="A1217">
        <v>2008</v>
      </c>
      <c r="B1217" t="s">
        <v>41</v>
      </c>
      <c r="C1217" t="s">
        <v>198</v>
      </c>
      <c r="D1217">
        <v>110.396</v>
      </c>
    </row>
    <row r="1218" spans="1:5" x14ac:dyDescent="0.25">
      <c r="A1218">
        <v>2008</v>
      </c>
      <c r="B1218" t="s">
        <v>42</v>
      </c>
      <c r="C1218" t="s">
        <v>210</v>
      </c>
      <c r="D1218">
        <v>1.0401</v>
      </c>
    </row>
    <row r="1219" spans="1:5" x14ac:dyDescent="0.25">
      <c r="A1219">
        <v>2008</v>
      </c>
      <c r="B1219" t="s">
        <v>42</v>
      </c>
      <c r="C1219" t="s">
        <v>232</v>
      </c>
      <c r="D1219">
        <v>1.0276000000000001</v>
      </c>
    </row>
    <row r="1220" spans="1:5" x14ac:dyDescent="0.25">
      <c r="A1220">
        <v>2008</v>
      </c>
      <c r="B1220" t="s">
        <v>42</v>
      </c>
      <c r="C1220" t="s">
        <v>211</v>
      </c>
      <c r="D1220">
        <v>1.1398999999999999</v>
      </c>
    </row>
    <row r="1221" spans="1:5" x14ac:dyDescent="0.25">
      <c r="A1221">
        <v>2008</v>
      </c>
      <c r="B1221" t="s">
        <v>42</v>
      </c>
      <c r="C1221" t="s">
        <v>198</v>
      </c>
      <c r="D1221">
        <v>86.71</v>
      </c>
      <c r="E1221" t="s">
        <v>196</v>
      </c>
    </row>
    <row r="1222" spans="1:5" x14ac:dyDescent="0.25">
      <c r="A1222">
        <v>2008</v>
      </c>
      <c r="B1222" t="s">
        <v>43</v>
      </c>
      <c r="C1222" t="s">
        <v>210</v>
      </c>
      <c r="D1222">
        <v>1.3665</v>
      </c>
      <c r="E1222" t="s">
        <v>199</v>
      </c>
    </row>
    <row r="1223" spans="1:5" x14ac:dyDescent="0.25">
      <c r="A1223">
        <v>2008</v>
      </c>
      <c r="B1223" t="s">
        <v>43</v>
      </c>
      <c r="C1223" t="s">
        <v>232</v>
      </c>
      <c r="D1223">
        <v>1.3786</v>
      </c>
      <c r="E1223" t="s">
        <v>199</v>
      </c>
    </row>
    <row r="1224" spans="1:5" x14ac:dyDescent="0.25">
      <c r="A1224">
        <v>2008</v>
      </c>
      <c r="B1224" t="s">
        <v>43</v>
      </c>
      <c r="C1224" t="s">
        <v>211</v>
      </c>
      <c r="D1224">
        <v>1.4607000000000001</v>
      </c>
      <c r="E1224" t="s">
        <v>199</v>
      </c>
    </row>
    <row r="1225" spans="1:5" x14ac:dyDescent="0.25">
      <c r="A1225">
        <v>2008</v>
      </c>
      <c r="B1225" t="s">
        <v>43</v>
      </c>
      <c r="C1225" t="s">
        <v>198</v>
      </c>
      <c r="D1225">
        <v>108.669</v>
      </c>
      <c r="E1225" t="s">
        <v>200</v>
      </c>
    </row>
    <row r="1226" spans="1:5" x14ac:dyDescent="0.25">
      <c r="A1226">
        <v>2008</v>
      </c>
      <c r="B1226" t="s">
        <v>44</v>
      </c>
      <c r="C1226" t="s">
        <v>210</v>
      </c>
      <c r="D1226">
        <v>2.2323</v>
      </c>
    </row>
    <row r="1227" spans="1:5" x14ac:dyDescent="0.25">
      <c r="A1227">
        <v>2008</v>
      </c>
      <c r="B1227" t="s">
        <v>44</v>
      </c>
      <c r="C1227" t="s">
        <v>232</v>
      </c>
      <c r="D1227">
        <v>2.3635000000000002</v>
      </c>
    </row>
    <row r="1228" spans="1:5" x14ac:dyDescent="0.25">
      <c r="A1228">
        <v>2008</v>
      </c>
      <c r="B1228" t="s">
        <v>44</v>
      </c>
      <c r="C1228" t="s">
        <v>211</v>
      </c>
      <c r="D1228">
        <v>1.9641</v>
      </c>
    </row>
    <row r="1229" spans="1:5" x14ac:dyDescent="0.25">
      <c r="A1229">
        <v>2008</v>
      </c>
      <c r="B1229" t="s">
        <v>44</v>
      </c>
      <c r="C1229" t="s">
        <v>198</v>
      </c>
      <c r="D1229">
        <v>113.289</v>
      </c>
    </row>
    <row r="1230" spans="1:5" x14ac:dyDescent="0.25">
      <c r="A1230">
        <v>2008</v>
      </c>
      <c r="B1230" t="s">
        <v>45</v>
      </c>
      <c r="C1230" t="s">
        <v>210</v>
      </c>
      <c r="D1230">
        <v>0.71340000000000003</v>
      </c>
    </row>
    <row r="1231" spans="1:5" x14ac:dyDescent="0.25">
      <c r="A1231">
        <v>2008</v>
      </c>
      <c r="B1231" t="s">
        <v>45</v>
      </c>
      <c r="C1231" t="s">
        <v>232</v>
      </c>
      <c r="D1231">
        <v>0.73260000000000003</v>
      </c>
    </row>
    <row r="1232" spans="1:5" x14ac:dyDescent="0.25">
      <c r="A1232">
        <v>2008</v>
      </c>
      <c r="B1232" t="s">
        <v>45</v>
      </c>
      <c r="C1232" t="s">
        <v>211</v>
      </c>
      <c r="D1232">
        <v>1.0326</v>
      </c>
    </row>
    <row r="1233" spans="1:5" x14ac:dyDescent="0.25">
      <c r="A1233">
        <v>2008</v>
      </c>
      <c r="B1233" t="s">
        <v>45</v>
      </c>
      <c r="C1233" t="s">
        <v>198</v>
      </c>
      <c r="D1233">
        <v>69.849999999999994</v>
      </c>
      <c r="E1233" t="s">
        <v>196</v>
      </c>
    </row>
    <row r="1234" spans="1:5" x14ac:dyDescent="0.25">
      <c r="A1234">
        <v>2008</v>
      </c>
      <c r="B1234" t="s">
        <v>46</v>
      </c>
      <c r="C1234" t="s">
        <v>210</v>
      </c>
      <c r="D1234">
        <v>2.0655999999999999</v>
      </c>
      <c r="E1234" t="s">
        <v>199</v>
      </c>
    </row>
    <row r="1235" spans="1:5" x14ac:dyDescent="0.25">
      <c r="A1235">
        <v>2008</v>
      </c>
      <c r="B1235" t="s">
        <v>46</v>
      </c>
      <c r="C1235" t="s">
        <v>232</v>
      </c>
      <c r="D1235">
        <v>2.2423000000000002</v>
      </c>
      <c r="E1235" t="s">
        <v>199</v>
      </c>
    </row>
    <row r="1236" spans="1:5" x14ac:dyDescent="0.25">
      <c r="A1236">
        <v>2008</v>
      </c>
      <c r="B1236" t="s">
        <v>46</v>
      </c>
      <c r="C1236" t="s">
        <v>211</v>
      </c>
      <c r="D1236">
        <v>2.0449999999999999</v>
      </c>
      <c r="E1236" t="s">
        <v>199</v>
      </c>
    </row>
    <row r="1237" spans="1:5" x14ac:dyDescent="0.25">
      <c r="A1237">
        <v>2008</v>
      </c>
      <c r="B1237" t="s">
        <v>46</v>
      </c>
      <c r="C1237" t="s">
        <v>198</v>
      </c>
      <c r="D1237">
        <v>101.797</v>
      </c>
      <c r="E1237" t="s">
        <v>199</v>
      </c>
    </row>
    <row r="1238" spans="1:5" x14ac:dyDescent="0.25">
      <c r="A1238">
        <v>2008</v>
      </c>
      <c r="B1238" t="s">
        <v>47</v>
      </c>
      <c r="C1238" t="s">
        <v>210</v>
      </c>
      <c r="D1238">
        <v>0.60289999999999999</v>
      </c>
    </row>
    <row r="1239" spans="1:5" x14ac:dyDescent="0.25">
      <c r="A1239">
        <v>2008</v>
      </c>
      <c r="B1239" t="s">
        <v>47</v>
      </c>
      <c r="C1239" t="s">
        <v>232</v>
      </c>
      <c r="D1239">
        <v>0.61819999999999997</v>
      </c>
    </row>
    <row r="1240" spans="1:5" x14ac:dyDescent="0.25">
      <c r="A1240">
        <v>2008</v>
      </c>
      <c r="B1240" t="s">
        <v>47</v>
      </c>
      <c r="C1240" t="s">
        <v>211</v>
      </c>
      <c r="D1240">
        <v>0.67430000000000001</v>
      </c>
    </row>
    <row r="1241" spans="1:5" x14ac:dyDescent="0.25">
      <c r="A1241">
        <v>2008</v>
      </c>
      <c r="B1241" t="s">
        <v>47</v>
      </c>
      <c r="C1241" t="s">
        <v>198</v>
      </c>
      <c r="D1241">
        <v>74.394000000000005</v>
      </c>
    </row>
    <row r="1242" spans="1:5" x14ac:dyDescent="0.25">
      <c r="A1242">
        <v>2008</v>
      </c>
      <c r="B1242" t="s">
        <v>48</v>
      </c>
      <c r="C1242" t="s">
        <v>210</v>
      </c>
      <c r="D1242">
        <v>0.8306</v>
      </c>
    </row>
    <row r="1243" spans="1:5" x14ac:dyDescent="0.25">
      <c r="A1243">
        <v>2008</v>
      </c>
      <c r="B1243" t="s">
        <v>48</v>
      </c>
      <c r="C1243" t="s">
        <v>232</v>
      </c>
      <c r="D1243">
        <v>0.85229999999999995</v>
      </c>
    </row>
    <row r="1244" spans="1:5" x14ac:dyDescent="0.25">
      <c r="A1244">
        <v>2008</v>
      </c>
      <c r="B1244" t="s">
        <v>48</v>
      </c>
      <c r="C1244" t="s">
        <v>211</v>
      </c>
      <c r="D1244">
        <v>1.1195999999999999</v>
      </c>
    </row>
    <row r="1245" spans="1:5" x14ac:dyDescent="0.25">
      <c r="A1245">
        <v>2008</v>
      </c>
      <c r="B1245" t="s">
        <v>48</v>
      </c>
      <c r="C1245" t="s">
        <v>198</v>
      </c>
      <c r="D1245">
        <v>91.617000000000004</v>
      </c>
    </row>
    <row r="1246" spans="1:5" x14ac:dyDescent="0.25">
      <c r="A1246">
        <v>2008</v>
      </c>
      <c r="B1246" t="s">
        <v>49</v>
      </c>
      <c r="C1246" t="s">
        <v>210</v>
      </c>
      <c r="D1246">
        <v>0.63080000000000003</v>
      </c>
    </row>
    <row r="1247" spans="1:5" x14ac:dyDescent="0.25">
      <c r="A1247">
        <v>2008</v>
      </c>
      <c r="B1247" t="s">
        <v>49</v>
      </c>
      <c r="C1247" t="s">
        <v>232</v>
      </c>
      <c r="D1247">
        <v>0.69169999999999998</v>
      </c>
    </row>
    <row r="1248" spans="1:5" x14ac:dyDescent="0.25">
      <c r="A1248">
        <v>2008</v>
      </c>
      <c r="B1248" t="s">
        <v>49</v>
      </c>
      <c r="C1248" t="s">
        <v>211</v>
      </c>
      <c r="D1248">
        <v>0.99309999999999998</v>
      </c>
    </row>
    <row r="1249" spans="1:4" x14ac:dyDescent="0.25">
      <c r="A1249">
        <v>2008</v>
      </c>
      <c r="B1249" t="s">
        <v>49</v>
      </c>
      <c r="C1249" t="s">
        <v>198</v>
      </c>
      <c r="D1249">
        <v>99.605999999999995</v>
      </c>
    </row>
    <row r="1250" spans="1:4" x14ac:dyDescent="0.25">
      <c r="A1250">
        <v>2008</v>
      </c>
      <c r="B1250" t="s">
        <v>50</v>
      </c>
      <c r="C1250" t="s">
        <v>210</v>
      </c>
      <c r="D1250">
        <v>3.4348999999999998</v>
      </c>
    </row>
    <row r="1251" spans="1:4" x14ac:dyDescent="0.25">
      <c r="A1251">
        <v>2008</v>
      </c>
      <c r="B1251" t="s">
        <v>50</v>
      </c>
      <c r="C1251" t="s">
        <v>232</v>
      </c>
      <c r="D1251">
        <v>4.0590000000000002</v>
      </c>
    </row>
    <row r="1252" spans="1:4" x14ac:dyDescent="0.25">
      <c r="A1252">
        <v>2008</v>
      </c>
      <c r="B1252" t="s">
        <v>50</v>
      </c>
      <c r="C1252" t="s">
        <v>211</v>
      </c>
      <c r="D1252">
        <v>2.9611000000000001</v>
      </c>
    </row>
    <row r="1253" spans="1:4" x14ac:dyDescent="0.25">
      <c r="A1253">
        <v>2008</v>
      </c>
      <c r="B1253" t="s">
        <v>50</v>
      </c>
      <c r="C1253" t="s">
        <v>198</v>
      </c>
      <c r="D1253">
        <v>130.81700000000001</v>
      </c>
    </row>
    <row r="1254" spans="1:4" x14ac:dyDescent="0.25">
      <c r="A1254">
        <v>2008</v>
      </c>
      <c r="B1254" t="s">
        <v>51</v>
      </c>
      <c r="C1254" t="s">
        <v>210</v>
      </c>
      <c r="D1254">
        <v>0.81540000000000001</v>
      </c>
    </row>
    <row r="1255" spans="1:4" x14ac:dyDescent="0.25">
      <c r="A1255">
        <v>2008</v>
      </c>
      <c r="B1255" t="s">
        <v>51</v>
      </c>
      <c r="C1255" t="s">
        <v>232</v>
      </c>
      <c r="D1255">
        <v>0.81230000000000002</v>
      </c>
    </row>
    <row r="1256" spans="1:4" x14ac:dyDescent="0.25">
      <c r="A1256">
        <v>2008</v>
      </c>
      <c r="B1256" t="s">
        <v>51</v>
      </c>
      <c r="C1256" t="s">
        <v>211</v>
      </c>
      <c r="D1256">
        <v>1.2145999999999999</v>
      </c>
    </row>
    <row r="1257" spans="1:4" x14ac:dyDescent="0.25">
      <c r="A1257">
        <v>2008</v>
      </c>
      <c r="B1257" t="s">
        <v>51</v>
      </c>
      <c r="C1257" t="s">
        <v>198</v>
      </c>
      <c r="D1257">
        <v>117.76600000000001</v>
      </c>
    </row>
    <row r="1258" spans="1:4" x14ac:dyDescent="0.25">
      <c r="A1258">
        <v>2008</v>
      </c>
      <c r="B1258" t="s">
        <v>52</v>
      </c>
      <c r="C1258" t="s">
        <v>210</v>
      </c>
      <c r="D1258">
        <v>1.9226000000000001</v>
      </c>
    </row>
    <row r="1259" spans="1:4" x14ac:dyDescent="0.25">
      <c r="A1259">
        <v>2008</v>
      </c>
      <c r="B1259" t="s">
        <v>52</v>
      </c>
      <c r="C1259" t="s">
        <v>232</v>
      </c>
      <c r="D1259">
        <v>2.2801999999999998</v>
      </c>
    </row>
    <row r="1260" spans="1:4" x14ac:dyDescent="0.25">
      <c r="A1260">
        <v>2008</v>
      </c>
      <c r="B1260" t="s">
        <v>52</v>
      </c>
      <c r="C1260" t="s">
        <v>211</v>
      </c>
      <c r="D1260">
        <v>2.61</v>
      </c>
    </row>
    <row r="1261" spans="1:4" x14ac:dyDescent="0.25">
      <c r="A1261">
        <v>2008</v>
      </c>
      <c r="B1261" t="s">
        <v>52</v>
      </c>
      <c r="C1261" t="s">
        <v>198</v>
      </c>
      <c r="D1261">
        <v>137.73099999999999</v>
      </c>
    </row>
    <row r="1262" spans="1:4" x14ac:dyDescent="0.25">
      <c r="A1262">
        <v>2008</v>
      </c>
      <c r="B1262" t="s">
        <v>53</v>
      </c>
      <c r="C1262" t="s">
        <v>210</v>
      </c>
      <c r="D1262">
        <v>3.1728000000000001</v>
      </c>
    </row>
    <row r="1263" spans="1:4" x14ac:dyDescent="0.25">
      <c r="A1263">
        <v>2008</v>
      </c>
      <c r="B1263" t="s">
        <v>53</v>
      </c>
      <c r="C1263" t="s">
        <v>232</v>
      </c>
      <c r="D1263">
        <v>3.3380999999999998</v>
      </c>
    </row>
    <row r="1264" spans="1:4" x14ac:dyDescent="0.25">
      <c r="A1264">
        <v>2008</v>
      </c>
      <c r="B1264" t="s">
        <v>53</v>
      </c>
      <c r="C1264" t="s">
        <v>211</v>
      </c>
      <c r="D1264">
        <v>2.9037999999999999</v>
      </c>
    </row>
    <row r="1265" spans="1:5" x14ac:dyDescent="0.25">
      <c r="A1265">
        <v>2008</v>
      </c>
      <c r="B1265" t="s">
        <v>53</v>
      </c>
      <c r="C1265" t="s">
        <v>198</v>
      </c>
      <c r="D1265">
        <v>114.669</v>
      </c>
    </row>
    <row r="1266" spans="1:5" x14ac:dyDescent="0.25">
      <c r="A1266">
        <v>2008</v>
      </c>
      <c r="B1266" t="s">
        <v>54</v>
      </c>
      <c r="C1266" t="s">
        <v>210</v>
      </c>
      <c r="D1266">
        <v>1.7342</v>
      </c>
    </row>
    <row r="1267" spans="1:5" x14ac:dyDescent="0.25">
      <c r="A1267">
        <v>2008</v>
      </c>
      <c r="B1267" t="s">
        <v>54</v>
      </c>
      <c r="C1267" t="s">
        <v>232</v>
      </c>
      <c r="D1267">
        <v>1.9676</v>
      </c>
    </row>
    <row r="1268" spans="1:5" x14ac:dyDescent="0.25">
      <c r="A1268">
        <v>2008</v>
      </c>
      <c r="B1268" t="s">
        <v>54</v>
      </c>
      <c r="C1268" t="s">
        <v>211</v>
      </c>
      <c r="D1268">
        <v>1.5748</v>
      </c>
    </row>
    <row r="1269" spans="1:5" x14ac:dyDescent="0.25">
      <c r="A1269">
        <v>2008</v>
      </c>
      <c r="B1269" t="s">
        <v>54</v>
      </c>
      <c r="C1269" t="s">
        <v>198</v>
      </c>
      <c r="D1269">
        <v>113.446</v>
      </c>
      <c r="E1269" t="s">
        <v>199</v>
      </c>
    </row>
    <row r="1270" spans="1:5" x14ac:dyDescent="0.25">
      <c r="A1270">
        <v>2008</v>
      </c>
      <c r="B1270" t="s">
        <v>64</v>
      </c>
      <c r="C1270" t="s">
        <v>210</v>
      </c>
      <c r="D1270">
        <v>0.56879999999999997</v>
      </c>
    </row>
    <row r="1271" spans="1:5" x14ac:dyDescent="0.25">
      <c r="A1271">
        <v>2008</v>
      </c>
      <c r="B1271" t="s">
        <v>64</v>
      </c>
      <c r="C1271" t="s">
        <v>232</v>
      </c>
      <c r="D1271">
        <v>0.54210000000000003</v>
      </c>
    </row>
    <row r="1272" spans="1:5" x14ac:dyDescent="0.25">
      <c r="A1272">
        <v>2008</v>
      </c>
      <c r="B1272" t="s">
        <v>64</v>
      </c>
      <c r="C1272" t="s">
        <v>211</v>
      </c>
      <c r="D1272">
        <v>0.84130000000000005</v>
      </c>
    </row>
    <row r="1273" spans="1:5" x14ac:dyDescent="0.25">
      <c r="A1273">
        <v>2008</v>
      </c>
      <c r="B1273" t="s">
        <v>64</v>
      </c>
      <c r="C1273" t="s">
        <v>198</v>
      </c>
      <c r="D1273">
        <v>115.27800000000001</v>
      </c>
    </row>
    <row r="1274" spans="1:5" x14ac:dyDescent="0.25">
      <c r="A1274">
        <v>2008</v>
      </c>
      <c r="B1274" t="s">
        <v>55</v>
      </c>
      <c r="C1274" t="s">
        <v>210</v>
      </c>
      <c r="D1274">
        <v>0.74419999999999997</v>
      </c>
    </row>
    <row r="1275" spans="1:5" x14ac:dyDescent="0.25">
      <c r="A1275">
        <v>2008</v>
      </c>
      <c r="B1275" t="s">
        <v>55</v>
      </c>
      <c r="C1275" t="s">
        <v>232</v>
      </c>
      <c r="D1275">
        <v>0.7903</v>
      </c>
    </row>
    <row r="1276" spans="1:5" x14ac:dyDescent="0.25">
      <c r="A1276">
        <v>2008</v>
      </c>
      <c r="B1276" t="s">
        <v>55</v>
      </c>
      <c r="C1276" t="s">
        <v>211</v>
      </c>
      <c r="D1276">
        <v>0.90769999999999995</v>
      </c>
    </row>
    <row r="1277" spans="1:5" x14ac:dyDescent="0.25">
      <c r="A1277">
        <v>2008</v>
      </c>
      <c r="B1277" t="s">
        <v>55</v>
      </c>
      <c r="C1277" t="s">
        <v>198</v>
      </c>
      <c r="D1277">
        <v>91.600999999999999</v>
      </c>
    </row>
    <row r="1278" spans="1:5" x14ac:dyDescent="0.25">
      <c r="A1278">
        <v>2008</v>
      </c>
      <c r="B1278" t="s">
        <v>56</v>
      </c>
      <c r="C1278" t="s">
        <v>210</v>
      </c>
      <c r="D1278">
        <v>0.32129999999999997</v>
      </c>
    </row>
    <row r="1279" spans="1:5" x14ac:dyDescent="0.25">
      <c r="A1279">
        <v>2008</v>
      </c>
      <c r="B1279" t="s">
        <v>56</v>
      </c>
      <c r="C1279" t="s">
        <v>232</v>
      </c>
      <c r="D1279">
        <v>0.33589999999999998</v>
      </c>
    </row>
    <row r="1280" spans="1:5" x14ac:dyDescent="0.25">
      <c r="A1280">
        <v>2008</v>
      </c>
      <c r="B1280" t="s">
        <v>56</v>
      </c>
      <c r="C1280" t="s">
        <v>211</v>
      </c>
      <c r="D1280">
        <v>0.58620000000000005</v>
      </c>
    </row>
    <row r="1281" spans="1:5" x14ac:dyDescent="0.25">
      <c r="A1281">
        <v>2008</v>
      </c>
      <c r="B1281" t="s">
        <v>56</v>
      </c>
      <c r="C1281" t="s">
        <v>198</v>
      </c>
      <c r="D1281">
        <v>63.103999999999999</v>
      </c>
    </row>
    <row r="1282" spans="1:5" x14ac:dyDescent="0.25">
      <c r="A1282">
        <v>2008</v>
      </c>
      <c r="B1282" t="s">
        <v>57</v>
      </c>
      <c r="C1282" t="s">
        <v>210</v>
      </c>
      <c r="D1282">
        <v>0.90300000000000002</v>
      </c>
    </row>
    <row r="1283" spans="1:5" x14ac:dyDescent="0.25">
      <c r="A1283">
        <v>2008</v>
      </c>
      <c r="B1283" t="s">
        <v>57</v>
      </c>
      <c r="C1283" t="s">
        <v>232</v>
      </c>
      <c r="D1283">
        <v>0.96719999999999995</v>
      </c>
    </row>
    <row r="1284" spans="1:5" x14ac:dyDescent="0.25">
      <c r="A1284">
        <v>2008</v>
      </c>
      <c r="B1284" t="s">
        <v>57</v>
      </c>
      <c r="C1284" t="s">
        <v>211</v>
      </c>
      <c r="D1284">
        <v>1.1054999999999999</v>
      </c>
    </row>
    <row r="1285" spans="1:5" x14ac:dyDescent="0.25">
      <c r="A1285">
        <v>2008</v>
      </c>
      <c r="B1285" t="s">
        <v>57</v>
      </c>
      <c r="C1285" t="s">
        <v>198</v>
      </c>
      <c r="D1285">
        <v>113.55200000000001</v>
      </c>
    </row>
    <row r="1286" spans="1:5" x14ac:dyDescent="0.25">
      <c r="A1286">
        <v>2008</v>
      </c>
      <c r="B1286" t="s">
        <v>65</v>
      </c>
      <c r="C1286" t="s">
        <v>210</v>
      </c>
      <c r="D1286">
        <v>0.77900000000000003</v>
      </c>
    </row>
    <row r="1287" spans="1:5" x14ac:dyDescent="0.25">
      <c r="A1287">
        <v>2008</v>
      </c>
      <c r="B1287" t="s">
        <v>65</v>
      </c>
      <c r="C1287" t="s">
        <v>232</v>
      </c>
      <c r="D1287">
        <v>0.8276</v>
      </c>
    </row>
    <row r="1288" spans="1:5" x14ac:dyDescent="0.25">
      <c r="A1288">
        <v>2008</v>
      </c>
      <c r="B1288" t="s">
        <v>65</v>
      </c>
      <c r="C1288" t="s">
        <v>211</v>
      </c>
      <c r="D1288">
        <v>1.1671</v>
      </c>
    </row>
    <row r="1289" spans="1:5" x14ac:dyDescent="0.25">
      <c r="A1289">
        <v>2008</v>
      </c>
      <c r="B1289" t="s">
        <v>65</v>
      </c>
      <c r="C1289" t="s">
        <v>198</v>
      </c>
      <c r="D1289">
        <v>103.774</v>
      </c>
    </row>
    <row r="1290" spans="1:5" x14ac:dyDescent="0.25">
      <c r="A1290">
        <v>2008</v>
      </c>
      <c r="B1290" t="s">
        <v>58</v>
      </c>
      <c r="C1290" t="s">
        <v>210</v>
      </c>
      <c r="D1290">
        <v>0.93630000000000002</v>
      </c>
      <c r="E1290" t="s">
        <v>196</v>
      </c>
    </row>
    <row r="1291" spans="1:5" x14ac:dyDescent="0.25">
      <c r="A1291">
        <v>2008</v>
      </c>
      <c r="B1291" t="s">
        <v>58</v>
      </c>
      <c r="C1291" t="s">
        <v>232</v>
      </c>
      <c r="D1291">
        <v>1.07</v>
      </c>
      <c r="E1291" t="s">
        <v>196</v>
      </c>
    </row>
    <row r="1292" spans="1:5" x14ac:dyDescent="0.25">
      <c r="A1292">
        <v>2008</v>
      </c>
      <c r="B1292" t="s">
        <v>58</v>
      </c>
      <c r="C1292" t="s">
        <v>211</v>
      </c>
      <c r="D1292">
        <v>0.79649999999999999</v>
      </c>
      <c r="E1292" t="s">
        <v>196</v>
      </c>
    </row>
    <row r="1293" spans="1:5" x14ac:dyDescent="0.25">
      <c r="A1293">
        <v>2008</v>
      </c>
      <c r="B1293" t="s">
        <v>58</v>
      </c>
      <c r="C1293" t="s">
        <v>198</v>
      </c>
      <c r="D1293">
        <v>105.702</v>
      </c>
      <c r="E1293" t="s">
        <v>196</v>
      </c>
    </row>
    <row r="1294" spans="1:5" x14ac:dyDescent="0.25">
      <c r="A1294">
        <v>2008</v>
      </c>
      <c r="B1294" t="s">
        <v>59</v>
      </c>
      <c r="C1294" t="s">
        <v>210</v>
      </c>
      <c r="D1294">
        <v>1.7019</v>
      </c>
    </row>
    <row r="1295" spans="1:5" x14ac:dyDescent="0.25">
      <c r="A1295">
        <v>2008</v>
      </c>
      <c r="B1295" t="s">
        <v>59</v>
      </c>
      <c r="C1295" t="s">
        <v>232</v>
      </c>
      <c r="D1295">
        <v>1.9356</v>
      </c>
    </row>
    <row r="1296" spans="1:5" x14ac:dyDescent="0.25">
      <c r="A1296">
        <v>2008</v>
      </c>
      <c r="B1296" t="s">
        <v>59</v>
      </c>
      <c r="C1296" t="s">
        <v>211</v>
      </c>
      <c r="D1296">
        <v>1.4462999999999999</v>
      </c>
    </row>
    <row r="1297" spans="1:4" x14ac:dyDescent="0.25">
      <c r="A1297">
        <v>2008</v>
      </c>
      <c r="B1297" t="s">
        <v>59</v>
      </c>
      <c r="C1297" t="s">
        <v>198</v>
      </c>
      <c r="D1297">
        <v>105.795</v>
      </c>
    </row>
    <row r="1298" spans="1:4" x14ac:dyDescent="0.25">
      <c r="A1298">
        <v>2008</v>
      </c>
      <c r="B1298" t="s">
        <v>156</v>
      </c>
      <c r="C1298" t="s">
        <v>210</v>
      </c>
      <c r="D1298">
        <v>0.61119999999999997</v>
      </c>
    </row>
    <row r="1299" spans="1:4" x14ac:dyDescent="0.25">
      <c r="A1299">
        <v>2008</v>
      </c>
      <c r="B1299" t="s">
        <v>156</v>
      </c>
      <c r="C1299" t="s">
        <v>232</v>
      </c>
      <c r="D1299">
        <v>0.85189999999999999</v>
      </c>
    </row>
    <row r="1300" spans="1:4" x14ac:dyDescent="0.25">
      <c r="A1300">
        <v>2008</v>
      </c>
      <c r="B1300" t="s">
        <v>156</v>
      </c>
      <c r="C1300" t="s">
        <v>211</v>
      </c>
      <c r="D1300">
        <v>0.59560000000000002</v>
      </c>
    </row>
    <row r="1301" spans="1:4" x14ac:dyDescent="0.25">
      <c r="A1301">
        <v>2008</v>
      </c>
      <c r="B1301" t="s">
        <v>156</v>
      </c>
      <c r="C1301" t="s">
        <v>198</v>
      </c>
      <c r="D1301">
        <v>61.749000000000002</v>
      </c>
    </row>
    <row r="1302" spans="1:4" x14ac:dyDescent="0.25">
      <c r="A1302">
        <v>2008</v>
      </c>
      <c r="B1302" t="s">
        <v>67</v>
      </c>
      <c r="C1302" t="s">
        <v>210</v>
      </c>
      <c r="D1302">
        <v>2.4474</v>
      </c>
    </row>
    <row r="1303" spans="1:4" x14ac:dyDescent="0.25">
      <c r="A1303">
        <v>2008</v>
      </c>
      <c r="B1303" t="s">
        <v>67</v>
      </c>
      <c r="C1303" t="s">
        <v>232</v>
      </c>
      <c r="D1303">
        <v>2.4891000000000001</v>
      </c>
    </row>
    <row r="1304" spans="1:4" x14ac:dyDescent="0.25">
      <c r="A1304">
        <v>2008</v>
      </c>
      <c r="B1304" t="s">
        <v>67</v>
      </c>
      <c r="C1304" t="s">
        <v>211</v>
      </c>
      <c r="D1304">
        <v>1.7626999999999999</v>
      </c>
    </row>
    <row r="1305" spans="1:4" x14ac:dyDescent="0.25">
      <c r="A1305">
        <v>2008</v>
      </c>
      <c r="B1305" t="s">
        <v>67</v>
      </c>
      <c r="C1305" t="s">
        <v>198</v>
      </c>
      <c r="D1305" t="s">
        <v>72</v>
      </c>
    </row>
    <row r="1306" spans="1:4" x14ac:dyDescent="0.25">
      <c r="A1306">
        <v>2008</v>
      </c>
      <c r="B1306" t="s">
        <v>68</v>
      </c>
      <c r="C1306" t="s">
        <v>210</v>
      </c>
      <c r="D1306">
        <v>4.077</v>
      </c>
    </row>
    <row r="1307" spans="1:4" x14ac:dyDescent="0.25">
      <c r="A1307">
        <v>2008</v>
      </c>
      <c r="B1307" t="s">
        <v>68</v>
      </c>
      <c r="C1307" t="s">
        <v>232</v>
      </c>
      <c r="D1307">
        <v>5.9931999999999999</v>
      </c>
    </row>
    <row r="1308" spans="1:4" x14ac:dyDescent="0.25">
      <c r="A1308">
        <v>2008</v>
      </c>
      <c r="B1308" t="s">
        <v>68</v>
      </c>
      <c r="C1308" t="s">
        <v>211</v>
      </c>
      <c r="D1308">
        <v>3.3632</v>
      </c>
    </row>
    <row r="1309" spans="1:4" x14ac:dyDescent="0.25">
      <c r="A1309">
        <v>2008</v>
      </c>
      <c r="B1309" t="s">
        <v>68</v>
      </c>
      <c r="C1309" t="s">
        <v>198</v>
      </c>
      <c r="D1309">
        <v>113.47799999999999</v>
      </c>
    </row>
    <row r="1310" spans="1:4" x14ac:dyDescent="0.25">
      <c r="A1310">
        <v>2008</v>
      </c>
      <c r="B1310" t="s">
        <v>60</v>
      </c>
      <c r="C1310" t="s">
        <v>210</v>
      </c>
      <c r="D1310">
        <v>2.9571000000000001</v>
      </c>
    </row>
    <row r="1311" spans="1:4" x14ac:dyDescent="0.25">
      <c r="A1311">
        <v>2008</v>
      </c>
      <c r="B1311" t="s">
        <v>60</v>
      </c>
      <c r="C1311" t="s">
        <v>232</v>
      </c>
      <c r="D1311">
        <v>3.6223000000000001</v>
      </c>
    </row>
    <row r="1312" spans="1:4" x14ac:dyDescent="0.25">
      <c r="A1312">
        <v>2008</v>
      </c>
      <c r="B1312" t="s">
        <v>60</v>
      </c>
      <c r="C1312" t="s">
        <v>211</v>
      </c>
      <c r="D1312">
        <v>2.6036999999999999</v>
      </c>
    </row>
    <row r="1313" spans="1:5" x14ac:dyDescent="0.25">
      <c r="A1313">
        <v>2008</v>
      </c>
      <c r="B1313" t="s">
        <v>60</v>
      </c>
      <c r="C1313" t="s">
        <v>198</v>
      </c>
      <c r="D1313">
        <v>131.065</v>
      </c>
    </row>
    <row r="1314" spans="1:5" x14ac:dyDescent="0.25">
      <c r="A1314">
        <v>2008</v>
      </c>
      <c r="B1314" t="s">
        <v>69</v>
      </c>
      <c r="C1314" t="s">
        <v>210</v>
      </c>
      <c r="D1314" t="s">
        <v>72</v>
      </c>
    </row>
    <row r="1315" spans="1:5" x14ac:dyDescent="0.25">
      <c r="A1315">
        <v>2008</v>
      </c>
      <c r="B1315" t="s">
        <v>69</v>
      </c>
      <c r="C1315" t="s">
        <v>232</v>
      </c>
      <c r="D1315" t="s">
        <v>72</v>
      </c>
    </row>
    <row r="1316" spans="1:5" x14ac:dyDescent="0.25">
      <c r="A1316">
        <v>2008</v>
      </c>
      <c r="B1316" t="s">
        <v>69</v>
      </c>
      <c r="C1316" t="s">
        <v>211</v>
      </c>
      <c r="D1316" t="s">
        <v>72</v>
      </c>
    </row>
    <row r="1317" spans="1:5" x14ac:dyDescent="0.25">
      <c r="A1317">
        <v>2008</v>
      </c>
      <c r="B1317" t="s">
        <v>69</v>
      </c>
      <c r="C1317" t="s">
        <v>198</v>
      </c>
      <c r="D1317" t="s">
        <v>72</v>
      </c>
    </row>
    <row r="1318" spans="1:5" x14ac:dyDescent="0.25">
      <c r="A1318">
        <v>2008</v>
      </c>
      <c r="B1318" t="s">
        <v>84</v>
      </c>
      <c r="C1318" t="s">
        <v>210</v>
      </c>
      <c r="D1318" t="s">
        <v>72</v>
      </c>
    </row>
    <row r="1319" spans="1:5" x14ac:dyDescent="0.25">
      <c r="A1319">
        <v>2008</v>
      </c>
      <c r="B1319" t="s">
        <v>84</v>
      </c>
      <c r="C1319" t="s">
        <v>232</v>
      </c>
      <c r="D1319" t="s">
        <v>72</v>
      </c>
    </row>
    <row r="1320" spans="1:5" x14ac:dyDescent="0.25">
      <c r="A1320">
        <v>2008</v>
      </c>
      <c r="B1320" t="s">
        <v>84</v>
      </c>
      <c r="C1320" t="s">
        <v>211</v>
      </c>
      <c r="D1320" t="s">
        <v>72</v>
      </c>
    </row>
    <row r="1321" spans="1:5" x14ac:dyDescent="0.25">
      <c r="A1321">
        <v>2008</v>
      </c>
      <c r="B1321" t="s">
        <v>84</v>
      </c>
      <c r="C1321" t="s">
        <v>198</v>
      </c>
      <c r="D1321" t="s">
        <v>72</v>
      </c>
    </row>
    <row r="1322" spans="1:5" x14ac:dyDescent="0.25">
      <c r="A1322">
        <v>2008</v>
      </c>
      <c r="B1322" t="s">
        <v>70</v>
      </c>
      <c r="C1322" t="s">
        <v>210</v>
      </c>
      <c r="D1322">
        <v>0.312</v>
      </c>
      <c r="E1322" t="s">
        <v>199</v>
      </c>
    </row>
    <row r="1323" spans="1:5" x14ac:dyDescent="0.25">
      <c r="A1323">
        <v>2008</v>
      </c>
      <c r="B1323" t="s">
        <v>70</v>
      </c>
      <c r="C1323" t="s">
        <v>232</v>
      </c>
      <c r="D1323">
        <v>0.30509999999999998</v>
      </c>
      <c r="E1323" t="s">
        <v>199</v>
      </c>
    </row>
    <row r="1324" spans="1:5" x14ac:dyDescent="0.25">
      <c r="A1324">
        <v>2008</v>
      </c>
      <c r="B1324" t="s">
        <v>70</v>
      </c>
      <c r="C1324" t="s">
        <v>211</v>
      </c>
      <c r="D1324">
        <v>0.62939999999999996</v>
      </c>
      <c r="E1324" t="s">
        <v>199</v>
      </c>
    </row>
    <row r="1325" spans="1:5" x14ac:dyDescent="0.25">
      <c r="A1325">
        <v>2008</v>
      </c>
      <c r="B1325" t="s">
        <v>70</v>
      </c>
      <c r="C1325" t="s">
        <v>198</v>
      </c>
      <c r="D1325" t="s">
        <v>72</v>
      </c>
    </row>
    <row r="1326" spans="1:5" x14ac:dyDescent="0.25">
      <c r="A1326">
        <v>2008</v>
      </c>
      <c r="B1326" t="s">
        <v>71</v>
      </c>
      <c r="C1326" t="s">
        <v>210</v>
      </c>
      <c r="D1326">
        <v>0.65169999999999995</v>
      </c>
    </row>
    <row r="1327" spans="1:5" x14ac:dyDescent="0.25">
      <c r="A1327">
        <v>2008</v>
      </c>
      <c r="B1327" t="s">
        <v>71</v>
      </c>
      <c r="C1327" t="s">
        <v>232</v>
      </c>
      <c r="D1327">
        <v>0.66290000000000004</v>
      </c>
    </row>
    <row r="1328" spans="1:5" x14ac:dyDescent="0.25">
      <c r="A1328">
        <v>2008</v>
      </c>
      <c r="B1328" t="s">
        <v>71</v>
      </c>
      <c r="C1328" t="s">
        <v>211</v>
      </c>
      <c r="D1328">
        <v>1.0954999999999999</v>
      </c>
    </row>
    <row r="1329" spans="1:5" x14ac:dyDescent="0.25">
      <c r="A1329">
        <v>2008</v>
      </c>
      <c r="B1329" t="s">
        <v>71</v>
      </c>
      <c r="C1329" t="s">
        <v>198</v>
      </c>
      <c r="D1329">
        <v>112.28400000000001</v>
      </c>
    </row>
    <row r="1330" spans="1:5" x14ac:dyDescent="0.25">
      <c r="A1330">
        <v>2008</v>
      </c>
      <c r="B1330" t="s">
        <v>82</v>
      </c>
      <c r="C1330" t="s">
        <v>210</v>
      </c>
      <c r="D1330" t="s">
        <v>72</v>
      </c>
    </row>
    <row r="1331" spans="1:5" x14ac:dyDescent="0.25">
      <c r="A1331">
        <v>2008</v>
      </c>
      <c r="B1331" t="s">
        <v>82</v>
      </c>
      <c r="C1331" t="s">
        <v>232</v>
      </c>
      <c r="D1331" t="s">
        <v>72</v>
      </c>
    </row>
    <row r="1332" spans="1:5" x14ac:dyDescent="0.25">
      <c r="A1332">
        <v>2008</v>
      </c>
      <c r="B1332" t="s">
        <v>82</v>
      </c>
      <c r="C1332" t="s">
        <v>211</v>
      </c>
      <c r="D1332" t="s">
        <v>72</v>
      </c>
    </row>
    <row r="1333" spans="1:5" x14ac:dyDescent="0.25">
      <c r="A1333">
        <v>2008</v>
      </c>
      <c r="B1333" t="s">
        <v>82</v>
      </c>
      <c r="C1333" t="s">
        <v>198</v>
      </c>
      <c r="D1333" t="s">
        <v>72</v>
      </c>
    </row>
    <row r="1334" spans="1:5" x14ac:dyDescent="0.25">
      <c r="A1334">
        <v>2009</v>
      </c>
      <c r="B1334" t="s">
        <v>154</v>
      </c>
      <c r="C1334" t="s">
        <v>210</v>
      </c>
      <c r="D1334">
        <v>1.6246</v>
      </c>
      <c r="E1334" t="s">
        <v>196</v>
      </c>
    </row>
    <row r="1335" spans="1:5" x14ac:dyDescent="0.25">
      <c r="A1335">
        <v>2009</v>
      </c>
      <c r="B1335" t="s">
        <v>154</v>
      </c>
      <c r="C1335" t="s">
        <v>232</v>
      </c>
      <c r="D1335">
        <v>1.7466999999999999</v>
      </c>
      <c r="E1335" t="s">
        <v>196</v>
      </c>
    </row>
    <row r="1336" spans="1:5" x14ac:dyDescent="0.25">
      <c r="A1336">
        <v>2009</v>
      </c>
      <c r="B1336" t="s">
        <v>154</v>
      </c>
      <c r="C1336" t="s">
        <v>211</v>
      </c>
      <c r="D1336">
        <v>1.6246</v>
      </c>
      <c r="E1336" t="s">
        <v>196</v>
      </c>
    </row>
    <row r="1337" spans="1:5" x14ac:dyDescent="0.25">
      <c r="A1337">
        <v>2009</v>
      </c>
      <c r="B1337" t="s">
        <v>154</v>
      </c>
      <c r="C1337" t="s">
        <v>198</v>
      </c>
      <c r="D1337">
        <v>113.09</v>
      </c>
      <c r="E1337" t="s">
        <v>196</v>
      </c>
    </row>
    <row r="1338" spans="1:5" x14ac:dyDescent="0.25">
      <c r="A1338">
        <v>2009</v>
      </c>
      <c r="B1338" t="s">
        <v>35</v>
      </c>
      <c r="C1338" t="s">
        <v>210</v>
      </c>
      <c r="D1338">
        <v>2.2081</v>
      </c>
    </row>
    <row r="1339" spans="1:5" x14ac:dyDescent="0.25">
      <c r="A1339">
        <v>2009</v>
      </c>
      <c r="B1339" t="s">
        <v>35</v>
      </c>
      <c r="C1339" t="s">
        <v>232</v>
      </c>
      <c r="D1339">
        <v>2.4201999999999999</v>
      </c>
    </row>
    <row r="1340" spans="1:5" x14ac:dyDescent="0.25">
      <c r="A1340">
        <v>2009</v>
      </c>
      <c r="B1340" t="s">
        <v>35</v>
      </c>
      <c r="C1340" t="s">
        <v>211</v>
      </c>
      <c r="D1340">
        <v>1.9612000000000001</v>
      </c>
    </row>
    <row r="1341" spans="1:5" x14ac:dyDescent="0.25">
      <c r="A1341">
        <v>2009</v>
      </c>
      <c r="B1341" t="s">
        <v>35</v>
      </c>
      <c r="C1341" t="s">
        <v>198</v>
      </c>
      <c r="D1341">
        <v>117.194</v>
      </c>
    </row>
    <row r="1342" spans="1:5" x14ac:dyDescent="0.25">
      <c r="A1342">
        <v>2009</v>
      </c>
      <c r="B1342" t="s">
        <v>36</v>
      </c>
      <c r="C1342" t="s">
        <v>210</v>
      </c>
      <c r="D1342">
        <v>0.30570000000000003</v>
      </c>
      <c r="E1342" t="s">
        <v>201</v>
      </c>
    </row>
    <row r="1343" spans="1:5" x14ac:dyDescent="0.25">
      <c r="A1343">
        <v>2009</v>
      </c>
      <c r="B1343" t="s">
        <v>36</v>
      </c>
      <c r="C1343" t="s">
        <v>232</v>
      </c>
      <c r="D1343">
        <v>0.33989999999999998</v>
      </c>
      <c r="E1343" t="s">
        <v>201</v>
      </c>
    </row>
    <row r="1344" spans="1:5" x14ac:dyDescent="0.25">
      <c r="A1344">
        <v>2009</v>
      </c>
      <c r="B1344" t="s">
        <v>36</v>
      </c>
      <c r="C1344" t="s">
        <v>211</v>
      </c>
      <c r="D1344">
        <v>0.65110000000000001</v>
      </c>
      <c r="E1344" t="s">
        <v>201</v>
      </c>
    </row>
    <row r="1345" spans="1:5" x14ac:dyDescent="0.25">
      <c r="A1345">
        <v>2009</v>
      </c>
      <c r="B1345" t="s">
        <v>36</v>
      </c>
      <c r="C1345" t="s">
        <v>198</v>
      </c>
      <c r="D1345">
        <v>126.883</v>
      </c>
      <c r="E1345" t="s">
        <v>201</v>
      </c>
    </row>
    <row r="1346" spans="1:5" x14ac:dyDescent="0.25">
      <c r="A1346">
        <v>2009</v>
      </c>
      <c r="B1346" t="s">
        <v>37</v>
      </c>
      <c r="C1346" t="s">
        <v>210</v>
      </c>
      <c r="D1346">
        <v>0.84660000000000002</v>
      </c>
    </row>
    <row r="1347" spans="1:5" x14ac:dyDescent="0.25">
      <c r="A1347">
        <v>2009</v>
      </c>
      <c r="B1347" t="s">
        <v>37</v>
      </c>
      <c r="C1347" t="s">
        <v>232</v>
      </c>
      <c r="D1347">
        <v>0.86140000000000005</v>
      </c>
    </row>
    <row r="1348" spans="1:5" x14ac:dyDescent="0.25">
      <c r="A1348">
        <v>2009</v>
      </c>
      <c r="B1348" t="s">
        <v>37</v>
      </c>
      <c r="C1348" t="s">
        <v>211</v>
      </c>
      <c r="D1348">
        <v>1.2390000000000001</v>
      </c>
    </row>
    <row r="1349" spans="1:5" x14ac:dyDescent="0.25">
      <c r="A1349">
        <v>2009</v>
      </c>
      <c r="B1349" t="s">
        <v>37</v>
      </c>
      <c r="C1349" t="s">
        <v>198</v>
      </c>
      <c r="D1349">
        <v>136.09</v>
      </c>
    </row>
    <row r="1350" spans="1:5" x14ac:dyDescent="0.25">
      <c r="A1350">
        <v>2009</v>
      </c>
      <c r="B1350" t="s">
        <v>38</v>
      </c>
      <c r="C1350" t="s">
        <v>210</v>
      </c>
      <c r="D1350">
        <v>1.8418000000000001</v>
      </c>
    </row>
    <row r="1351" spans="1:5" x14ac:dyDescent="0.25">
      <c r="A1351">
        <v>2009</v>
      </c>
      <c r="B1351" t="s">
        <v>38</v>
      </c>
      <c r="C1351" t="s">
        <v>232</v>
      </c>
      <c r="D1351">
        <v>2.0017999999999998</v>
      </c>
    </row>
    <row r="1352" spans="1:5" x14ac:dyDescent="0.25">
      <c r="A1352">
        <v>2009</v>
      </c>
      <c r="B1352" t="s">
        <v>38</v>
      </c>
      <c r="C1352" t="s">
        <v>211</v>
      </c>
      <c r="D1352">
        <v>1.3392999999999999</v>
      </c>
    </row>
    <row r="1353" spans="1:5" x14ac:dyDescent="0.25">
      <c r="A1353">
        <v>2009</v>
      </c>
      <c r="B1353" t="s">
        <v>38</v>
      </c>
      <c r="C1353" t="s">
        <v>198</v>
      </c>
      <c r="D1353">
        <v>115.60599999999999</v>
      </c>
    </row>
    <row r="1354" spans="1:5" x14ac:dyDescent="0.25">
      <c r="A1354">
        <v>2009</v>
      </c>
      <c r="B1354" t="s">
        <v>39</v>
      </c>
      <c r="C1354" t="s">
        <v>210</v>
      </c>
      <c r="D1354">
        <v>2.0160999999999998</v>
      </c>
    </row>
    <row r="1355" spans="1:5" x14ac:dyDescent="0.25">
      <c r="A1355">
        <v>2009</v>
      </c>
      <c r="B1355" t="s">
        <v>39</v>
      </c>
      <c r="C1355" t="s">
        <v>232</v>
      </c>
      <c r="D1355">
        <v>2.2023000000000001</v>
      </c>
    </row>
    <row r="1356" spans="1:5" x14ac:dyDescent="0.25">
      <c r="A1356">
        <v>2009</v>
      </c>
      <c r="B1356" t="s">
        <v>39</v>
      </c>
      <c r="C1356" t="s">
        <v>211</v>
      </c>
      <c r="D1356">
        <v>1.8767</v>
      </c>
    </row>
    <row r="1357" spans="1:5" x14ac:dyDescent="0.25">
      <c r="A1357">
        <v>2009</v>
      </c>
      <c r="B1357" t="s">
        <v>39</v>
      </c>
      <c r="C1357" t="s">
        <v>198</v>
      </c>
      <c r="D1357">
        <v>122.408</v>
      </c>
    </row>
    <row r="1358" spans="1:5" x14ac:dyDescent="0.25">
      <c r="A1358">
        <v>2009</v>
      </c>
      <c r="B1358" t="s">
        <v>40</v>
      </c>
      <c r="C1358" t="s">
        <v>210</v>
      </c>
      <c r="D1358">
        <v>0.43099999999999999</v>
      </c>
    </row>
    <row r="1359" spans="1:5" x14ac:dyDescent="0.25">
      <c r="A1359">
        <v>2009</v>
      </c>
      <c r="B1359" t="s">
        <v>40</v>
      </c>
      <c r="C1359" t="s">
        <v>232</v>
      </c>
      <c r="D1359">
        <v>0.5212</v>
      </c>
    </row>
    <row r="1360" spans="1:5" x14ac:dyDescent="0.25">
      <c r="A1360">
        <v>2009</v>
      </c>
      <c r="B1360" t="s">
        <v>40</v>
      </c>
      <c r="C1360" t="s">
        <v>211</v>
      </c>
      <c r="D1360">
        <v>0.62919999999999998</v>
      </c>
    </row>
    <row r="1361" spans="1:5" x14ac:dyDescent="0.25">
      <c r="A1361">
        <v>2009</v>
      </c>
      <c r="B1361" t="s">
        <v>40</v>
      </c>
      <c r="C1361" t="s">
        <v>198</v>
      </c>
      <c r="D1361">
        <v>81.143000000000001</v>
      </c>
    </row>
    <row r="1362" spans="1:5" x14ac:dyDescent="0.25">
      <c r="A1362">
        <v>2009</v>
      </c>
      <c r="B1362" t="s">
        <v>41</v>
      </c>
      <c r="C1362" t="s">
        <v>210</v>
      </c>
      <c r="D1362">
        <v>1.4158999999999999</v>
      </c>
    </row>
    <row r="1363" spans="1:5" x14ac:dyDescent="0.25">
      <c r="A1363">
        <v>2009</v>
      </c>
      <c r="B1363" t="s">
        <v>41</v>
      </c>
      <c r="C1363" t="s">
        <v>232</v>
      </c>
      <c r="D1363">
        <v>1.5532999999999999</v>
      </c>
    </row>
    <row r="1364" spans="1:5" x14ac:dyDescent="0.25">
      <c r="A1364">
        <v>2009</v>
      </c>
      <c r="B1364" t="s">
        <v>41</v>
      </c>
      <c r="C1364" t="s">
        <v>211</v>
      </c>
      <c r="D1364">
        <v>1.1860999999999999</v>
      </c>
    </row>
    <row r="1365" spans="1:5" x14ac:dyDescent="0.25">
      <c r="A1365">
        <v>2009</v>
      </c>
      <c r="B1365" t="s">
        <v>41</v>
      </c>
      <c r="C1365" t="s">
        <v>198</v>
      </c>
      <c r="D1365">
        <v>138.285</v>
      </c>
    </row>
    <row r="1366" spans="1:5" x14ac:dyDescent="0.25">
      <c r="A1366">
        <v>2009</v>
      </c>
      <c r="B1366" t="s">
        <v>42</v>
      </c>
      <c r="C1366" t="s">
        <v>210</v>
      </c>
      <c r="D1366">
        <v>1.2020999999999999</v>
      </c>
      <c r="E1366" t="s">
        <v>196</v>
      </c>
    </row>
    <row r="1367" spans="1:5" x14ac:dyDescent="0.25">
      <c r="A1367">
        <v>2009</v>
      </c>
      <c r="B1367" t="s">
        <v>42</v>
      </c>
      <c r="C1367" t="s">
        <v>232</v>
      </c>
      <c r="D1367">
        <v>1.1579999999999999</v>
      </c>
      <c r="E1367" t="s">
        <v>196</v>
      </c>
    </row>
    <row r="1368" spans="1:5" x14ac:dyDescent="0.25">
      <c r="A1368">
        <v>2009</v>
      </c>
      <c r="B1368" t="s">
        <v>42</v>
      </c>
      <c r="C1368" t="s">
        <v>211</v>
      </c>
      <c r="D1368">
        <v>1.2885</v>
      </c>
      <c r="E1368" t="s">
        <v>196</v>
      </c>
    </row>
    <row r="1369" spans="1:5" x14ac:dyDescent="0.25">
      <c r="A1369">
        <v>2009</v>
      </c>
      <c r="B1369" t="s">
        <v>42</v>
      </c>
      <c r="C1369" t="s">
        <v>198</v>
      </c>
      <c r="D1369">
        <v>97.709000000000003</v>
      </c>
      <c r="E1369" t="s">
        <v>196</v>
      </c>
    </row>
    <row r="1370" spans="1:5" x14ac:dyDescent="0.25">
      <c r="A1370">
        <v>2009</v>
      </c>
      <c r="B1370" t="s">
        <v>43</v>
      </c>
      <c r="C1370" t="s">
        <v>210</v>
      </c>
      <c r="D1370">
        <v>1.6134999999999999</v>
      </c>
    </row>
    <row r="1371" spans="1:5" x14ac:dyDescent="0.25">
      <c r="A1371">
        <v>2009</v>
      </c>
      <c r="B1371" t="s">
        <v>43</v>
      </c>
      <c r="C1371" t="s">
        <v>232</v>
      </c>
      <c r="D1371">
        <v>1.6254999999999999</v>
      </c>
    </row>
    <row r="1372" spans="1:5" x14ac:dyDescent="0.25">
      <c r="A1372">
        <v>2009</v>
      </c>
      <c r="B1372" t="s">
        <v>43</v>
      </c>
      <c r="C1372" t="s">
        <v>211</v>
      </c>
      <c r="D1372">
        <v>1.6951000000000001</v>
      </c>
    </row>
    <row r="1373" spans="1:5" x14ac:dyDescent="0.25">
      <c r="A1373">
        <v>2009</v>
      </c>
      <c r="B1373" t="s">
        <v>43</v>
      </c>
      <c r="C1373" t="s">
        <v>198</v>
      </c>
      <c r="D1373">
        <v>128.126</v>
      </c>
      <c r="E1373" t="s">
        <v>196</v>
      </c>
    </row>
    <row r="1374" spans="1:5" x14ac:dyDescent="0.25">
      <c r="A1374">
        <v>2009</v>
      </c>
      <c r="B1374" t="s">
        <v>44</v>
      </c>
      <c r="C1374" t="s">
        <v>210</v>
      </c>
      <c r="D1374">
        <v>2.4249000000000001</v>
      </c>
    </row>
    <row r="1375" spans="1:5" x14ac:dyDescent="0.25">
      <c r="A1375">
        <v>2009</v>
      </c>
      <c r="B1375" t="s">
        <v>44</v>
      </c>
      <c r="C1375" t="s">
        <v>232</v>
      </c>
      <c r="D1375">
        <v>2.5657999999999999</v>
      </c>
    </row>
    <row r="1376" spans="1:5" x14ac:dyDescent="0.25">
      <c r="A1376">
        <v>2009</v>
      </c>
      <c r="B1376" t="s">
        <v>44</v>
      </c>
      <c r="C1376" t="s">
        <v>211</v>
      </c>
      <c r="D1376">
        <v>2.1215999999999999</v>
      </c>
    </row>
    <row r="1377" spans="1:5" x14ac:dyDescent="0.25">
      <c r="A1377">
        <v>2009</v>
      </c>
      <c r="B1377" t="s">
        <v>44</v>
      </c>
      <c r="C1377" t="s">
        <v>198</v>
      </c>
      <c r="D1377">
        <v>122.983</v>
      </c>
    </row>
    <row r="1378" spans="1:5" x14ac:dyDescent="0.25">
      <c r="A1378">
        <v>2009</v>
      </c>
      <c r="B1378" t="s">
        <v>45</v>
      </c>
      <c r="C1378" t="s">
        <v>210</v>
      </c>
      <c r="D1378">
        <v>0.85189999999999999</v>
      </c>
    </row>
    <row r="1379" spans="1:5" x14ac:dyDescent="0.25">
      <c r="A1379">
        <v>2009</v>
      </c>
      <c r="B1379" t="s">
        <v>45</v>
      </c>
      <c r="C1379" t="s">
        <v>232</v>
      </c>
      <c r="D1379">
        <v>0.86319999999999997</v>
      </c>
    </row>
    <row r="1380" spans="1:5" x14ac:dyDescent="0.25">
      <c r="A1380">
        <v>2009</v>
      </c>
      <c r="B1380" t="s">
        <v>45</v>
      </c>
      <c r="C1380" t="s">
        <v>211</v>
      </c>
      <c r="D1380">
        <v>1.2285999999999999</v>
      </c>
    </row>
    <row r="1381" spans="1:5" x14ac:dyDescent="0.25">
      <c r="A1381">
        <v>2009</v>
      </c>
      <c r="B1381" t="s">
        <v>45</v>
      </c>
      <c r="C1381" t="s">
        <v>198</v>
      </c>
      <c r="D1381">
        <v>82.305000000000007</v>
      </c>
      <c r="E1381" t="s">
        <v>196</v>
      </c>
    </row>
    <row r="1382" spans="1:5" x14ac:dyDescent="0.25">
      <c r="A1382">
        <v>2009</v>
      </c>
      <c r="B1382" t="s">
        <v>46</v>
      </c>
      <c r="C1382" t="s">
        <v>210</v>
      </c>
      <c r="D1382">
        <v>2.2267999999999999</v>
      </c>
    </row>
    <row r="1383" spans="1:5" x14ac:dyDescent="0.25">
      <c r="A1383">
        <v>2009</v>
      </c>
      <c r="B1383" t="s">
        <v>46</v>
      </c>
      <c r="C1383" t="s">
        <v>232</v>
      </c>
      <c r="D1383">
        <v>2.3773</v>
      </c>
    </row>
    <row r="1384" spans="1:5" x14ac:dyDescent="0.25">
      <c r="A1384">
        <v>2009</v>
      </c>
      <c r="B1384" t="s">
        <v>46</v>
      </c>
      <c r="C1384" t="s">
        <v>211</v>
      </c>
      <c r="D1384">
        <v>2.1797</v>
      </c>
    </row>
    <row r="1385" spans="1:5" x14ac:dyDescent="0.25">
      <c r="A1385">
        <v>2009</v>
      </c>
      <c r="B1385" t="s">
        <v>46</v>
      </c>
      <c r="C1385" t="s">
        <v>198</v>
      </c>
      <c r="D1385">
        <v>107.92700000000001</v>
      </c>
    </row>
    <row r="1386" spans="1:5" x14ac:dyDescent="0.25">
      <c r="A1386">
        <v>2009</v>
      </c>
      <c r="B1386" t="s">
        <v>47</v>
      </c>
      <c r="C1386" t="s">
        <v>210</v>
      </c>
      <c r="D1386">
        <v>0.75419999999999998</v>
      </c>
    </row>
    <row r="1387" spans="1:5" x14ac:dyDescent="0.25">
      <c r="A1387">
        <v>2009</v>
      </c>
      <c r="B1387" t="s">
        <v>47</v>
      </c>
      <c r="C1387" t="s">
        <v>232</v>
      </c>
      <c r="D1387">
        <v>0.77129999999999999</v>
      </c>
    </row>
    <row r="1388" spans="1:5" x14ac:dyDescent="0.25">
      <c r="A1388">
        <v>2009</v>
      </c>
      <c r="B1388" t="s">
        <v>47</v>
      </c>
      <c r="C1388" t="s">
        <v>211</v>
      </c>
      <c r="D1388">
        <v>0.83489999999999998</v>
      </c>
    </row>
    <row r="1389" spans="1:5" x14ac:dyDescent="0.25">
      <c r="A1389">
        <v>2009</v>
      </c>
      <c r="B1389" t="s">
        <v>47</v>
      </c>
      <c r="C1389" t="s">
        <v>198</v>
      </c>
      <c r="D1389">
        <v>92.816999999999993</v>
      </c>
    </row>
    <row r="1390" spans="1:5" x14ac:dyDescent="0.25">
      <c r="A1390">
        <v>2009</v>
      </c>
      <c r="B1390" t="s">
        <v>48</v>
      </c>
      <c r="C1390" t="s">
        <v>210</v>
      </c>
      <c r="D1390">
        <v>1.0791999999999999</v>
      </c>
    </row>
    <row r="1391" spans="1:5" x14ac:dyDescent="0.25">
      <c r="A1391">
        <v>2009</v>
      </c>
      <c r="B1391" t="s">
        <v>48</v>
      </c>
      <c r="C1391" t="s">
        <v>232</v>
      </c>
      <c r="D1391">
        <v>1.2319</v>
      </c>
    </row>
    <row r="1392" spans="1:5" x14ac:dyDescent="0.25">
      <c r="A1392">
        <v>2009</v>
      </c>
      <c r="B1392" t="s">
        <v>48</v>
      </c>
      <c r="C1392" t="s">
        <v>211</v>
      </c>
      <c r="D1392">
        <v>1.5701000000000001</v>
      </c>
    </row>
    <row r="1393" spans="1:4" x14ac:dyDescent="0.25">
      <c r="A1393">
        <v>2009</v>
      </c>
      <c r="B1393" t="s">
        <v>48</v>
      </c>
      <c r="C1393" t="s">
        <v>198</v>
      </c>
      <c r="D1393">
        <v>132.43</v>
      </c>
    </row>
    <row r="1394" spans="1:4" x14ac:dyDescent="0.25">
      <c r="A1394">
        <v>2009</v>
      </c>
      <c r="B1394" t="s">
        <v>49</v>
      </c>
      <c r="C1394" t="s">
        <v>210</v>
      </c>
      <c r="D1394">
        <v>0.77049999999999996</v>
      </c>
    </row>
    <row r="1395" spans="1:4" x14ac:dyDescent="0.25">
      <c r="A1395">
        <v>2009</v>
      </c>
      <c r="B1395" t="s">
        <v>49</v>
      </c>
      <c r="C1395" t="s">
        <v>232</v>
      </c>
      <c r="D1395">
        <v>0.87380000000000002</v>
      </c>
    </row>
    <row r="1396" spans="1:4" x14ac:dyDescent="0.25">
      <c r="A1396">
        <v>2009</v>
      </c>
      <c r="B1396" t="s">
        <v>49</v>
      </c>
      <c r="C1396" t="s">
        <v>211</v>
      </c>
      <c r="D1396">
        <v>1.2393000000000001</v>
      </c>
    </row>
    <row r="1397" spans="1:4" x14ac:dyDescent="0.25">
      <c r="A1397">
        <v>2009</v>
      </c>
      <c r="B1397" t="s">
        <v>49</v>
      </c>
      <c r="C1397" t="s">
        <v>198</v>
      </c>
      <c r="D1397">
        <v>125.816</v>
      </c>
    </row>
    <row r="1398" spans="1:4" x14ac:dyDescent="0.25">
      <c r="A1398">
        <v>2009</v>
      </c>
      <c r="B1398" t="s">
        <v>50</v>
      </c>
      <c r="C1398" t="s">
        <v>210</v>
      </c>
      <c r="D1398">
        <v>3.4173</v>
      </c>
    </row>
    <row r="1399" spans="1:4" x14ac:dyDescent="0.25">
      <c r="A1399">
        <v>2009</v>
      </c>
      <c r="B1399" t="s">
        <v>50</v>
      </c>
      <c r="C1399" t="s">
        <v>232</v>
      </c>
      <c r="D1399">
        <v>3.9824999999999999</v>
      </c>
    </row>
    <row r="1400" spans="1:4" x14ac:dyDescent="0.25">
      <c r="A1400">
        <v>2009</v>
      </c>
      <c r="B1400" t="s">
        <v>50</v>
      </c>
      <c r="C1400" t="s">
        <v>211</v>
      </c>
      <c r="D1400">
        <v>2.8573</v>
      </c>
    </row>
    <row r="1401" spans="1:4" x14ac:dyDescent="0.25">
      <c r="A1401">
        <v>2009</v>
      </c>
      <c r="B1401" t="s">
        <v>50</v>
      </c>
      <c r="C1401" t="s">
        <v>198</v>
      </c>
      <c r="D1401">
        <v>128.352</v>
      </c>
    </row>
    <row r="1402" spans="1:4" x14ac:dyDescent="0.25">
      <c r="A1402">
        <v>2009</v>
      </c>
      <c r="B1402" t="s">
        <v>51</v>
      </c>
      <c r="C1402" t="s">
        <v>210</v>
      </c>
      <c r="D1402">
        <v>0.88339999999999996</v>
      </c>
    </row>
    <row r="1403" spans="1:4" x14ac:dyDescent="0.25">
      <c r="A1403">
        <v>2009</v>
      </c>
      <c r="B1403" t="s">
        <v>51</v>
      </c>
      <c r="C1403" t="s">
        <v>232</v>
      </c>
      <c r="D1403">
        <v>0.94140000000000001</v>
      </c>
    </row>
    <row r="1404" spans="1:4" x14ac:dyDescent="0.25">
      <c r="A1404">
        <v>2009</v>
      </c>
      <c r="B1404" t="s">
        <v>51</v>
      </c>
      <c r="C1404" t="s">
        <v>211</v>
      </c>
      <c r="D1404">
        <v>1.4642999999999999</v>
      </c>
    </row>
    <row r="1405" spans="1:4" x14ac:dyDescent="0.25">
      <c r="A1405">
        <v>2009</v>
      </c>
      <c r="B1405" t="s">
        <v>51</v>
      </c>
      <c r="C1405" t="s">
        <v>198</v>
      </c>
      <c r="D1405">
        <v>136.48699999999999</v>
      </c>
    </row>
    <row r="1406" spans="1:4" x14ac:dyDescent="0.25">
      <c r="A1406">
        <v>2009</v>
      </c>
      <c r="B1406" t="s">
        <v>52</v>
      </c>
      <c r="C1406" t="s">
        <v>210</v>
      </c>
      <c r="D1406">
        <v>1.8274999999999999</v>
      </c>
    </row>
    <row r="1407" spans="1:4" x14ac:dyDescent="0.25">
      <c r="A1407">
        <v>2009</v>
      </c>
      <c r="B1407" t="s">
        <v>52</v>
      </c>
      <c r="C1407" t="s">
        <v>232</v>
      </c>
      <c r="D1407">
        <v>2.1244999999999998</v>
      </c>
    </row>
    <row r="1408" spans="1:4" x14ac:dyDescent="0.25">
      <c r="A1408">
        <v>2009</v>
      </c>
      <c r="B1408" t="s">
        <v>52</v>
      </c>
      <c r="C1408" t="s">
        <v>211</v>
      </c>
      <c r="D1408">
        <v>2.423</v>
      </c>
    </row>
    <row r="1409" spans="1:5" x14ac:dyDescent="0.25">
      <c r="A1409">
        <v>2009</v>
      </c>
      <c r="B1409" t="s">
        <v>52</v>
      </c>
      <c r="C1409" t="s">
        <v>198</v>
      </c>
      <c r="D1409">
        <v>128.32300000000001</v>
      </c>
    </row>
    <row r="1410" spans="1:5" x14ac:dyDescent="0.25">
      <c r="A1410">
        <v>2009</v>
      </c>
      <c r="B1410" t="s">
        <v>53</v>
      </c>
      <c r="C1410" t="s">
        <v>210</v>
      </c>
      <c r="D1410">
        <v>3.27</v>
      </c>
    </row>
    <row r="1411" spans="1:5" x14ac:dyDescent="0.25">
      <c r="A1411">
        <v>2009</v>
      </c>
      <c r="B1411" t="s">
        <v>53</v>
      </c>
      <c r="C1411" t="s">
        <v>232</v>
      </c>
      <c r="D1411">
        <v>3.4327999999999999</v>
      </c>
    </row>
    <row r="1412" spans="1:5" x14ac:dyDescent="0.25">
      <c r="A1412">
        <v>2009</v>
      </c>
      <c r="B1412" t="s">
        <v>53</v>
      </c>
      <c r="C1412" t="s">
        <v>211</v>
      </c>
      <c r="D1412">
        <v>2.9102999999999999</v>
      </c>
    </row>
    <row r="1413" spans="1:5" x14ac:dyDescent="0.25">
      <c r="A1413">
        <v>2009</v>
      </c>
      <c r="B1413" t="s">
        <v>53</v>
      </c>
      <c r="C1413" t="s">
        <v>198</v>
      </c>
      <c r="D1413">
        <v>117.922</v>
      </c>
    </row>
    <row r="1414" spans="1:5" x14ac:dyDescent="0.25">
      <c r="A1414">
        <v>2009</v>
      </c>
      <c r="B1414" t="s">
        <v>54</v>
      </c>
      <c r="C1414" t="s">
        <v>210</v>
      </c>
      <c r="D1414">
        <v>1.8221000000000001</v>
      </c>
    </row>
    <row r="1415" spans="1:5" x14ac:dyDescent="0.25">
      <c r="A1415">
        <v>2009</v>
      </c>
      <c r="B1415" t="s">
        <v>54</v>
      </c>
      <c r="C1415" t="s">
        <v>232</v>
      </c>
      <c r="D1415">
        <v>2.0289999999999999</v>
      </c>
    </row>
    <row r="1416" spans="1:5" x14ac:dyDescent="0.25">
      <c r="A1416">
        <v>2009</v>
      </c>
      <c r="B1416" t="s">
        <v>54</v>
      </c>
      <c r="C1416" t="s">
        <v>211</v>
      </c>
      <c r="D1416">
        <v>1.6305000000000001</v>
      </c>
    </row>
    <row r="1417" spans="1:5" x14ac:dyDescent="0.25">
      <c r="A1417">
        <v>2009</v>
      </c>
      <c r="B1417" t="s">
        <v>54</v>
      </c>
      <c r="C1417" t="s">
        <v>198</v>
      </c>
      <c r="D1417">
        <v>116.985</v>
      </c>
      <c r="E1417" t="s">
        <v>199</v>
      </c>
    </row>
    <row r="1418" spans="1:5" x14ac:dyDescent="0.25">
      <c r="A1418">
        <v>2009</v>
      </c>
      <c r="B1418" t="s">
        <v>64</v>
      </c>
      <c r="C1418" t="s">
        <v>210</v>
      </c>
      <c r="D1418">
        <v>0.51300000000000001</v>
      </c>
    </row>
    <row r="1419" spans="1:5" x14ac:dyDescent="0.25">
      <c r="A1419">
        <v>2009</v>
      </c>
      <c r="B1419" t="s">
        <v>64</v>
      </c>
      <c r="C1419" t="s">
        <v>232</v>
      </c>
      <c r="D1419">
        <v>0.58050000000000002</v>
      </c>
    </row>
    <row r="1420" spans="1:5" x14ac:dyDescent="0.25">
      <c r="A1420">
        <v>2009</v>
      </c>
      <c r="B1420" t="s">
        <v>64</v>
      </c>
      <c r="C1420" t="s">
        <v>211</v>
      </c>
      <c r="D1420">
        <v>0.89690000000000003</v>
      </c>
    </row>
    <row r="1421" spans="1:5" x14ac:dyDescent="0.25">
      <c r="A1421">
        <v>2009</v>
      </c>
      <c r="B1421" t="s">
        <v>64</v>
      </c>
      <c r="C1421" t="s">
        <v>198</v>
      </c>
      <c r="D1421">
        <v>123.452</v>
      </c>
    </row>
    <row r="1422" spans="1:5" x14ac:dyDescent="0.25">
      <c r="A1422">
        <v>2009</v>
      </c>
      <c r="B1422" t="s">
        <v>55</v>
      </c>
      <c r="C1422" t="s">
        <v>210</v>
      </c>
      <c r="D1422">
        <v>0.80910000000000004</v>
      </c>
    </row>
    <row r="1423" spans="1:5" x14ac:dyDescent="0.25">
      <c r="A1423">
        <v>2009</v>
      </c>
      <c r="B1423" t="s">
        <v>55</v>
      </c>
      <c r="C1423" t="s">
        <v>232</v>
      </c>
      <c r="D1423">
        <v>0.8498</v>
      </c>
    </row>
    <row r="1424" spans="1:5" x14ac:dyDescent="0.25">
      <c r="A1424">
        <v>2009</v>
      </c>
      <c r="B1424" t="s">
        <v>55</v>
      </c>
      <c r="C1424" t="s">
        <v>211</v>
      </c>
      <c r="D1424">
        <v>0.9738</v>
      </c>
    </row>
    <row r="1425" spans="1:5" x14ac:dyDescent="0.25">
      <c r="A1425">
        <v>2009</v>
      </c>
      <c r="B1425" t="s">
        <v>55</v>
      </c>
      <c r="C1425" t="s">
        <v>198</v>
      </c>
      <c r="D1425">
        <v>98.501999999999995</v>
      </c>
    </row>
    <row r="1426" spans="1:5" x14ac:dyDescent="0.25">
      <c r="A1426">
        <v>2009</v>
      </c>
      <c r="B1426" t="s">
        <v>56</v>
      </c>
      <c r="C1426" t="s">
        <v>210</v>
      </c>
      <c r="D1426">
        <v>0.35310000000000002</v>
      </c>
      <c r="E1426" t="s">
        <v>196</v>
      </c>
    </row>
    <row r="1427" spans="1:5" x14ac:dyDescent="0.25">
      <c r="A1427">
        <v>2009</v>
      </c>
      <c r="B1427" t="s">
        <v>56</v>
      </c>
      <c r="C1427" t="s">
        <v>232</v>
      </c>
      <c r="D1427">
        <v>0.4083</v>
      </c>
      <c r="E1427" t="s">
        <v>196</v>
      </c>
    </row>
    <row r="1428" spans="1:5" x14ac:dyDescent="0.25">
      <c r="A1428">
        <v>2009</v>
      </c>
      <c r="B1428" t="s">
        <v>56</v>
      </c>
      <c r="C1428" t="s">
        <v>211</v>
      </c>
      <c r="D1428">
        <v>0.72130000000000005</v>
      </c>
      <c r="E1428" t="s">
        <v>196</v>
      </c>
    </row>
    <row r="1429" spans="1:5" x14ac:dyDescent="0.25">
      <c r="A1429">
        <v>2009</v>
      </c>
      <c r="B1429" t="s">
        <v>56</v>
      </c>
      <c r="C1429" t="s">
        <v>198</v>
      </c>
      <c r="D1429">
        <v>76.715000000000003</v>
      </c>
      <c r="E1429" t="s">
        <v>196</v>
      </c>
    </row>
    <row r="1430" spans="1:5" x14ac:dyDescent="0.25">
      <c r="A1430">
        <v>2009</v>
      </c>
      <c r="B1430" t="s">
        <v>57</v>
      </c>
      <c r="C1430" t="s">
        <v>210</v>
      </c>
      <c r="D1430">
        <v>1.0445</v>
      </c>
    </row>
    <row r="1431" spans="1:5" x14ac:dyDescent="0.25">
      <c r="A1431">
        <v>2009</v>
      </c>
      <c r="B1431" t="s">
        <v>57</v>
      </c>
      <c r="C1431" t="s">
        <v>232</v>
      </c>
      <c r="D1431">
        <v>1.0820000000000001</v>
      </c>
    </row>
    <row r="1432" spans="1:5" x14ac:dyDescent="0.25">
      <c r="A1432">
        <v>2009</v>
      </c>
      <c r="B1432" t="s">
        <v>57</v>
      </c>
      <c r="C1432" t="s">
        <v>211</v>
      </c>
      <c r="D1432">
        <v>1.2218</v>
      </c>
    </row>
    <row r="1433" spans="1:5" x14ac:dyDescent="0.25">
      <c r="A1433">
        <v>2009</v>
      </c>
      <c r="B1433" t="s">
        <v>57</v>
      </c>
      <c r="C1433" t="s">
        <v>198</v>
      </c>
      <c r="D1433">
        <v>127.026</v>
      </c>
    </row>
    <row r="1434" spans="1:5" x14ac:dyDescent="0.25">
      <c r="A1434">
        <v>2009</v>
      </c>
      <c r="B1434" t="s">
        <v>65</v>
      </c>
      <c r="C1434" t="s">
        <v>210</v>
      </c>
      <c r="D1434">
        <v>0.87629999999999997</v>
      </c>
    </row>
    <row r="1435" spans="1:5" x14ac:dyDescent="0.25">
      <c r="A1435">
        <v>2009</v>
      </c>
      <c r="B1435" t="s">
        <v>65</v>
      </c>
      <c r="C1435" t="s">
        <v>232</v>
      </c>
      <c r="D1435">
        <v>0.90759999999999996</v>
      </c>
    </row>
    <row r="1436" spans="1:5" x14ac:dyDescent="0.25">
      <c r="A1436">
        <v>2009</v>
      </c>
      <c r="B1436" t="s">
        <v>65</v>
      </c>
      <c r="C1436" t="s">
        <v>211</v>
      </c>
      <c r="D1436">
        <v>1.2833000000000001</v>
      </c>
    </row>
    <row r="1437" spans="1:5" x14ac:dyDescent="0.25">
      <c r="A1437">
        <v>2009</v>
      </c>
      <c r="B1437" t="s">
        <v>65</v>
      </c>
      <c r="C1437" t="s">
        <v>198</v>
      </c>
      <c r="D1437">
        <v>113.812</v>
      </c>
    </row>
    <row r="1438" spans="1:5" x14ac:dyDescent="0.25">
      <c r="A1438">
        <v>2009</v>
      </c>
      <c r="B1438" t="s">
        <v>58</v>
      </c>
      <c r="C1438" t="s">
        <v>210</v>
      </c>
      <c r="D1438">
        <v>1.0628</v>
      </c>
      <c r="E1438" t="s">
        <v>196</v>
      </c>
    </row>
    <row r="1439" spans="1:5" x14ac:dyDescent="0.25">
      <c r="A1439">
        <v>2009</v>
      </c>
      <c r="B1439" t="s">
        <v>58</v>
      </c>
      <c r="C1439" t="s">
        <v>232</v>
      </c>
      <c r="D1439">
        <v>1.1935</v>
      </c>
      <c r="E1439" t="s">
        <v>196</v>
      </c>
    </row>
    <row r="1440" spans="1:5" x14ac:dyDescent="0.25">
      <c r="A1440">
        <v>2009</v>
      </c>
      <c r="B1440" t="s">
        <v>58</v>
      </c>
      <c r="C1440" t="s">
        <v>211</v>
      </c>
      <c r="D1440">
        <v>0.89510000000000001</v>
      </c>
      <c r="E1440" t="s">
        <v>196</v>
      </c>
    </row>
    <row r="1441" spans="1:5" x14ac:dyDescent="0.25">
      <c r="A1441">
        <v>2009</v>
      </c>
      <c r="B1441" t="s">
        <v>58</v>
      </c>
      <c r="C1441" t="s">
        <v>198</v>
      </c>
      <c r="D1441">
        <v>117.895</v>
      </c>
      <c r="E1441" t="s">
        <v>196</v>
      </c>
    </row>
    <row r="1442" spans="1:5" x14ac:dyDescent="0.25">
      <c r="A1442">
        <v>2009</v>
      </c>
      <c r="B1442" t="s">
        <v>59</v>
      </c>
      <c r="C1442" t="s">
        <v>210</v>
      </c>
      <c r="D1442">
        <v>1.7345999999999999</v>
      </c>
    </row>
    <row r="1443" spans="1:5" x14ac:dyDescent="0.25">
      <c r="A1443">
        <v>2009</v>
      </c>
      <c r="B1443" t="s">
        <v>59</v>
      </c>
      <c r="C1443" t="s">
        <v>232</v>
      </c>
      <c r="D1443">
        <v>2.1284999999999998</v>
      </c>
    </row>
    <row r="1444" spans="1:5" x14ac:dyDescent="0.25">
      <c r="A1444">
        <v>2009</v>
      </c>
      <c r="B1444" t="s">
        <v>59</v>
      </c>
      <c r="C1444" t="s">
        <v>211</v>
      </c>
      <c r="D1444">
        <v>1.5589999999999999</v>
      </c>
    </row>
    <row r="1445" spans="1:5" x14ac:dyDescent="0.25">
      <c r="A1445">
        <v>2009</v>
      </c>
      <c r="B1445" t="s">
        <v>59</v>
      </c>
      <c r="C1445" t="s">
        <v>198</v>
      </c>
      <c r="D1445">
        <v>116.337</v>
      </c>
    </row>
    <row r="1446" spans="1:5" x14ac:dyDescent="0.25">
      <c r="A1446">
        <v>2009</v>
      </c>
      <c r="B1446" t="s">
        <v>156</v>
      </c>
      <c r="C1446" t="s">
        <v>210</v>
      </c>
      <c r="D1446">
        <v>0.56020000000000003</v>
      </c>
    </row>
    <row r="1447" spans="1:5" x14ac:dyDescent="0.25">
      <c r="A1447">
        <v>2009</v>
      </c>
      <c r="B1447" t="s">
        <v>156</v>
      </c>
      <c r="C1447" t="s">
        <v>232</v>
      </c>
      <c r="D1447">
        <v>0.84589999999999999</v>
      </c>
    </row>
    <row r="1448" spans="1:5" x14ac:dyDescent="0.25">
      <c r="A1448">
        <v>2009</v>
      </c>
      <c r="B1448" t="s">
        <v>156</v>
      </c>
      <c r="C1448" t="s">
        <v>211</v>
      </c>
      <c r="D1448">
        <v>0.59870000000000001</v>
      </c>
    </row>
    <row r="1449" spans="1:5" x14ac:dyDescent="0.25">
      <c r="A1449">
        <v>2009</v>
      </c>
      <c r="B1449" t="s">
        <v>156</v>
      </c>
      <c r="C1449" t="s">
        <v>198</v>
      </c>
      <c r="D1449">
        <v>61.316000000000003</v>
      </c>
    </row>
    <row r="1450" spans="1:5" x14ac:dyDescent="0.25">
      <c r="A1450">
        <v>2009</v>
      </c>
      <c r="B1450" t="s">
        <v>67</v>
      </c>
      <c r="C1450" t="s">
        <v>210</v>
      </c>
      <c r="D1450">
        <v>2.3216999999999999</v>
      </c>
    </row>
    <row r="1451" spans="1:5" x14ac:dyDescent="0.25">
      <c r="A1451">
        <v>2009</v>
      </c>
      <c r="B1451" t="s">
        <v>67</v>
      </c>
      <c r="C1451" t="s">
        <v>232</v>
      </c>
      <c r="D1451">
        <v>2.6438999999999999</v>
      </c>
    </row>
    <row r="1452" spans="1:5" x14ac:dyDescent="0.25">
      <c r="A1452">
        <v>2009</v>
      </c>
      <c r="B1452" t="s">
        <v>67</v>
      </c>
      <c r="C1452" t="s">
        <v>211</v>
      </c>
      <c r="D1452">
        <v>1.6841999999999999</v>
      </c>
    </row>
    <row r="1453" spans="1:5" x14ac:dyDescent="0.25">
      <c r="A1453">
        <v>2009</v>
      </c>
      <c r="B1453" t="s">
        <v>67</v>
      </c>
      <c r="C1453" t="s">
        <v>198</v>
      </c>
      <c r="D1453" t="s">
        <v>72</v>
      </c>
    </row>
    <row r="1454" spans="1:5" x14ac:dyDescent="0.25">
      <c r="A1454">
        <v>2009</v>
      </c>
      <c r="B1454" t="s">
        <v>68</v>
      </c>
      <c r="C1454" t="s">
        <v>210</v>
      </c>
      <c r="D1454">
        <v>4.2073</v>
      </c>
    </row>
    <row r="1455" spans="1:5" x14ac:dyDescent="0.25">
      <c r="A1455">
        <v>2009</v>
      </c>
      <c r="B1455" t="s">
        <v>68</v>
      </c>
      <c r="C1455" t="s">
        <v>232</v>
      </c>
      <c r="D1455">
        <v>5.8586999999999998</v>
      </c>
    </row>
    <row r="1456" spans="1:5" x14ac:dyDescent="0.25">
      <c r="A1456">
        <v>2009</v>
      </c>
      <c r="B1456" t="s">
        <v>68</v>
      </c>
      <c r="C1456" t="s">
        <v>211</v>
      </c>
      <c r="D1456">
        <v>3.2629000000000001</v>
      </c>
    </row>
    <row r="1457" spans="1:4" x14ac:dyDescent="0.25">
      <c r="A1457">
        <v>2009</v>
      </c>
      <c r="B1457" t="s">
        <v>68</v>
      </c>
      <c r="C1457" t="s">
        <v>198</v>
      </c>
      <c r="D1457">
        <v>110.932</v>
      </c>
    </row>
    <row r="1458" spans="1:4" x14ac:dyDescent="0.25">
      <c r="A1458">
        <v>2009</v>
      </c>
      <c r="B1458" t="s">
        <v>60</v>
      </c>
      <c r="C1458" t="s">
        <v>210</v>
      </c>
      <c r="D1458">
        <v>2.9378000000000002</v>
      </c>
    </row>
    <row r="1459" spans="1:4" x14ac:dyDescent="0.25">
      <c r="A1459">
        <v>2009</v>
      </c>
      <c r="B1459" t="s">
        <v>60</v>
      </c>
      <c r="C1459" t="s">
        <v>232</v>
      </c>
      <c r="D1459">
        <v>3.9624000000000001</v>
      </c>
    </row>
    <row r="1460" spans="1:4" x14ac:dyDescent="0.25">
      <c r="A1460">
        <v>2009</v>
      </c>
      <c r="B1460" t="s">
        <v>60</v>
      </c>
      <c r="C1460" t="s">
        <v>211</v>
      </c>
      <c r="D1460">
        <v>2.7831000000000001</v>
      </c>
    </row>
    <row r="1461" spans="1:4" x14ac:dyDescent="0.25">
      <c r="A1461">
        <v>2009</v>
      </c>
      <c r="B1461" t="s">
        <v>60</v>
      </c>
      <c r="C1461" t="s">
        <v>198</v>
      </c>
      <c r="D1461">
        <v>143.37</v>
      </c>
    </row>
    <row r="1462" spans="1:4" x14ac:dyDescent="0.25">
      <c r="A1462">
        <v>2009</v>
      </c>
      <c r="B1462" t="s">
        <v>69</v>
      </c>
      <c r="C1462" t="s">
        <v>210</v>
      </c>
      <c r="D1462" t="s">
        <v>72</v>
      </c>
    </row>
    <row r="1463" spans="1:4" x14ac:dyDescent="0.25">
      <c r="A1463">
        <v>2009</v>
      </c>
      <c r="B1463" t="s">
        <v>69</v>
      </c>
      <c r="C1463" t="s">
        <v>232</v>
      </c>
      <c r="D1463" t="s">
        <v>72</v>
      </c>
    </row>
    <row r="1464" spans="1:4" x14ac:dyDescent="0.25">
      <c r="A1464">
        <v>2009</v>
      </c>
      <c r="B1464" t="s">
        <v>69</v>
      </c>
      <c r="C1464" t="s">
        <v>211</v>
      </c>
      <c r="D1464" t="s">
        <v>72</v>
      </c>
    </row>
    <row r="1465" spans="1:4" x14ac:dyDescent="0.25">
      <c r="A1465">
        <v>2009</v>
      </c>
      <c r="B1465" t="s">
        <v>69</v>
      </c>
      <c r="C1465" t="s">
        <v>198</v>
      </c>
      <c r="D1465" t="s">
        <v>72</v>
      </c>
    </row>
    <row r="1466" spans="1:4" x14ac:dyDescent="0.25">
      <c r="A1466">
        <v>2009</v>
      </c>
      <c r="B1466" t="s">
        <v>84</v>
      </c>
      <c r="C1466" t="s">
        <v>210</v>
      </c>
      <c r="D1466" t="s">
        <v>72</v>
      </c>
    </row>
    <row r="1467" spans="1:4" x14ac:dyDescent="0.25">
      <c r="A1467">
        <v>2009</v>
      </c>
      <c r="B1467" t="s">
        <v>84</v>
      </c>
      <c r="C1467" t="s">
        <v>232</v>
      </c>
      <c r="D1467" t="s">
        <v>72</v>
      </c>
    </row>
    <row r="1468" spans="1:4" x14ac:dyDescent="0.25">
      <c r="A1468">
        <v>2009</v>
      </c>
      <c r="B1468" t="s">
        <v>84</v>
      </c>
      <c r="C1468" t="s">
        <v>211</v>
      </c>
      <c r="D1468" t="s">
        <v>72</v>
      </c>
    </row>
    <row r="1469" spans="1:4" x14ac:dyDescent="0.25">
      <c r="A1469">
        <v>2009</v>
      </c>
      <c r="B1469" t="s">
        <v>84</v>
      </c>
      <c r="C1469" t="s">
        <v>198</v>
      </c>
      <c r="D1469" t="s">
        <v>72</v>
      </c>
    </row>
    <row r="1470" spans="1:4" x14ac:dyDescent="0.25">
      <c r="A1470">
        <v>2009</v>
      </c>
      <c r="B1470" t="s">
        <v>70</v>
      </c>
      <c r="C1470" t="s">
        <v>210</v>
      </c>
      <c r="D1470">
        <v>0.31130000000000002</v>
      </c>
    </row>
    <row r="1471" spans="1:4" x14ac:dyDescent="0.25">
      <c r="A1471">
        <v>2009</v>
      </c>
      <c r="B1471" t="s">
        <v>70</v>
      </c>
      <c r="C1471" t="s">
        <v>232</v>
      </c>
      <c r="D1471">
        <v>0.32540000000000002</v>
      </c>
    </row>
    <row r="1472" spans="1:4" x14ac:dyDescent="0.25">
      <c r="A1472">
        <v>2009</v>
      </c>
      <c r="B1472" t="s">
        <v>70</v>
      </c>
      <c r="C1472" t="s">
        <v>211</v>
      </c>
      <c r="D1472">
        <v>0.66379999999999995</v>
      </c>
    </row>
    <row r="1473" spans="1:5" x14ac:dyDescent="0.25">
      <c r="A1473">
        <v>2009</v>
      </c>
      <c r="B1473" t="s">
        <v>70</v>
      </c>
      <c r="C1473" t="s">
        <v>198</v>
      </c>
      <c r="D1473" t="s">
        <v>72</v>
      </c>
    </row>
    <row r="1474" spans="1:5" x14ac:dyDescent="0.25">
      <c r="A1474">
        <v>2009</v>
      </c>
      <c r="B1474" t="s">
        <v>71</v>
      </c>
      <c r="C1474" t="s">
        <v>210</v>
      </c>
      <c r="D1474">
        <v>0.59130000000000005</v>
      </c>
    </row>
    <row r="1475" spans="1:5" x14ac:dyDescent="0.25">
      <c r="A1475">
        <v>2009</v>
      </c>
      <c r="B1475" t="s">
        <v>71</v>
      </c>
      <c r="C1475" t="s">
        <v>232</v>
      </c>
      <c r="D1475">
        <v>0.64729999999999999</v>
      </c>
    </row>
    <row r="1476" spans="1:5" x14ac:dyDescent="0.25">
      <c r="A1476">
        <v>2009</v>
      </c>
      <c r="B1476" t="s">
        <v>71</v>
      </c>
      <c r="C1476" t="s">
        <v>211</v>
      </c>
      <c r="D1476">
        <v>1.0676000000000001</v>
      </c>
    </row>
    <row r="1477" spans="1:5" x14ac:dyDescent="0.25">
      <c r="A1477">
        <v>2009</v>
      </c>
      <c r="B1477" t="s">
        <v>71</v>
      </c>
      <c r="C1477" t="s">
        <v>198</v>
      </c>
      <c r="D1477">
        <v>109.627</v>
      </c>
    </row>
    <row r="1478" spans="1:5" x14ac:dyDescent="0.25">
      <c r="A1478">
        <v>2009</v>
      </c>
      <c r="B1478" t="s">
        <v>82</v>
      </c>
      <c r="C1478" t="s">
        <v>210</v>
      </c>
      <c r="D1478" t="s">
        <v>72</v>
      </c>
    </row>
    <row r="1479" spans="1:5" x14ac:dyDescent="0.25">
      <c r="A1479">
        <v>2009</v>
      </c>
      <c r="B1479" t="s">
        <v>82</v>
      </c>
      <c r="C1479" t="s">
        <v>232</v>
      </c>
      <c r="D1479" t="s">
        <v>72</v>
      </c>
    </row>
    <row r="1480" spans="1:5" x14ac:dyDescent="0.25">
      <c r="A1480">
        <v>2009</v>
      </c>
      <c r="B1480" t="s">
        <v>82</v>
      </c>
      <c r="C1480" t="s">
        <v>211</v>
      </c>
      <c r="D1480" t="s">
        <v>72</v>
      </c>
    </row>
    <row r="1481" spans="1:5" x14ac:dyDescent="0.25">
      <c r="A1481">
        <v>2009</v>
      </c>
      <c r="B1481" t="s">
        <v>82</v>
      </c>
      <c r="C1481" t="s">
        <v>198</v>
      </c>
      <c r="D1481" t="s">
        <v>72</v>
      </c>
    </row>
    <row r="1482" spans="1:5" x14ac:dyDescent="0.25">
      <c r="A1482">
        <v>2010</v>
      </c>
      <c r="B1482" t="s">
        <v>154</v>
      </c>
      <c r="C1482" t="s">
        <v>210</v>
      </c>
      <c r="D1482">
        <v>1.7359</v>
      </c>
      <c r="E1482" t="s">
        <v>196</v>
      </c>
    </row>
    <row r="1483" spans="1:5" x14ac:dyDescent="0.25">
      <c r="A1483">
        <v>2010</v>
      </c>
      <c r="B1483" t="s">
        <v>154</v>
      </c>
      <c r="C1483" t="s">
        <v>232</v>
      </c>
      <c r="D1483">
        <v>1.8392999999999999</v>
      </c>
      <c r="E1483" t="s">
        <v>196</v>
      </c>
    </row>
    <row r="1484" spans="1:5" x14ac:dyDescent="0.25">
      <c r="A1484">
        <v>2010</v>
      </c>
      <c r="B1484" t="s">
        <v>154</v>
      </c>
      <c r="C1484" t="s">
        <v>211</v>
      </c>
      <c r="D1484">
        <v>1.7359</v>
      </c>
      <c r="E1484" t="s">
        <v>196</v>
      </c>
    </row>
    <row r="1485" spans="1:5" x14ac:dyDescent="0.25">
      <c r="A1485">
        <v>2010</v>
      </c>
      <c r="B1485" t="s">
        <v>154</v>
      </c>
      <c r="C1485" t="s">
        <v>198</v>
      </c>
      <c r="D1485">
        <v>119.084</v>
      </c>
      <c r="E1485" t="s">
        <v>196</v>
      </c>
    </row>
    <row r="1486" spans="1:5" x14ac:dyDescent="0.25">
      <c r="A1486">
        <v>2010</v>
      </c>
      <c r="B1486" t="s">
        <v>35</v>
      </c>
      <c r="C1486" t="s">
        <v>210</v>
      </c>
      <c r="D1486">
        <v>2.3066</v>
      </c>
    </row>
    <row r="1487" spans="1:5" x14ac:dyDescent="0.25">
      <c r="A1487">
        <v>2010</v>
      </c>
      <c r="B1487" t="s">
        <v>35</v>
      </c>
      <c r="C1487" t="s">
        <v>232</v>
      </c>
      <c r="D1487">
        <v>2.4811999999999999</v>
      </c>
    </row>
    <row r="1488" spans="1:5" x14ac:dyDescent="0.25">
      <c r="A1488">
        <v>2010</v>
      </c>
      <c r="B1488" t="s">
        <v>35</v>
      </c>
      <c r="C1488" t="s">
        <v>211</v>
      </c>
      <c r="D1488">
        <v>2.0868000000000002</v>
      </c>
    </row>
    <row r="1489" spans="1:5" x14ac:dyDescent="0.25">
      <c r="A1489">
        <v>2010</v>
      </c>
      <c r="B1489" t="s">
        <v>35</v>
      </c>
      <c r="C1489" t="s">
        <v>198</v>
      </c>
      <c r="D1489">
        <v>120.14700000000001</v>
      </c>
    </row>
    <row r="1490" spans="1:5" x14ac:dyDescent="0.25">
      <c r="A1490">
        <v>2010</v>
      </c>
      <c r="B1490" t="s">
        <v>36</v>
      </c>
      <c r="C1490" t="s">
        <v>210</v>
      </c>
      <c r="D1490">
        <v>0.31519999999999998</v>
      </c>
      <c r="E1490" t="s">
        <v>201</v>
      </c>
    </row>
    <row r="1491" spans="1:5" x14ac:dyDescent="0.25">
      <c r="A1491">
        <v>2010</v>
      </c>
      <c r="B1491" t="s">
        <v>36</v>
      </c>
      <c r="C1491" t="s">
        <v>232</v>
      </c>
      <c r="D1491">
        <v>0.34660000000000002</v>
      </c>
      <c r="E1491" t="s">
        <v>201</v>
      </c>
    </row>
    <row r="1492" spans="1:5" x14ac:dyDescent="0.25">
      <c r="A1492">
        <v>2010</v>
      </c>
      <c r="B1492" t="s">
        <v>36</v>
      </c>
      <c r="C1492" t="s">
        <v>211</v>
      </c>
      <c r="D1492">
        <v>0.68920000000000003</v>
      </c>
      <c r="E1492" t="s">
        <v>201</v>
      </c>
    </row>
    <row r="1493" spans="1:5" x14ac:dyDescent="0.25">
      <c r="A1493">
        <v>2010</v>
      </c>
      <c r="B1493" t="s">
        <v>36</v>
      </c>
      <c r="C1493" t="s">
        <v>198</v>
      </c>
      <c r="D1493">
        <v>129.35599999999999</v>
      </c>
      <c r="E1493" t="s">
        <v>201</v>
      </c>
    </row>
    <row r="1494" spans="1:5" x14ac:dyDescent="0.25">
      <c r="A1494">
        <v>2010</v>
      </c>
      <c r="B1494" t="s">
        <v>37</v>
      </c>
      <c r="C1494" t="s">
        <v>210</v>
      </c>
      <c r="D1494">
        <v>0.94099999999999995</v>
      </c>
    </row>
    <row r="1495" spans="1:5" x14ac:dyDescent="0.25">
      <c r="A1495">
        <v>2010</v>
      </c>
      <c r="B1495" t="s">
        <v>37</v>
      </c>
      <c r="C1495" t="s">
        <v>232</v>
      </c>
      <c r="D1495">
        <v>0.92900000000000005</v>
      </c>
    </row>
    <row r="1496" spans="1:5" x14ac:dyDescent="0.25">
      <c r="A1496">
        <v>2010</v>
      </c>
      <c r="B1496" t="s">
        <v>37</v>
      </c>
      <c r="C1496" t="s">
        <v>211</v>
      </c>
      <c r="D1496">
        <v>1.3170999999999999</v>
      </c>
    </row>
    <row r="1497" spans="1:5" x14ac:dyDescent="0.25">
      <c r="A1497">
        <v>2010</v>
      </c>
      <c r="B1497" t="s">
        <v>37</v>
      </c>
      <c r="C1497" t="s">
        <v>198</v>
      </c>
      <c r="D1497">
        <v>146.77000000000001</v>
      </c>
    </row>
    <row r="1498" spans="1:5" x14ac:dyDescent="0.25">
      <c r="A1498">
        <v>2010</v>
      </c>
      <c r="B1498" t="s">
        <v>38</v>
      </c>
      <c r="C1498" t="s">
        <v>210</v>
      </c>
      <c r="D1498">
        <v>2.0657000000000001</v>
      </c>
    </row>
    <row r="1499" spans="1:5" x14ac:dyDescent="0.25">
      <c r="A1499">
        <v>2010</v>
      </c>
      <c r="B1499" t="s">
        <v>38</v>
      </c>
      <c r="C1499" t="s">
        <v>232</v>
      </c>
      <c r="D1499">
        <v>2.1753999999999998</v>
      </c>
    </row>
    <row r="1500" spans="1:5" x14ac:dyDescent="0.25">
      <c r="A1500">
        <v>2010</v>
      </c>
      <c r="B1500" t="s">
        <v>38</v>
      </c>
      <c r="C1500" t="s">
        <v>211</v>
      </c>
      <c r="D1500">
        <v>1.5339</v>
      </c>
    </row>
    <row r="1501" spans="1:5" x14ac:dyDescent="0.25">
      <c r="A1501">
        <v>2010</v>
      </c>
      <c r="B1501" t="s">
        <v>38</v>
      </c>
      <c r="C1501" t="s">
        <v>198</v>
      </c>
      <c r="D1501">
        <v>125.631</v>
      </c>
    </row>
    <row r="1502" spans="1:5" x14ac:dyDescent="0.25">
      <c r="A1502">
        <v>2010</v>
      </c>
      <c r="B1502" t="s">
        <v>39</v>
      </c>
      <c r="C1502" t="s">
        <v>210</v>
      </c>
      <c r="D1502">
        <v>2.1116000000000001</v>
      </c>
    </row>
    <row r="1503" spans="1:5" x14ac:dyDescent="0.25">
      <c r="A1503">
        <v>2010</v>
      </c>
      <c r="B1503" t="s">
        <v>39</v>
      </c>
      <c r="C1503" t="s">
        <v>232</v>
      </c>
      <c r="D1503">
        <v>2.2917000000000001</v>
      </c>
    </row>
    <row r="1504" spans="1:5" x14ac:dyDescent="0.25">
      <c r="A1504">
        <v>2010</v>
      </c>
      <c r="B1504" t="s">
        <v>39</v>
      </c>
      <c r="C1504" t="s">
        <v>211</v>
      </c>
      <c r="D1504">
        <v>1.9851000000000001</v>
      </c>
    </row>
    <row r="1505" spans="1:5" x14ac:dyDescent="0.25">
      <c r="A1505">
        <v>2010</v>
      </c>
      <c r="B1505" t="s">
        <v>39</v>
      </c>
      <c r="C1505" t="s">
        <v>198</v>
      </c>
      <c r="D1505">
        <v>127.38</v>
      </c>
    </row>
    <row r="1506" spans="1:5" x14ac:dyDescent="0.25">
      <c r="A1506">
        <v>2010</v>
      </c>
      <c r="B1506" t="s">
        <v>40</v>
      </c>
      <c r="C1506" t="s">
        <v>210</v>
      </c>
      <c r="D1506">
        <v>0.4466</v>
      </c>
    </row>
    <row r="1507" spans="1:5" x14ac:dyDescent="0.25">
      <c r="A1507">
        <v>2010</v>
      </c>
      <c r="B1507" t="s">
        <v>40</v>
      </c>
      <c r="C1507" t="s">
        <v>232</v>
      </c>
      <c r="D1507">
        <v>0.53029999999999999</v>
      </c>
    </row>
    <row r="1508" spans="1:5" x14ac:dyDescent="0.25">
      <c r="A1508">
        <v>2010</v>
      </c>
      <c r="B1508" t="s">
        <v>40</v>
      </c>
      <c r="C1508" t="s">
        <v>211</v>
      </c>
      <c r="D1508">
        <v>0.66</v>
      </c>
    </row>
    <row r="1509" spans="1:5" x14ac:dyDescent="0.25">
      <c r="A1509">
        <v>2010</v>
      </c>
      <c r="B1509" t="s">
        <v>40</v>
      </c>
      <c r="C1509" t="s">
        <v>198</v>
      </c>
      <c r="D1509">
        <v>82.561999999999998</v>
      </c>
    </row>
    <row r="1510" spans="1:5" x14ac:dyDescent="0.25">
      <c r="A1510">
        <v>2010</v>
      </c>
      <c r="B1510" t="s">
        <v>41</v>
      </c>
      <c r="C1510" t="s">
        <v>210</v>
      </c>
      <c r="D1510">
        <v>1.6207</v>
      </c>
    </row>
    <row r="1511" spans="1:5" x14ac:dyDescent="0.25">
      <c r="A1511">
        <v>2010</v>
      </c>
      <c r="B1511" t="s">
        <v>41</v>
      </c>
      <c r="C1511" t="s">
        <v>232</v>
      </c>
      <c r="D1511">
        <v>1.8322000000000001</v>
      </c>
    </row>
    <row r="1512" spans="1:5" x14ac:dyDescent="0.25">
      <c r="A1512">
        <v>2010</v>
      </c>
      <c r="B1512" t="s">
        <v>41</v>
      </c>
      <c r="C1512" t="s">
        <v>211</v>
      </c>
      <c r="D1512">
        <v>1.4439</v>
      </c>
    </row>
    <row r="1513" spans="1:5" x14ac:dyDescent="0.25">
      <c r="A1513">
        <v>2010</v>
      </c>
      <c r="B1513" t="s">
        <v>41</v>
      </c>
      <c r="C1513" t="s">
        <v>198</v>
      </c>
      <c r="D1513">
        <v>163.12299999999999</v>
      </c>
    </row>
    <row r="1514" spans="1:5" x14ac:dyDescent="0.25">
      <c r="A1514">
        <v>2010</v>
      </c>
      <c r="B1514" t="s">
        <v>42</v>
      </c>
      <c r="C1514" t="s">
        <v>210</v>
      </c>
      <c r="D1514">
        <v>1.2675000000000001</v>
      </c>
      <c r="E1514" t="s">
        <v>196</v>
      </c>
    </row>
    <row r="1515" spans="1:5" x14ac:dyDescent="0.25">
      <c r="A1515">
        <v>2010</v>
      </c>
      <c r="B1515" t="s">
        <v>42</v>
      </c>
      <c r="C1515" t="s">
        <v>232</v>
      </c>
      <c r="D1515">
        <v>1.2231000000000001</v>
      </c>
      <c r="E1515" t="s">
        <v>196</v>
      </c>
    </row>
    <row r="1516" spans="1:5" x14ac:dyDescent="0.25">
      <c r="A1516">
        <v>2010</v>
      </c>
      <c r="B1516" t="s">
        <v>42</v>
      </c>
      <c r="C1516" t="s">
        <v>211</v>
      </c>
      <c r="D1516">
        <v>1.3287</v>
      </c>
      <c r="E1516" t="s">
        <v>196</v>
      </c>
    </row>
    <row r="1517" spans="1:5" x14ac:dyDescent="0.25">
      <c r="A1517">
        <v>2010</v>
      </c>
      <c r="B1517" t="s">
        <v>42</v>
      </c>
      <c r="C1517" t="s">
        <v>198</v>
      </c>
      <c r="D1517">
        <v>103.20399999999999</v>
      </c>
      <c r="E1517" t="s">
        <v>196</v>
      </c>
    </row>
    <row r="1518" spans="1:5" x14ac:dyDescent="0.25">
      <c r="A1518">
        <v>2010</v>
      </c>
      <c r="B1518" t="s">
        <v>43</v>
      </c>
      <c r="C1518" t="s">
        <v>210</v>
      </c>
      <c r="D1518">
        <v>1.8223</v>
      </c>
    </row>
    <row r="1519" spans="1:5" x14ac:dyDescent="0.25">
      <c r="A1519">
        <v>2010</v>
      </c>
      <c r="B1519" t="s">
        <v>43</v>
      </c>
      <c r="C1519" t="s">
        <v>232</v>
      </c>
      <c r="D1519">
        <v>1.833</v>
      </c>
    </row>
    <row r="1520" spans="1:5" x14ac:dyDescent="0.25">
      <c r="A1520">
        <v>2010</v>
      </c>
      <c r="B1520" t="s">
        <v>43</v>
      </c>
      <c r="C1520" t="s">
        <v>211</v>
      </c>
      <c r="D1520">
        <v>1.8973</v>
      </c>
    </row>
    <row r="1521" spans="1:5" x14ac:dyDescent="0.25">
      <c r="A1521">
        <v>2010</v>
      </c>
      <c r="B1521" t="s">
        <v>43</v>
      </c>
      <c r="C1521" t="s">
        <v>198</v>
      </c>
      <c r="D1521">
        <v>144.48400000000001</v>
      </c>
      <c r="E1521" t="s">
        <v>196</v>
      </c>
    </row>
    <row r="1522" spans="1:5" x14ac:dyDescent="0.25">
      <c r="A1522">
        <v>2010</v>
      </c>
      <c r="B1522" t="s">
        <v>44</v>
      </c>
      <c r="C1522" t="s">
        <v>210</v>
      </c>
      <c r="D1522">
        <v>2.5440999999999998</v>
      </c>
    </row>
    <row r="1523" spans="1:5" x14ac:dyDescent="0.25">
      <c r="A1523">
        <v>2010</v>
      </c>
      <c r="B1523" t="s">
        <v>44</v>
      </c>
      <c r="C1523" t="s">
        <v>232</v>
      </c>
      <c r="D1523">
        <v>2.6633</v>
      </c>
    </row>
    <row r="1524" spans="1:5" x14ac:dyDescent="0.25">
      <c r="A1524">
        <v>2010</v>
      </c>
      <c r="B1524" t="s">
        <v>44</v>
      </c>
      <c r="C1524" t="s">
        <v>211</v>
      </c>
      <c r="D1524">
        <v>2.2530000000000001</v>
      </c>
    </row>
    <row r="1525" spans="1:5" x14ac:dyDescent="0.25">
      <c r="A1525">
        <v>2010</v>
      </c>
      <c r="B1525" t="s">
        <v>44</v>
      </c>
      <c r="C1525" t="s">
        <v>198</v>
      </c>
      <c r="D1525">
        <v>127.65900000000001</v>
      </c>
    </row>
    <row r="1526" spans="1:5" x14ac:dyDescent="0.25">
      <c r="A1526">
        <v>2010</v>
      </c>
      <c r="B1526" t="s">
        <v>45</v>
      </c>
      <c r="C1526" t="s">
        <v>210</v>
      </c>
      <c r="D1526">
        <v>1.0072000000000001</v>
      </c>
    </row>
    <row r="1527" spans="1:5" x14ac:dyDescent="0.25">
      <c r="A1527">
        <v>2010</v>
      </c>
      <c r="B1527" t="s">
        <v>45</v>
      </c>
      <c r="C1527" t="s">
        <v>232</v>
      </c>
      <c r="D1527">
        <v>1.0042</v>
      </c>
    </row>
    <row r="1528" spans="1:5" x14ac:dyDescent="0.25">
      <c r="A1528">
        <v>2010</v>
      </c>
      <c r="B1528" t="s">
        <v>45</v>
      </c>
      <c r="C1528" t="s">
        <v>211</v>
      </c>
      <c r="D1528">
        <v>1.4343999999999999</v>
      </c>
    </row>
    <row r="1529" spans="1:5" x14ac:dyDescent="0.25">
      <c r="A1529">
        <v>2010</v>
      </c>
      <c r="B1529" t="s">
        <v>45</v>
      </c>
      <c r="C1529" t="s">
        <v>198</v>
      </c>
      <c r="D1529">
        <v>95.751000000000005</v>
      </c>
      <c r="E1529" t="s">
        <v>196</v>
      </c>
    </row>
    <row r="1530" spans="1:5" x14ac:dyDescent="0.25">
      <c r="A1530">
        <v>2010</v>
      </c>
      <c r="B1530" t="s">
        <v>46</v>
      </c>
      <c r="C1530" t="s">
        <v>210</v>
      </c>
      <c r="D1530">
        <v>2.3494999999999999</v>
      </c>
    </row>
    <row r="1531" spans="1:5" x14ac:dyDescent="0.25">
      <c r="A1531">
        <v>2010</v>
      </c>
      <c r="B1531" t="s">
        <v>46</v>
      </c>
      <c r="C1531" t="s">
        <v>232</v>
      </c>
      <c r="D1531">
        <v>2.4975000000000001</v>
      </c>
    </row>
    <row r="1532" spans="1:5" x14ac:dyDescent="0.25">
      <c r="A1532">
        <v>2010</v>
      </c>
      <c r="B1532" t="s">
        <v>46</v>
      </c>
      <c r="C1532" t="s">
        <v>211</v>
      </c>
      <c r="D1532">
        <v>2.2999999999999998</v>
      </c>
    </row>
    <row r="1533" spans="1:5" x14ac:dyDescent="0.25">
      <c r="A1533">
        <v>2010</v>
      </c>
      <c r="B1533" t="s">
        <v>46</v>
      </c>
      <c r="C1533" t="s">
        <v>198</v>
      </c>
      <c r="D1533">
        <v>113.381</v>
      </c>
    </row>
    <row r="1534" spans="1:5" x14ac:dyDescent="0.25">
      <c r="A1534">
        <v>2010</v>
      </c>
      <c r="B1534" t="s">
        <v>47</v>
      </c>
      <c r="C1534" t="s">
        <v>210</v>
      </c>
      <c r="D1534">
        <v>0.84150000000000003</v>
      </c>
    </row>
    <row r="1535" spans="1:5" x14ac:dyDescent="0.25">
      <c r="A1535">
        <v>2010</v>
      </c>
      <c r="B1535" t="s">
        <v>47</v>
      </c>
      <c r="C1535" t="s">
        <v>232</v>
      </c>
      <c r="D1535">
        <v>0.84470000000000001</v>
      </c>
    </row>
    <row r="1536" spans="1:5" x14ac:dyDescent="0.25">
      <c r="A1536">
        <v>2010</v>
      </c>
      <c r="B1536" t="s">
        <v>47</v>
      </c>
      <c r="C1536" t="s">
        <v>211</v>
      </c>
      <c r="D1536">
        <v>0.90969999999999995</v>
      </c>
    </row>
    <row r="1537" spans="1:4" x14ac:dyDescent="0.25">
      <c r="A1537">
        <v>2010</v>
      </c>
      <c r="B1537" t="s">
        <v>47</v>
      </c>
      <c r="C1537" t="s">
        <v>198</v>
      </c>
      <c r="D1537">
        <v>101.64400000000001</v>
      </c>
    </row>
    <row r="1538" spans="1:4" x14ac:dyDescent="0.25">
      <c r="A1538">
        <v>2010</v>
      </c>
      <c r="B1538" t="s">
        <v>48</v>
      </c>
      <c r="C1538" t="s">
        <v>210</v>
      </c>
      <c r="D1538">
        <v>0.89370000000000005</v>
      </c>
    </row>
    <row r="1539" spans="1:4" x14ac:dyDescent="0.25">
      <c r="A1539">
        <v>2010</v>
      </c>
      <c r="B1539" t="s">
        <v>48</v>
      </c>
      <c r="C1539" t="s">
        <v>232</v>
      </c>
      <c r="D1539">
        <v>1.0287999999999999</v>
      </c>
    </row>
    <row r="1540" spans="1:4" x14ac:dyDescent="0.25">
      <c r="A1540">
        <v>2010</v>
      </c>
      <c r="B1540" t="s">
        <v>48</v>
      </c>
      <c r="C1540" t="s">
        <v>211</v>
      </c>
      <c r="D1540">
        <v>1.4006000000000001</v>
      </c>
    </row>
    <row r="1541" spans="1:4" x14ac:dyDescent="0.25">
      <c r="A1541">
        <v>2010</v>
      </c>
      <c r="B1541" t="s">
        <v>48</v>
      </c>
      <c r="C1541" t="s">
        <v>198</v>
      </c>
      <c r="D1541">
        <v>110.59699999999999</v>
      </c>
    </row>
    <row r="1542" spans="1:4" x14ac:dyDescent="0.25">
      <c r="A1542">
        <v>2010</v>
      </c>
      <c r="B1542" t="s">
        <v>49</v>
      </c>
      <c r="C1542" t="s">
        <v>210</v>
      </c>
      <c r="D1542">
        <v>0.72889999999999999</v>
      </c>
    </row>
    <row r="1543" spans="1:4" x14ac:dyDescent="0.25">
      <c r="A1543">
        <v>2010</v>
      </c>
      <c r="B1543" t="s">
        <v>49</v>
      </c>
      <c r="C1543" t="s">
        <v>232</v>
      </c>
      <c r="D1543">
        <v>0.80610000000000004</v>
      </c>
    </row>
    <row r="1544" spans="1:4" x14ac:dyDescent="0.25">
      <c r="A1544">
        <v>2010</v>
      </c>
      <c r="B1544" t="s">
        <v>49</v>
      </c>
      <c r="C1544" t="s">
        <v>211</v>
      </c>
      <c r="D1544">
        <v>1.2248000000000001</v>
      </c>
    </row>
    <row r="1545" spans="1:4" x14ac:dyDescent="0.25">
      <c r="A1545">
        <v>2010</v>
      </c>
      <c r="B1545" t="s">
        <v>49</v>
      </c>
      <c r="C1545" t="s">
        <v>198</v>
      </c>
      <c r="D1545">
        <v>116.078</v>
      </c>
    </row>
    <row r="1546" spans="1:4" x14ac:dyDescent="0.25">
      <c r="A1546">
        <v>2010</v>
      </c>
      <c r="B1546" t="s">
        <v>50</v>
      </c>
      <c r="C1546" t="s">
        <v>210</v>
      </c>
      <c r="D1546">
        <v>3.6791999999999998</v>
      </c>
    </row>
    <row r="1547" spans="1:4" x14ac:dyDescent="0.25">
      <c r="A1547">
        <v>2010</v>
      </c>
      <c r="B1547" t="s">
        <v>50</v>
      </c>
      <c r="C1547" t="s">
        <v>232</v>
      </c>
      <c r="D1547">
        <v>4.1379999999999999</v>
      </c>
    </row>
    <row r="1548" spans="1:4" x14ac:dyDescent="0.25">
      <c r="A1548">
        <v>2010</v>
      </c>
      <c r="B1548" t="s">
        <v>50</v>
      </c>
      <c r="C1548" t="s">
        <v>211</v>
      </c>
      <c r="D1548">
        <v>3.0083000000000002</v>
      </c>
    </row>
    <row r="1549" spans="1:4" x14ac:dyDescent="0.25">
      <c r="A1549">
        <v>2010</v>
      </c>
      <c r="B1549" t="s">
        <v>50</v>
      </c>
      <c r="C1549" t="s">
        <v>198</v>
      </c>
      <c r="D1549">
        <v>133.364</v>
      </c>
    </row>
    <row r="1550" spans="1:4" x14ac:dyDescent="0.25">
      <c r="A1550">
        <v>2010</v>
      </c>
      <c r="B1550" t="s">
        <v>51</v>
      </c>
      <c r="C1550" t="s">
        <v>210</v>
      </c>
      <c r="D1550">
        <v>1.0182</v>
      </c>
    </row>
    <row r="1551" spans="1:4" x14ac:dyDescent="0.25">
      <c r="A1551">
        <v>2010</v>
      </c>
      <c r="B1551" t="s">
        <v>51</v>
      </c>
      <c r="C1551" t="s">
        <v>232</v>
      </c>
      <c r="D1551">
        <v>1.04</v>
      </c>
    </row>
    <row r="1552" spans="1:4" x14ac:dyDescent="0.25">
      <c r="A1552">
        <v>2010</v>
      </c>
      <c r="B1552" t="s">
        <v>51</v>
      </c>
      <c r="C1552" t="s">
        <v>211</v>
      </c>
      <c r="D1552">
        <v>1.6793</v>
      </c>
    </row>
    <row r="1553" spans="1:5" x14ac:dyDescent="0.25">
      <c r="A1553">
        <v>2010</v>
      </c>
      <c r="B1553" t="s">
        <v>51</v>
      </c>
      <c r="C1553" t="s">
        <v>198</v>
      </c>
      <c r="D1553">
        <v>150.78</v>
      </c>
    </row>
    <row r="1554" spans="1:5" x14ac:dyDescent="0.25">
      <c r="A1554">
        <v>2010</v>
      </c>
      <c r="B1554" t="s">
        <v>52</v>
      </c>
      <c r="C1554" t="s">
        <v>210</v>
      </c>
      <c r="D1554">
        <v>2.2995999999999999</v>
      </c>
    </row>
    <row r="1555" spans="1:5" x14ac:dyDescent="0.25">
      <c r="A1555">
        <v>2010</v>
      </c>
      <c r="B1555" t="s">
        <v>52</v>
      </c>
      <c r="C1555" t="s">
        <v>232</v>
      </c>
      <c r="D1555">
        <v>2.5912999999999999</v>
      </c>
    </row>
    <row r="1556" spans="1:5" x14ac:dyDescent="0.25">
      <c r="A1556">
        <v>2010</v>
      </c>
      <c r="B1556" t="s">
        <v>52</v>
      </c>
      <c r="C1556" t="s">
        <v>211</v>
      </c>
      <c r="D1556">
        <v>3.0402</v>
      </c>
    </row>
    <row r="1557" spans="1:5" x14ac:dyDescent="0.25">
      <c r="A1557">
        <v>2010</v>
      </c>
      <c r="B1557" t="s">
        <v>52</v>
      </c>
      <c r="C1557" t="s">
        <v>198</v>
      </c>
      <c r="D1557">
        <v>156.52000000000001</v>
      </c>
    </row>
    <row r="1558" spans="1:5" x14ac:dyDescent="0.25">
      <c r="A1558">
        <v>2010</v>
      </c>
      <c r="B1558" t="s">
        <v>53</v>
      </c>
      <c r="C1558" t="s">
        <v>210</v>
      </c>
      <c r="D1558">
        <v>3.3502000000000001</v>
      </c>
    </row>
    <row r="1559" spans="1:5" x14ac:dyDescent="0.25">
      <c r="A1559">
        <v>2010</v>
      </c>
      <c r="B1559" t="s">
        <v>53</v>
      </c>
      <c r="C1559" t="s">
        <v>232</v>
      </c>
      <c r="D1559">
        <v>3.4842</v>
      </c>
    </row>
    <row r="1560" spans="1:5" x14ac:dyDescent="0.25">
      <c r="A1560">
        <v>2010</v>
      </c>
      <c r="B1560" t="s">
        <v>53</v>
      </c>
      <c r="C1560" t="s">
        <v>211</v>
      </c>
      <c r="D1560">
        <v>2.9689000000000001</v>
      </c>
    </row>
    <row r="1561" spans="1:5" x14ac:dyDescent="0.25">
      <c r="A1561">
        <v>2010</v>
      </c>
      <c r="B1561" t="s">
        <v>53</v>
      </c>
      <c r="C1561" t="s">
        <v>198</v>
      </c>
      <c r="D1561">
        <v>119.68899999999999</v>
      </c>
    </row>
    <row r="1562" spans="1:5" x14ac:dyDescent="0.25">
      <c r="A1562">
        <v>2010</v>
      </c>
      <c r="B1562" t="s">
        <v>54</v>
      </c>
      <c r="C1562" t="s">
        <v>210</v>
      </c>
      <c r="D1562">
        <v>1.8421000000000001</v>
      </c>
    </row>
    <row r="1563" spans="1:5" x14ac:dyDescent="0.25">
      <c r="A1563">
        <v>2010</v>
      </c>
      <c r="B1563" t="s">
        <v>54</v>
      </c>
      <c r="C1563" t="s">
        <v>232</v>
      </c>
      <c r="D1563">
        <v>2.0335999999999999</v>
      </c>
    </row>
    <row r="1564" spans="1:5" x14ac:dyDescent="0.25">
      <c r="A1564">
        <v>2010</v>
      </c>
      <c r="B1564" t="s">
        <v>54</v>
      </c>
      <c r="C1564" t="s">
        <v>211</v>
      </c>
      <c r="D1564">
        <v>1.6554</v>
      </c>
    </row>
    <row r="1565" spans="1:5" x14ac:dyDescent="0.25">
      <c r="A1565">
        <v>2010</v>
      </c>
      <c r="B1565" t="s">
        <v>54</v>
      </c>
      <c r="C1565" t="s">
        <v>198</v>
      </c>
      <c r="D1565">
        <v>117.247</v>
      </c>
      <c r="E1565" t="s">
        <v>199</v>
      </c>
    </row>
    <row r="1566" spans="1:5" x14ac:dyDescent="0.25">
      <c r="A1566">
        <v>2010</v>
      </c>
      <c r="B1566" t="s">
        <v>64</v>
      </c>
      <c r="C1566" t="s">
        <v>210</v>
      </c>
      <c r="D1566">
        <v>0.56169999999999998</v>
      </c>
    </row>
    <row r="1567" spans="1:5" x14ac:dyDescent="0.25">
      <c r="A1567">
        <v>2010</v>
      </c>
      <c r="B1567" t="s">
        <v>64</v>
      </c>
      <c r="C1567" t="s">
        <v>232</v>
      </c>
      <c r="D1567">
        <v>0.57709999999999995</v>
      </c>
    </row>
    <row r="1568" spans="1:5" x14ac:dyDescent="0.25">
      <c r="A1568">
        <v>2010</v>
      </c>
      <c r="B1568" t="s">
        <v>64</v>
      </c>
      <c r="C1568" t="s">
        <v>211</v>
      </c>
      <c r="D1568">
        <v>0.94089999999999996</v>
      </c>
    </row>
    <row r="1569" spans="1:5" x14ac:dyDescent="0.25">
      <c r="A1569">
        <v>2010</v>
      </c>
      <c r="B1569" t="s">
        <v>64</v>
      </c>
      <c r="C1569" t="s">
        <v>198</v>
      </c>
      <c r="D1569">
        <v>122.73099999999999</v>
      </c>
    </row>
    <row r="1570" spans="1:5" x14ac:dyDescent="0.25">
      <c r="A1570">
        <v>2010</v>
      </c>
      <c r="B1570" t="s">
        <v>55</v>
      </c>
      <c r="C1570" t="s">
        <v>210</v>
      </c>
      <c r="D1570">
        <v>0.89019999999999999</v>
      </c>
    </row>
    <row r="1571" spans="1:5" x14ac:dyDescent="0.25">
      <c r="A1571">
        <v>2010</v>
      </c>
      <c r="B1571" t="s">
        <v>55</v>
      </c>
      <c r="C1571" t="s">
        <v>232</v>
      </c>
      <c r="D1571">
        <v>0.92910000000000004</v>
      </c>
    </row>
    <row r="1572" spans="1:5" x14ac:dyDescent="0.25">
      <c r="A1572">
        <v>2010</v>
      </c>
      <c r="B1572" t="s">
        <v>55</v>
      </c>
      <c r="C1572" t="s">
        <v>211</v>
      </c>
      <c r="D1572">
        <v>1.0812999999999999</v>
      </c>
    </row>
    <row r="1573" spans="1:5" x14ac:dyDescent="0.25">
      <c r="A1573">
        <v>2010</v>
      </c>
      <c r="B1573" t="s">
        <v>55</v>
      </c>
      <c r="C1573" t="s">
        <v>198</v>
      </c>
      <c r="D1573">
        <v>107.69199999999999</v>
      </c>
    </row>
    <row r="1574" spans="1:5" x14ac:dyDescent="0.25">
      <c r="A1574">
        <v>2010</v>
      </c>
      <c r="B1574" t="s">
        <v>56</v>
      </c>
      <c r="C1574" t="s">
        <v>210</v>
      </c>
      <c r="D1574">
        <v>0.45400000000000001</v>
      </c>
      <c r="E1574" t="s">
        <v>196</v>
      </c>
    </row>
    <row r="1575" spans="1:5" x14ac:dyDescent="0.25">
      <c r="A1575">
        <v>2010</v>
      </c>
      <c r="B1575" t="s">
        <v>56</v>
      </c>
      <c r="C1575" t="s">
        <v>232</v>
      </c>
      <c r="D1575">
        <v>0.50339999999999996</v>
      </c>
      <c r="E1575" t="s">
        <v>196</v>
      </c>
    </row>
    <row r="1576" spans="1:5" x14ac:dyDescent="0.25">
      <c r="A1576">
        <v>2010</v>
      </c>
      <c r="B1576" t="s">
        <v>56</v>
      </c>
      <c r="C1576" t="s">
        <v>211</v>
      </c>
      <c r="D1576">
        <v>0.94120000000000004</v>
      </c>
      <c r="E1576" t="s">
        <v>196</v>
      </c>
    </row>
    <row r="1577" spans="1:5" x14ac:dyDescent="0.25">
      <c r="A1577">
        <v>2010</v>
      </c>
      <c r="B1577" t="s">
        <v>56</v>
      </c>
      <c r="C1577" t="s">
        <v>198</v>
      </c>
      <c r="D1577">
        <v>94.581999999999994</v>
      </c>
      <c r="E1577" t="s">
        <v>196</v>
      </c>
    </row>
    <row r="1578" spans="1:5" x14ac:dyDescent="0.25">
      <c r="A1578">
        <v>2010</v>
      </c>
      <c r="B1578" t="s">
        <v>57</v>
      </c>
      <c r="C1578" t="s">
        <v>210</v>
      </c>
      <c r="D1578">
        <v>1.1085</v>
      </c>
    </row>
    <row r="1579" spans="1:5" x14ac:dyDescent="0.25">
      <c r="A1579">
        <v>2010</v>
      </c>
      <c r="B1579" t="s">
        <v>57</v>
      </c>
      <c r="C1579" t="s">
        <v>232</v>
      </c>
      <c r="D1579">
        <v>1.1600999999999999</v>
      </c>
    </row>
    <row r="1580" spans="1:5" x14ac:dyDescent="0.25">
      <c r="A1580">
        <v>2010</v>
      </c>
      <c r="B1580" t="s">
        <v>57</v>
      </c>
      <c r="C1580" t="s">
        <v>211</v>
      </c>
      <c r="D1580">
        <v>1.3151999999999999</v>
      </c>
    </row>
    <row r="1581" spans="1:5" x14ac:dyDescent="0.25">
      <c r="A1581">
        <v>2010</v>
      </c>
      <c r="B1581" t="s">
        <v>57</v>
      </c>
      <c r="C1581" t="s">
        <v>198</v>
      </c>
      <c r="D1581">
        <v>136.20099999999999</v>
      </c>
    </row>
    <row r="1582" spans="1:5" x14ac:dyDescent="0.25">
      <c r="A1582">
        <v>2010</v>
      </c>
      <c r="B1582" t="s">
        <v>65</v>
      </c>
      <c r="C1582" t="s">
        <v>210</v>
      </c>
      <c r="D1582">
        <v>0.95020000000000004</v>
      </c>
    </row>
    <row r="1583" spans="1:5" x14ac:dyDescent="0.25">
      <c r="A1583">
        <v>2010</v>
      </c>
      <c r="B1583" t="s">
        <v>65</v>
      </c>
      <c r="C1583" t="s">
        <v>232</v>
      </c>
      <c r="D1583">
        <v>0.97940000000000005</v>
      </c>
    </row>
    <row r="1584" spans="1:5" x14ac:dyDescent="0.25">
      <c r="A1584">
        <v>2010</v>
      </c>
      <c r="B1584" t="s">
        <v>65</v>
      </c>
      <c r="C1584" t="s">
        <v>211</v>
      </c>
      <c r="D1584">
        <v>1.4322999999999999</v>
      </c>
    </row>
    <row r="1585" spans="1:5" x14ac:dyDescent="0.25">
      <c r="A1585">
        <v>2010</v>
      </c>
      <c r="B1585" t="s">
        <v>65</v>
      </c>
      <c r="C1585" t="s">
        <v>198</v>
      </c>
      <c r="D1585">
        <v>122.809</v>
      </c>
    </row>
    <row r="1586" spans="1:5" x14ac:dyDescent="0.25">
      <c r="A1586">
        <v>2010</v>
      </c>
      <c r="B1586" t="s">
        <v>58</v>
      </c>
      <c r="C1586" t="s">
        <v>210</v>
      </c>
      <c r="D1586">
        <v>1.0201</v>
      </c>
      <c r="E1586" t="s">
        <v>196</v>
      </c>
    </row>
    <row r="1587" spans="1:5" x14ac:dyDescent="0.25">
      <c r="A1587">
        <v>2010</v>
      </c>
      <c r="B1587" t="s">
        <v>58</v>
      </c>
      <c r="C1587" t="s">
        <v>232</v>
      </c>
      <c r="D1587">
        <v>1.1416999999999999</v>
      </c>
      <c r="E1587" t="s">
        <v>196</v>
      </c>
    </row>
    <row r="1588" spans="1:5" x14ac:dyDescent="0.25">
      <c r="A1588">
        <v>2010</v>
      </c>
      <c r="B1588" t="s">
        <v>58</v>
      </c>
      <c r="C1588" t="s">
        <v>211</v>
      </c>
      <c r="D1588">
        <v>0.85740000000000005</v>
      </c>
      <c r="E1588" t="s">
        <v>196</v>
      </c>
    </row>
    <row r="1589" spans="1:5" x14ac:dyDescent="0.25">
      <c r="A1589">
        <v>2010</v>
      </c>
      <c r="B1589" t="s">
        <v>58</v>
      </c>
      <c r="C1589" t="s">
        <v>198</v>
      </c>
      <c r="D1589">
        <v>112.785</v>
      </c>
      <c r="E1589" t="s">
        <v>196</v>
      </c>
    </row>
    <row r="1590" spans="1:5" x14ac:dyDescent="0.25">
      <c r="A1590">
        <v>2010</v>
      </c>
      <c r="B1590" t="s">
        <v>59</v>
      </c>
      <c r="C1590" t="s">
        <v>210</v>
      </c>
      <c r="D1590">
        <v>1.8199000000000001</v>
      </c>
    </row>
    <row r="1591" spans="1:5" x14ac:dyDescent="0.25">
      <c r="A1591">
        <v>2010</v>
      </c>
      <c r="B1591" t="s">
        <v>59</v>
      </c>
      <c r="C1591" t="s">
        <v>232</v>
      </c>
      <c r="D1591">
        <v>1.9869000000000001</v>
      </c>
    </row>
    <row r="1592" spans="1:5" x14ac:dyDescent="0.25">
      <c r="A1592">
        <v>2010</v>
      </c>
      <c r="B1592" t="s">
        <v>59</v>
      </c>
      <c r="C1592" t="s">
        <v>211</v>
      </c>
      <c r="D1592">
        <v>1.4557</v>
      </c>
    </row>
    <row r="1593" spans="1:5" x14ac:dyDescent="0.25">
      <c r="A1593">
        <v>2010</v>
      </c>
      <c r="B1593" t="s">
        <v>59</v>
      </c>
      <c r="C1593" t="s">
        <v>198</v>
      </c>
      <c r="D1593">
        <v>108.598</v>
      </c>
    </row>
    <row r="1594" spans="1:5" x14ac:dyDescent="0.25">
      <c r="A1594">
        <v>2010</v>
      </c>
      <c r="B1594" t="s">
        <v>156</v>
      </c>
      <c r="C1594" t="s">
        <v>210</v>
      </c>
      <c r="D1594">
        <v>0.98309999999999997</v>
      </c>
    </row>
    <row r="1595" spans="1:5" x14ac:dyDescent="0.25">
      <c r="A1595">
        <v>2010</v>
      </c>
      <c r="B1595" t="s">
        <v>156</v>
      </c>
      <c r="C1595" t="s">
        <v>232</v>
      </c>
      <c r="D1595">
        <v>1.3085</v>
      </c>
    </row>
    <row r="1596" spans="1:5" x14ac:dyDescent="0.25">
      <c r="A1596">
        <v>2010</v>
      </c>
      <c r="B1596" t="s">
        <v>156</v>
      </c>
      <c r="C1596" t="s">
        <v>211</v>
      </c>
      <c r="D1596">
        <v>0.90649999999999997</v>
      </c>
    </row>
    <row r="1597" spans="1:5" x14ac:dyDescent="0.25">
      <c r="A1597">
        <v>2010</v>
      </c>
      <c r="B1597" t="s">
        <v>156</v>
      </c>
      <c r="C1597" t="s">
        <v>198</v>
      </c>
      <c r="D1597">
        <v>94.846999999999994</v>
      </c>
    </row>
    <row r="1598" spans="1:5" x14ac:dyDescent="0.25">
      <c r="A1598">
        <v>2010</v>
      </c>
      <c r="B1598" t="s">
        <v>67</v>
      </c>
      <c r="C1598" t="s">
        <v>210</v>
      </c>
      <c r="D1598">
        <v>2.5518000000000001</v>
      </c>
    </row>
    <row r="1599" spans="1:5" x14ac:dyDescent="0.25">
      <c r="A1599">
        <v>2010</v>
      </c>
      <c r="B1599" t="s">
        <v>67</v>
      </c>
      <c r="C1599" t="s">
        <v>232</v>
      </c>
      <c r="D1599">
        <v>2.5148999999999999</v>
      </c>
    </row>
    <row r="1600" spans="1:5" x14ac:dyDescent="0.25">
      <c r="A1600">
        <v>2010</v>
      </c>
      <c r="B1600" t="s">
        <v>67</v>
      </c>
      <c r="C1600" t="s">
        <v>211</v>
      </c>
      <c r="D1600">
        <v>1.6893</v>
      </c>
    </row>
    <row r="1601" spans="1:4" x14ac:dyDescent="0.25">
      <c r="A1601">
        <v>2010</v>
      </c>
      <c r="B1601" t="s">
        <v>67</v>
      </c>
      <c r="C1601" t="s">
        <v>198</v>
      </c>
      <c r="D1601" t="s">
        <v>72</v>
      </c>
    </row>
    <row r="1602" spans="1:4" x14ac:dyDescent="0.25">
      <c r="A1602">
        <v>2010</v>
      </c>
      <c r="B1602" t="s">
        <v>68</v>
      </c>
      <c r="C1602" t="s">
        <v>210</v>
      </c>
      <c r="D1602">
        <v>4.6356000000000002</v>
      </c>
    </row>
    <row r="1603" spans="1:4" x14ac:dyDescent="0.25">
      <c r="A1603">
        <v>2010</v>
      </c>
      <c r="B1603" t="s">
        <v>68</v>
      </c>
      <c r="C1603" t="s">
        <v>232</v>
      </c>
      <c r="D1603">
        <v>5.8811</v>
      </c>
    </row>
    <row r="1604" spans="1:4" x14ac:dyDescent="0.25">
      <c r="A1604">
        <v>2010</v>
      </c>
      <c r="B1604" t="s">
        <v>68</v>
      </c>
      <c r="C1604" t="s">
        <v>211</v>
      </c>
      <c r="D1604">
        <v>3.3031999999999999</v>
      </c>
    </row>
    <row r="1605" spans="1:4" x14ac:dyDescent="0.25">
      <c r="A1605">
        <v>2010</v>
      </c>
      <c r="B1605" t="s">
        <v>68</v>
      </c>
      <c r="C1605" t="s">
        <v>198</v>
      </c>
      <c r="D1605">
        <v>111.355</v>
      </c>
    </row>
    <row r="1606" spans="1:4" x14ac:dyDescent="0.25">
      <c r="A1606">
        <v>2010</v>
      </c>
      <c r="B1606" t="s">
        <v>60</v>
      </c>
      <c r="C1606" t="s">
        <v>210</v>
      </c>
      <c r="D1606">
        <v>3.254</v>
      </c>
    </row>
    <row r="1607" spans="1:4" x14ac:dyDescent="0.25">
      <c r="A1607">
        <v>2010</v>
      </c>
      <c r="B1607" t="s">
        <v>60</v>
      </c>
      <c r="C1607" t="s">
        <v>232</v>
      </c>
      <c r="D1607">
        <v>4.1589</v>
      </c>
    </row>
    <row r="1608" spans="1:4" x14ac:dyDescent="0.25">
      <c r="A1608">
        <v>2010</v>
      </c>
      <c r="B1608" t="s">
        <v>60</v>
      </c>
      <c r="C1608" t="s">
        <v>211</v>
      </c>
      <c r="D1608">
        <v>3.0085000000000002</v>
      </c>
    </row>
    <row r="1609" spans="1:4" x14ac:dyDescent="0.25">
      <c r="A1609">
        <v>2010</v>
      </c>
      <c r="B1609" t="s">
        <v>60</v>
      </c>
      <c r="C1609" t="s">
        <v>198</v>
      </c>
      <c r="D1609">
        <v>150.482</v>
      </c>
    </row>
    <row r="1610" spans="1:4" x14ac:dyDescent="0.25">
      <c r="A1610">
        <v>2010</v>
      </c>
      <c r="B1610" t="s">
        <v>69</v>
      </c>
      <c r="C1610" t="s">
        <v>210</v>
      </c>
      <c r="D1610">
        <v>0.38490000000000002</v>
      </c>
    </row>
    <row r="1611" spans="1:4" x14ac:dyDescent="0.25">
      <c r="A1611">
        <v>2010</v>
      </c>
      <c r="B1611" t="s">
        <v>69</v>
      </c>
      <c r="C1611" t="s">
        <v>232</v>
      </c>
      <c r="D1611">
        <v>0.43530000000000002</v>
      </c>
    </row>
    <row r="1612" spans="1:4" x14ac:dyDescent="0.25">
      <c r="A1612">
        <v>2010</v>
      </c>
      <c r="B1612" t="s">
        <v>69</v>
      </c>
      <c r="C1612" t="s">
        <v>211</v>
      </c>
      <c r="D1612">
        <v>0.95669999999999999</v>
      </c>
    </row>
    <row r="1613" spans="1:4" x14ac:dyDescent="0.25">
      <c r="A1613">
        <v>2010</v>
      </c>
      <c r="B1613" t="s">
        <v>69</v>
      </c>
      <c r="C1613" t="s">
        <v>198</v>
      </c>
      <c r="D1613" t="s">
        <v>72</v>
      </c>
    </row>
    <row r="1614" spans="1:4" x14ac:dyDescent="0.25">
      <c r="A1614">
        <v>2010</v>
      </c>
      <c r="B1614" t="s">
        <v>84</v>
      </c>
      <c r="C1614" t="s">
        <v>210</v>
      </c>
      <c r="D1614">
        <v>0.44019999999999998</v>
      </c>
    </row>
    <row r="1615" spans="1:4" x14ac:dyDescent="0.25">
      <c r="A1615">
        <v>2010</v>
      </c>
      <c r="B1615" t="s">
        <v>84</v>
      </c>
      <c r="C1615" t="s">
        <v>232</v>
      </c>
      <c r="D1615" t="s">
        <v>72</v>
      </c>
    </row>
    <row r="1616" spans="1:4" x14ac:dyDescent="0.25">
      <c r="A1616">
        <v>2010</v>
      </c>
      <c r="B1616" t="s">
        <v>84</v>
      </c>
      <c r="C1616" t="s">
        <v>211</v>
      </c>
      <c r="D1616">
        <v>1.0386</v>
      </c>
    </row>
    <row r="1617" spans="1:5" x14ac:dyDescent="0.25">
      <c r="A1617">
        <v>2010</v>
      </c>
      <c r="B1617" t="s">
        <v>84</v>
      </c>
      <c r="C1617" t="s">
        <v>198</v>
      </c>
      <c r="D1617" t="s">
        <v>72</v>
      </c>
    </row>
    <row r="1618" spans="1:5" x14ac:dyDescent="0.25">
      <c r="A1618">
        <v>2010</v>
      </c>
      <c r="B1618" t="s">
        <v>70</v>
      </c>
      <c r="C1618" t="s">
        <v>210</v>
      </c>
      <c r="D1618">
        <v>0.2848</v>
      </c>
    </row>
    <row r="1619" spans="1:5" x14ac:dyDescent="0.25">
      <c r="A1619">
        <v>2010</v>
      </c>
      <c r="B1619" t="s">
        <v>70</v>
      </c>
      <c r="C1619" t="s">
        <v>232</v>
      </c>
      <c r="D1619">
        <v>0.30880000000000002</v>
      </c>
    </row>
    <row r="1620" spans="1:5" x14ac:dyDescent="0.25">
      <c r="A1620">
        <v>2010</v>
      </c>
      <c r="B1620" t="s">
        <v>70</v>
      </c>
      <c r="C1620" t="s">
        <v>211</v>
      </c>
      <c r="D1620">
        <v>0.63759999999999994</v>
      </c>
    </row>
    <row r="1621" spans="1:5" x14ac:dyDescent="0.25">
      <c r="A1621">
        <v>2010</v>
      </c>
      <c r="B1621" t="s">
        <v>70</v>
      </c>
      <c r="C1621" t="s">
        <v>198</v>
      </c>
      <c r="D1621" t="s">
        <v>72</v>
      </c>
    </row>
    <row r="1622" spans="1:5" x14ac:dyDescent="0.25">
      <c r="A1622">
        <v>2010</v>
      </c>
      <c r="B1622" t="s">
        <v>71</v>
      </c>
      <c r="C1622" t="s">
        <v>210</v>
      </c>
      <c r="D1622">
        <v>0.61980000000000002</v>
      </c>
    </row>
    <row r="1623" spans="1:5" x14ac:dyDescent="0.25">
      <c r="A1623">
        <v>2010</v>
      </c>
      <c r="B1623" t="s">
        <v>71</v>
      </c>
      <c r="C1623" t="s">
        <v>232</v>
      </c>
      <c r="D1623">
        <v>0.58509999999999995</v>
      </c>
    </row>
    <row r="1624" spans="1:5" x14ac:dyDescent="0.25">
      <c r="A1624">
        <v>2010</v>
      </c>
      <c r="B1624" t="s">
        <v>71</v>
      </c>
      <c r="C1624" t="s">
        <v>211</v>
      </c>
      <c r="D1624">
        <v>1.0176000000000001</v>
      </c>
    </row>
    <row r="1625" spans="1:5" x14ac:dyDescent="0.25">
      <c r="A1625">
        <v>2010</v>
      </c>
      <c r="B1625" t="s">
        <v>71</v>
      </c>
      <c r="C1625" t="s">
        <v>198</v>
      </c>
      <c r="D1625">
        <v>99.1</v>
      </c>
    </row>
    <row r="1626" spans="1:5" x14ac:dyDescent="0.25">
      <c r="A1626">
        <v>2010</v>
      </c>
      <c r="B1626" t="s">
        <v>82</v>
      </c>
      <c r="C1626" t="s">
        <v>210</v>
      </c>
      <c r="D1626" t="s">
        <v>72</v>
      </c>
    </row>
    <row r="1627" spans="1:5" x14ac:dyDescent="0.25">
      <c r="A1627">
        <v>2010</v>
      </c>
      <c r="B1627" t="s">
        <v>82</v>
      </c>
      <c r="C1627" t="s">
        <v>232</v>
      </c>
      <c r="D1627" t="s">
        <v>72</v>
      </c>
    </row>
    <row r="1628" spans="1:5" x14ac:dyDescent="0.25">
      <c r="A1628">
        <v>2010</v>
      </c>
      <c r="B1628" t="s">
        <v>82</v>
      </c>
      <c r="C1628" t="s">
        <v>211</v>
      </c>
      <c r="D1628" t="s">
        <v>72</v>
      </c>
    </row>
    <row r="1629" spans="1:5" x14ac:dyDescent="0.25">
      <c r="A1629">
        <v>2010</v>
      </c>
      <c r="B1629" t="s">
        <v>82</v>
      </c>
      <c r="C1629" t="s">
        <v>198</v>
      </c>
      <c r="D1629" t="s">
        <v>72</v>
      </c>
    </row>
    <row r="1630" spans="1:5" x14ac:dyDescent="0.25">
      <c r="A1630">
        <v>2011</v>
      </c>
      <c r="B1630" t="s">
        <v>154</v>
      </c>
      <c r="C1630" t="s">
        <v>210</v>
      </c>
      <c r="D1630">
        <v>1.7005999999999999</v>
      </c>
      <c r="E1630" t="s">
        <v>196</v>
      </c>
    </row>
    <row r="1631" spans="1:5" x14ac:dyDescent="0.25">
      <c r="A1631">
        <v>2011</v>
      </c>
      <c r="B1631" t="s">
        <v>154</v>
      </c>
      <c r="C1631" t="s">
        <v>232</v>
      </c>
      <c r="D1631">
        <v>1.7791999999999999</v>
      </c>
      <c r="E1631" t="s">
        <v>196</v>
      </c>
    </row>
    <row r="1632" spans="1:5" x14ac:dyDescent="0.25">
      <c r="A1632">
        <v>2011</v>
      </c>
      <c r="B1632" t="s">
        <v>154</v>
      </c>
      <c r="C1632" t="s">
        <v>211</v>
      </c>
      <c r="D1632">
        <v>1.7005999999999999</v>
      </c>
      <c r="E1632" t="s">
        <v>196</v>
      </c>
    </row>
    <row r="1633" spans="1:5" x14ac:dyDescent="0.25">
      <c r="A1633">
        <v>2011</v>
      </c>
      <c r="B1633" t="s">
        <v>154</v>
      </c>
      <c r="C1633" t="s">
        <v>198</v>
      </c>
      <c r="D1633">
        <v>115.196</v>
      </c>
      <c r="E1633" t="s">
        <v>196</v>
      </c>
    </row>
    <row r="1634" spans="1:5" x14ac:dyDescent="0.25">
      <c r="A1634">
        <v>2011</v>
      </c>
      <c r="B1634" t="s">
        <v>35</v>
      </c>
      <c r="C1634" t="s">
        <v>210</v>
      </c>
      <c r="D1634">
        <v>2.2471000000000001</v>
      </c>
    </row>
    <row r="1635" spans="1:5" x14ac:dyDescent="0.25">
      <c r="A1635">
        <v>2011</v>
      </c>
      <c r="B1635" t="s">
        <v>35</v>
      </c>
      <c r="C1635" t="s">
        <v>232</v>
      </c>
      <c r="D1635">
        <v>2.3742999999999999</v>
      </c>
    </row>
    <row r="1636" spans="1:5" x14ac:dyDescent="0.25">
      <c r="A1636">
        <v>2011</v>
      </c>
      <c r="B1636" t="s">
        <v>35</v>
      </c>
      <c r="C1636" t="s">
        <v>211</v>
      </c>
      <c r="D1636">
        <v>2.0135000000000001</v>
      </c>
    </row>
    <row r="1637" spans="1:5" x14ac:dyDescent="0.25">
      <c r="A1637">
        <v>2011</v>
      </c>
      <c r="B1637" t="s">
        <v>35</v>
      </c>
      <c r="C1637" t="s">
        <v>198</v>
      </c>
      <c r="D1637">
        <v>114.97199999999999</v>
      </c>
    </row>
    <row r="1638" spans="1:5" x14ac:dyDescent="0.25">
      <c r="A1638">
        <v>2011</v>
      </c>
      <c r="B1638" t="s">
        <v>36</v>
      </c>
      <c r="C1638" t="s">
        <v>210</v>
      </c>
      <c r="D1638">
        <v>0.30859999999999999</v>
      </c>
      <c r="E1638" t="s">
        <v>201</v>
      </c>
    </row>
    <row r="1639" spans="1:5" x14ac:dyDescent="0.25">
      <c r="A1639">
        <v>2011</v>
      </c>
      <c r="B1639" t="s">
        <v>36</v>
      </c>
      <c r="C1639" t="s">
        <v>232</v>
      </c>
      <c r="D1639">
        <v>0.32029999999999997</v>
      </c>
      <c r="E1639" t="s">
        <v>201</v>
      </c>
    </row>
    <row r="1640" spans="1:5" x14ac:dyDescent="0.25">
      <c r="A1640">
        <v>2011</v>
      </c>
      <c r="B1640" t="s">
        <v>36</v>
      </c>
      <c r="C1640" t="s">
        <v>211</v>
      </c>
      <c r="D1640">
        <v>0.64180000000000004</v>
      </c>
      <c r="E1640" t="s">
        <v>201</v>
      </c>
    </row>
    <row r="1641" spans="1:5" x14ac:dyDescent="0.25">
      <c r="A1641">
        <v>2011</v>
      </c>
      <c r="B1641" t="s">
        <v>36</v>
      </c>
      <c r="C1641" t="s">
        <v>198</v>
      </c>
      <c r="D1641">
        <v>119.56100000000001</v>
      </c>
      <c r="E1641" t="s">
        <v>201</v>
      </c>
    </row>
    <row r="1642" spans="1:5" x14ac:dyDescent="0.25">
      <c r="A1642">
        <v>2011</v>
      </c>
      <c r="B1642" t="s">
        <v>37</v>
      </c>
      <c r="C1642" t="s">
        <v>210</v>
      </c>
      <c r="D1642">
        <v>0.93259999999999998</v>
      </c>
    </row>
    <row r="1643" spans="1:5" x14ac:dyDescent="0.25">
      <c r="A1643">
        <v>2011</v>
      </c>
      <c r="B1643" t="s">
        <v>37</v>
      </c>
      <c r="C1643" t="s">
        <v>232</v>
      </c>
      <c r="D1643">
        <v>0.89559999999999995</v>
      </c>
    </row>
    <row r="1644" spans="1:5" x14ac:dyDescent="0.25">
      <c r="A1644">
        <v>2011</v>
      </c>
      <c r="B1644" t="s">
        <v>37</v>
      </c>
      <c r="C1644" t="s">
        <v>211</v>
      </c>
      <c r="D1644">
        <v>1.2808999999999999</v>
      </c>
    </row>
    <row r="1645" spans="1:5" x14ac:dyDescent="0.25">
      <c r="A1645">
        <v>2011</v>
      </c>
      <c r="B1645" t="s">
        <v>37</v>
      </c>
      <c r="C1645" t="s">
        <v>198</v>
      </c>
      <c r="D1645">
        <v>141.49</v>
      </c>
    </row>
    <row r="1646" spans="1:5" x14ac:dyDescent="0.25">
      <c r="A1646">
        <v>2011</v>
      </c>
      <c r="B1646" t="s">
        <v>38</v>
      </c>
      <c r="C1646" t="s">
        <v>210</v>
      </c>
      <c r="D1646">
        <v>1.8895</v>
      </c>
    </row>
    <row r="1647" spans="1:5" x14ac:dyDescent="0.25">
      <c r="A1647">
        <v>2011</v>
      </c>
      <c r="B1647" t="s">
        <v>38</v>
      </c>
      <c r="C1647" t="s">
        <v>232</v>
      </c>
      <c r="D1647">
        <v>1.9781</v>
      </c>
    </row>
    <row r="1648" spans="1:5" x14ac:dyDescent="0.25">
      <c r="A1648">
        <v>2011</v>
      </c>
      <c r="B1648" t="s">
        <v>38</v>
      </c>
      <c r="C1648" t="s">
        <v>211</v>
      </c>
      <c r="D1648">
        <v>1.4054</v>
      </c>
    </row>
    <row r="1649" spans="1:4" x14ac:dyDescent="0.25">
      <c r="A1649">
        <v>2011</v>
      </c>
      <c r="B1649" t="s">
        <v>38</v>
      </c>
      <c r="C1649" t="s">
        <v>198</v>
      </c>
      <c r="D1649">
        <v>114.233</v>
      </c>
    </row>
    <row r="1650" spans="1:4" x14ac:dyDescent="0.25">
      <c r="A1650">
        <v>2011</v>
      </c>
      <c r="B1650" t="s">
        <v>39</v>
      </c>
      <c r="C1650" t="s">
        <v>210</v>
      </c>
      <c r="D1650">
        <v>2.0731999999999999</v>
      </c>
    </row>
    <row r="1651" spans="1:4" x14ac:dyDescent="0.25">
      <c r="A1651">
        <v>2011</v>
      </c>
      <c r="B1651" t="s">
        <v>39</v>
      </c>
      <c r="C1651" t="s">
        <v>232</v>
      </c>
      <c r="D1651">
        <v>2.2262</v>
      </c>
    </row>
    <row r="1652" spans="1:4" x14ac:dyDescent="0.25">
      <c r="A1652">
        <v>2011</v>
      </c>
      <c r="B1652" t="s">
        <v>39</v>
      </c>
      <c r="C1652" t="s">
        <v>211</v>
      </c>
      <c r="D1652">
        <v>1.9593</v>
      </c>
    </row>
    <row r="1653" spans="1:4" x14ac:dyDescent="0.25">
      <c r="A1653">
        <v>2011</v>
      </c>
      <c r="B1653" t="s">
        <v>39</v>
      </c>
      <c r="C1653" t="s">
        <v>198</v>
      </c>
      <c r="D1653">
        <v>123.74</v>
      </c>
    </row>
    <row r="1654" spans="1:4" x14ac:dyDescent="0.25">
      <c r="A1654">
        <v>2011</v>
      </c>
      <c r="B1654" t="s">
        <v>40</v>
      </c>
      <c r="C1654" t="s">
        <v>210</v>
      </c>
      <c r="D1654">
        <v>0.47089999999999999</v>
      </c>
    </row>
    <row r="1655" spans="1:4" x14ac:dyDescent="0.25">
      <c r="A1655">
        <v>2011</v>
      </c>
      <c r="B1655" t="s">
        <v>40</v>
      </c>
      <c r="C1655" t="s">
        <v>232</v>
      </c>
      <c r="D1655">
        <v>0.53049999999999997</v>
      </c>
    </row>
    <row r="1656" spans="1:4" x14ac:dyDescent="0.25">
      <c r="A1656">
        <v>2011</v>
      </c>
      <c r="B1656" t="s">
        <v>40</v>
      </c>
      <c r="C1656" t="s">
        <v>211</v>
      </c>
      <c r="D1656">
        <v>0.68610000000000004</v>
      </c>
    </row>
    <row r="1657" spans="1:4" x14ac:dyDescent="0.25">
      <c r="A1657">
        <v>2011</v>
      </c>
      <c r="B1657" t="s">
        <v>40</v>
      </c>
      <c r="C1657" t="s">
        <v>198</v>
      </c>
      <c r="D1657">
        <v>82.593999999999994</v>
      </c>
    </row>
    <row r="1658" spans="1:4" x14ac:dyDescent="0.25">
      <c r="A1658">
        <v>2011</v>
      </c>
      <c r="B1658" t="s">
        <v>41</v>
      </c>
      <c r="C1658" t="s">
        <v>210</v>
      </c>
      <c r="D1658">
        <v>1.9340999999999999</v>
      </c>
    </row>
    <row r="1659" spans="1:4" x14ac:dyDescent="0.25">
      <c r="A1659">
        <v>2011</v>
      </c>
      <c r="B1659" t="s">
        <v>41</v>
      </c>
      <c r="C1659" t="s">
        <v>232</v>
      </c>
      <c r="D1659">
        <v>2.1575000000000002</v>
      </c>
    </row>
    <row r="1660" spans="1:4" x14ac:dyDescent="0.25">
      <c r="A1660">
        <v>2011</v>
      </c>
      <c r="B1660" t="s">
        <v>41</v>
      </c>
      <c r="C1660" t="s">
        <v>211</v>
      </c>
      <c r="D1660">
        <v>1.7338</v>
      </c>
    </row>
    <row r="1661" spans="1:4" x14ac:dyDescent="0.25">
      <c r="A1661">
        <v>2011</v>
      </c>
      <c r="B1661" t="s">
        <v>41</v>
      </c>
      <c r="C1661" t="s">
        <v>198</v>
      </c>
      <c r="D1661">
        <v>192.08099999999999</v>
      </c>
    </row>
    <row r="1662" spans="1:4" x14ac:dyDescent="0.25">
      <c r="A1662">
        <v>2011</v>
      </c>
      <c r="B1662" t="s">
        <v>42</v>
      </c>
      <c r="C1662" t="s">
        <v>210</v>
      </c>
      <c r="D1662">
        <v>1.2785</v>
      </c>
    </row>
    <row r="1663" spans="1:4" x14ac:dyDescent="0.25">
      <c r="A1663">
        <v>2011</v>
      </c>
      <c r="B1663" t="s">
        <v>42</v>
      </c>
      <c r="C1663" t="s">
        <v>232</v>
      </c>
      <c r="D1663">
        <v>1.222</v>
      </c>
    </row>
    <row r="1664" spans="1:4" x14ac:dyDescent="0.25">
      <c r="A1664">
        <v>2011</v>
      </c>
      <c r="B1664" t="s">
        <v>42</v>
      </c>
      <c r="C1664" t="s">
        <v>211</v>
      </c>
      <c r="D1664">
        <v>1.3363</v>
      </c>
    </row>
    <row r="1665" spans="1:5" x14ac:dyDescent="0.25">
      <c r="A1665">
        <v>2011</v>
      </c>
      <c r="B1665" t="s">
        <v>42</v>
      </c>
      <c r="C1665" t="s">
        <v>198</v>
      </c>
      <c r="D1665">
        <v>103.11</v>
      </c>
      <c r="E1665" t="s">
        <v>196</v>
      </c>
    </row>
    <row r="1666" spans="1:5" x14ac:dyDescent="0.25">
      <c r="A1666">
        <v>2011</v>
      </c>
      <c r="B1666" t="s">
        <v>43</v>
      </c>
      <c r="C1666" t="s">
        <v>210</v>
      </c>
      <c r="D1666">
        <v>2.0478999999999998</v>
      </c>
    </row>
    <row r="1667" spans="1:5" x14ac:dyDescent="0.25">
      <c r="A1667">
        <v>2011</v>
      </c>
      <c r="B1667" t="s">
        <v>43</v>
      </c>
      <c r="C1667" t="s">
        <v>232</v>
      </c>
      <c r="D1667">
        <v>2.0602999999999998</v>
      </c>
    </row>
    <row r="1668" spans="1:5" x14ac:dyDescent="0.25">
      <c r="A1668">
        <v>2011</v>
      </c>
      <c r="B1668" t="s">
        <v>43</v>
      </c>
      <c r="C1668" t="s">
        <v>211</v>
      </c>
      <c r="D1668">
        <v>2.1375999999999999</v>
      </c>
    </row>
    <row r="1669" spans="1:5" x14ac:dyDescent="0.25">
      <c r="A1669">
        <v>2011</v>
      </c>
      <c r="B1669" t="s">
        <v>43</v>
      </c>
      <c r="C1669" t="s">
        <v>198</v>
      </c>
      <c r="D1669">
        <v>162.40199999999999</v>
      </c>
      <c r="E1669" t="s">
        <v>196</v>
      </c>
    </row>
    <row r="1670" spans="1:5" x14ac:dyDescent="0.25">
      <c r="A1670">
        <v>2011</v>
      </c>
      <c r="B1670" t="s">
        <v>44</v>
      </c>
      <c r="C1670" t="s">
        <v>210</v>
      </c>
      <c r="D1670">
        <v>2.5486</v>
      </c>
    </row>
    <row r="1671" spans="1:5" x14ac:dyDescent="0.25">
      <c r="A1671">
        <v>2011</v>
      </c>
      <c r="B1671" t="s">
        <v>44</v>
      </c>
      <c r="C1671" t="s">
        <v>232</v>
      </c>
      <c r="D1671">
        <v>2.6429999999999998</v>
      </c>
    </row>
    <row r="1672" spans="1:5" x14ac:dyDescent="0.25">
      <c r="A1672">
        <v>2011</v>
      </c>
      <c r="B1672" t="s">
        <v>44</v>
      </c>
      <c r="C1672" t="s">
        <v>211</v>
      </c>
      <c r="D1672">
        <v>2.258</v>
      </c>
    </row>
    <row r="1673" spans="1:5" x14ac:dyDescent="0.25">
      <c r="A1673">
        <v>2011</v>
      </c>
      <c r="B1673" t="s">
        <v>44</v>
      </c>
      <c r="C1673" t="s">
        <v>198</v>
      </c>
      <c r="D1673">
        <v>126.685</v>
      </c>
    </row>
    <row r="1674" spans="1:5" x14ac:dyDescent="0.25">
      <c r="A1674">
        <v>2011</v>
      </c>
      <c r="B1674" t="s">
        <v>45</v>
      </c>
      <c r="C1674" t="s">
        <v>210</v>
      </c>
      <c r="D1674">
        <v>1.0085999999999999</v>
      </c>
    </row>
    <row r="1675" spans="1:5" x14ac:dyDescent="0.25">
      <c r="A1675">
        <v>2011</v>
      </c>
      <c r="B1675" t="s">
        <v>45</v>
      </c>
      <c r="C1675" t="s">
        <v>232</v>
      </c>
      <c r="D1675">
        <v>1.0097</v>
      </c>
    </row>
    <row r="1676" spans="1:5" x14ac:dyDescent="0.25">
      <c r="A1676">
        <v>2011</v>
      </c>
      <c r="B1676" t="s">
        <v>45</v>
      </c>
      <c r="C1676" t="s">
        <v>211</v>
      </c>
      <c r="D1676">
        <v>1.4903</v>
      </c>
    </row>
    <row r="1677" spans="1:5" x14ac:dyDescent="0.25">
      <c r="A1677">
        <v>2011</v>
      </c>
      <c r="B1677" t="s">
        <v>45</v>
      </c>
      <c r="C1677" t="s">
        <v>198</v>
      </c>
      <c r="D1677">
        <v>96.268000000000001</v>
      </c>
      <c r="E1677" t="s">
        <v>196</v>
      </c>
    </row>
    <row r="1678" spans="1:5" x14ac:dyDescent="0.25">
      <c r="A1678">
        <v>2011</v>
      </c>
      <c r="B1678" t="s">
        <v>46</v>
      </c>
      <c r="C1678" t="s">
        <v>210</v>
      </c>
      <c r="D1678">
        <v>2.3765000000000001</v>
      </c>
    </row>
    <row r="1679" spans="1:5" x14ac:dyDescent="0.25">
      <c r="A1679">
        <v>2011</v>
      </c>
      <c r="B1679" t="s">
        <v>46</v>
      </c>
      <c r="C1679" t="s">
        <v>232</v>
      </c>
      <c r="D1679">
        <v>2.4862000000000002</v>
      </c>
    </row>
    <row r="1680" spans="1:5" x14ac:dyDescent="0.25">
      <c r="A1680">
        <v>2011</v>
      </c>
      <c r="B1680" t="s">
        <v>46</v>
      </c>
      <c r="C1680" t="s">
        <v>211</v>
      </c>
      <c r="D1680">
        <v>2.3349000000000002</v>
      </c>
    </row>
    <row r="1681" spans="1:4" x14ac:dyDescent="0.25">
      <c r="A1681">
        <v>2011</v>
      </c>
      <c r="B1681" t="s">
        <v>46</v>
      </c>
      <c r="C1681" t="s">
        <v>198</v>
      </c>
      <c r="D1681">
        <v>112.871</v>
      </c>
    </row>
    <row r="1682" spans="1:4" x14ac:dyDescent="0.25">
      <c r="A1682">
        <v>2011</v>
      </c>
      <c r="B1682" t="s">
        <v>47</v>
      </c>
      <c r="C1682" t="s">
        <v>210</v>
      </c>
      <c r="D1682">
        <v>0.87460000000000004</v>
      </c>
    </row>
    <row r="1683" spans="1:4" x14ac:dyDescent="0.25">
      <c r="A1683">
        <v>2011</v>
      </c>
      <c r="B1683" t="s">
        <v>47</v>
      </c>
      <c r="C1683" t="s">
        <v>232</v>
      </c>
      <c r="D1683">
        <v>0.8639</v>
      </c>
    </row>
    <row r="1684" spans="1:4" x14ac:dyDescent="0.25">
      <c r="A1684">
        <v>2011</v>
      </c>
      <c r="B1684" t="s">
        <v>47</v>
      </c>
      <c r="C1684" t="s">
        <v>211</v>
      </c>
      <c r="D1684">
        <v>0.93320000000000003</v>
      </c>
    </row>
    <row r="1685" spans="1:4" x14ac:dyDescent="0.25">
      <c r="A1685">
        <v>2011</v>
      </c>
      <c r="B1685" t="s">
        <v>47</v>
      </c>
      <c r="C1685" t="s">
        <v>198</v>
      </c>
      <c r="D1685">
        <v>103.962</v>
      </c>
    </row>
    <row r="1686" spans="1:4" x14ac:dyDescent="0.25">
      <c r="A1686">
        <v>2011</v>
      </c>
      <c r="B1686" t="s">
        <v>48</v>
      </c>
      <c r="C1686" t="s">
        <v>210</v>
      </c>
      <c r="D1686">
        <v>0.88019999999999998</v>
      </c>
    </row>
    <row r="1687" spans="1:4" x14ac:dyDescent="0.25">
      <c r="A1687">
        <v>2011</v>
      </c>
      <c r="B1687" t="s">
        <v>48</v>
      </c>
      <c r="C1687" t="s">
        <v>232</v>
      </c>
      <c r="D1687">
        <v>0.94930000000000003</v>
      </c>
    </row>
    <row r="1688" spans="1:4" x14ac:dyDescent="0.25">
      <c r="A1688">
        <v>2011</v>
      </c>
      <c r="B1688" t="s">
        <v>48</v>
      </c>
      <c r="C1688" t="s">
        <v>211</v>
      </c>
      <c r="D1688">
        <v>1.3227</v>
      </c>
    </row>
    <row r="1689" spans="1:4" x14ac:dyDescent="0.25">
      <c r="A1689">
        <v>2011</v>
      </c>
      <c r="B1689" t="s">
        <v>48</v>
      </c>
      <c r="C1689" t="s">
        <v>198</v>
      </c>
      <c r="D1689">
        <v>102.05</v>
      </c>
    </row>
    <row r="1690" spans="1:4" x14ac:dyDescent="0.25">
      <c r="A1690">
        <v>2011</v>
      </c>
      <c r="B1690" t="s">
        <v>49</v>
      </c>
      <c r="C1690" t="s">
        <v>210</v>
      </c>
      <c r="D1690">
        <v>0.75060000000000004</v>
      </c>
    </row>
    <row r="1691" spans="1:4" x14ac:dyDescent="0.25">
      <c r="A1691">
        <v>2011</v>
      </c>
      <c r="B1691" t="s">
        <v>49</v>
      </c>
      <c r="C1691" t="s">
        <v>232</v>
      </c>
      <c r="D1691">
        <v>0.78800000000000003</v>
      </c>
    </row>
    <row r="1692" spans="1:4" x14ac:dyDescent="0.25">
      <c r="A1692">
        <v>2011</v>
      </c>
      <c r="B1692" t="s">
        <v>49</v>
      </c>
      <c r="C1692" t="s">
        <v>211</v>
      </c>
      <c r="D1692">
        <v>1.238</v>
      </c>
    </row>
    <row r="1693" spans="1:4" x14ac:dyDescent="0.25">
      <c r="A1693">
        <v>2011</v>
      </c>
      <c r="B1693" t="s">
        <v>49</v>
      </c>
      <c r="C1693" t="s">
        <v>198</v>
      </c>
      <c r="D1693">
        <v>113.46299999999999</v>
      </c>
    </row>
    <row r="1694" spans="1:4" x14ac:dyDescent="0.25">
      <c r="A1694">
        <v>2011</v>
      </c>
      <c r="B1694" t="s">
        <v>50</v>
      </c>
      <c r="C1694" t="s">
        <v>210</v>
      </c>
      <c r="D1694">
        <v>3.9672999999999998</v>
      </c>
    </row>
    <row r="1695" spans="1:4" x14ac:dyDescent="0.25">
      <c r="A1695">
        <v>2011</v>
      </c>
      <c r="B1695" t="s">
        <v>50</v>
      </c>
      <c r="C1695" t="s">
        <v>232</v>
      </c>
      <c r="D1695">
        <v>4.2587999999999999</v>
      </c>
    </row>
    <row r="1696" spans="1:4" x14ac:dyDescent="0.25">
      <c r="A1696">
        <v>2011</v>
      </c>
      <c r="B1696" t="s">
        <v>50</v>
      </c>
      <c r="C1696" t="s">
        <v>211</v>
      </c>
      <c r="D1696">
        <v>3.2673999999999999</v>
      </c>
    </row>
    <row r="1697" spans="1:4" x14ac:dyDescent="0.25">
      <c r="A1697">
        <v>2011</v>
      </c>
      <c r="B1697" t="s">
        <v>50</v>
      </c>
      <c r="C1697" t="s">
        <v>198</v>
      </c>
      <c r="D1697">
        <v>137.256</v>
      </c>
    </row>
    <row r="1698" spans="1:4" x14ac:dyDescent="0.25">
      <c r="A1698">
        <v>2011</v>
      </c>
      <c r="B1698" t="s">
        <v>51</v>
      </c>
      <c r="C1698" t="s">
        <v>210</v>
      </c>
      <c r="D1698">
        <v>1.0390999999999999</v>
      </c>
    </row>
    <row r="1699" spans="1:4" x14ac:dyDescent="0.25">
      <c r="A1699">
        <v>2011</v>
      </c>
      <c r="B1699" t="s">
        <v>51</v>
      </c>
      <c r="C1699" t="s">
        <v>232</v>
      </c>
      <c r="D1699">
        <v>1.056</v>
      </c>
    </row>
    <row r="1700" spans="1:4" x14ac:dyDescent="0.25">
      <c r="A1700">
        <v>2011</v>
      </c>
      <c r="B1700" t="s">
        <v>51</v>
      </c>
      <c r="C1700" t="s">
        <v>211</v>
      </c>
      <c r="D1700">
        <v>1.7413000000000001</v>
      </c>
    </row>
    <row r="1701" spans="1:4" x14ac:dyDescent="0.25">
      <c r="A1701">
        <v>2011</v>
      </c>
      <c r="B1701" t="s">
        <v>51</v>
      </c>
      <c r="C1701" t="s">
        <v>198</v>
      </c>
      <c r="D1701">
        <v>153.10499999999999</v>
      </c>
    </row>
    <row r="1702" spans="1:4" x14ac:dyDescent="0.25">
      <c r="A1702">
        <v>2011</v>
      </c>
      <c r="B1702" t="s">
        <v>52</v>
      </c>
      <c r="C1702" t="s">
        <v>210</v>
      </c>
      <c r="D1702">
        <v>1.7746</v>
      </c>
    </row>
    <row r="1703" spans="1:4" x14ac:dyDescent="0.25">
      <c r="A1703">
        <v>2011</v>
      </c>
      <c r="B1703" t="s">
        <v>52</v>
      </c>
      <c r="C1703" t="s">
        <v>232</v>
      </c>
      <c r="D1703">
        <v>1.9774</v>
      </c>
    </row>
    <row r="1704" spans="1:4" x14ac:dyDescent="0.25">
      <c r="A1704">
        <v>2011</v>
      </c>
      <c r="B1704" t="s">
        <v>52</v>
      </c>
      <c r="C1704" t="s">
        <v>211</v>
      </c>
      <c r="D1704">
        <v>2.3039000000000001</v>
      </c>
    </row>
    <row r="1705" spans="1:4" x14ac:dyDescent="0.25">
      <c r="A1705">
        <v>2011</v>
      </c>
      <c r="B1705" t="s">
        <v>52</v>
      </c>
      <c r="C1705" t="s">
        <v>198</v>
      </c>
      <c r="D1705">
        <v>119.441</v>
      </c>
    </row>
    <row r="1706" spans="1:4" x14ac:dyDescent="0.25">
      <c r="A1706">
        <v>2011</v>
      </c>
      <c r="B1706" t="s">
        <v>53</v>
      </c>
      <c r="C1706" t="s">
        <v>210</v>
      </c>
      <c r="D1706">
        <v>3.4815999999999998</v>
      </c>
    </row>
    <row r="1707" spans="1:4" x14ac:dyDescent="0.25">
      <c r="A1707">
        <v>2011</v>
      </c>
      <c r="B1707" t="s">
        <v>53</v>
      </c>
      <c r="C1707" t="s">
        <v>232</v>
      </c>
      <c r="D1707">
        <v>3.6139000000000001</v>
      </c>
    </row>
    <row r="1708" spans="1:4" x14ac:dyDescent="0.25">
      <c r="A1708">
        <v>2011</v>
      </c>
      <c r="B1708" t="s">
        <v>53</v>
      </c>
      <c r="C1708" t="s">
        <v>211</v>
      </c>
      <c r="D1708">
        <v>3.1040999999999999</v>
      </c>
    </row>
    <row r="1709" spans="1:4" x14ac:dyDescent="0.25">
      <c r="A1709">
        <v>2011</v>
      </c>
      <c r="B1709" t="s">
        <v>53</v>
      </c>
      <c r="C1709" t="s">
        <v>198</v>
      </c>
      <c r="D1709">
        <v>124.142</v>
      </c>
    </row>
    <row r="1710" spans="1:4" x14ac:dyDescent="0.25">
      <c r="A1710">
        <v>2011</v>
      </c>
      <c r="B1710" t="s">
        <v>54</v>
      </c>
      <c r="C1710" t="s">
        <v>210</v>
      </c>
      <c r="D1710">
        <v>1.8245</v>
      </c>
    </row>
    <row r="1711" spans="1:4" x14ac:dyDescent="0.25">
      <c r="A1711">
        <v>2011</v>
      </c>
      <c r="B1711" t="s">
        <v>54</v>
      </c>
      <c r="C1711" t="s">
        <v>232</v>
      </c>
      <c r="D1711">
        <v>1.9778</v>
      </c>
    </row>
    <row r="1712" spans="1:4" x14ac:dyDescent="0.25">
      <c r="A1712">
        <v>2011</v>
      </c>
      <c r="B1712" t="s">
        <v>54</v>
      </c>
      <c r="C1712" t="s">
        <v>211</v>
      </c>
      <c r="D1712">
        <v>1.6357999999999999</v>
      </c>
    </row>
    <row r="1713" spans="1:5" x14ac:dyDescent="0.25">
      <c r="A1713">
        <v>2011</v>
      </c>
      <c r="B1713" t="s">
        <v>54</v>
      </c>
      <c r="C1713" t="s">
        <v>198</v>
      </c>
      <c r="D1713">
        <v>114.03400000000001</v>
      </c>
      <c r="E1713" t="s">
        <v>199</v>
      </c>
    </row>
    <row r="1714" spans="1:5" x14ac:dyDescent="0.25">
      <c r="A1714">
        <v>2011</v>
      </c>
      <c r="B1714" t="s">
        <v>64</v>
      </c>
      <c r="C1714" t="s">
        <v>210</v>
      </c>
      <c r="D1714">
        <v>0.47610000000000002</v>
      </c>
    </row>
    <row r="1715" spans="1:5" x14ac:dyDescent="0.25">
      <c r="A1715">
        <v>2011</v>
      </c>
      <c r="B1715" t="s">
        <v>64</v>
      </c>
      <c r="C1715" t="s">
        <v>232</v>
      </c>
      <c r="D1715">
        <v>0.48859999999999998</v>
      </c>
    </row>
    <row r="1716" spans="1:5" x14ac:dyDescent="0.25">
      <c r="A1716">
        <v>2011</v>
      </c>
      <c r="B1716" t="s">
        <v>64</v>
      </c>
      <c r="C1716" t="s">
        <v>211</v>
      </c>
      <c r="D1716">
        <v>0.81179999999999997</v>
      </c>
    </row>
    <row r="1717" spans="1:5" x14ac:dyDescent="0.25">
      <c r="A1717">
        <v>2011</v>
      </c>
      <c r="B1717" t="s">
        <v>64</v>
      </c>
      <c r="C1717" t="s">
        <v>198</v>
      </c>
      <c r="D1717">
        <v>103.90900000000001</v>
      </c>
    </row>
    <row r="1718" spans="1:5" x14ac:dyDescent="0.25">
      <c r="A1718">
        <v>2011</v>
      </c>
      <c r="B1718" t="s">
        <v>55</v>
      </c>
      <c r="C1718" t="s">
        <v>210</v>
      </c>
      <c r="D1718">
        <v>0.9425</v>
      </c>
    </row>
    <row r="1719" spans="1:5" x14ac:dyDescent="0.25">
      <c r="A1719">
        <v>2011</v>
      </c>
      <c r="B1719" t="s">
        <v>55</v>
      </c>
      <c r="C1719" t="s">
        <v>232</v>
      </c>
      <c r="D1719">
        <v>0.98629999999999995</v>
      </c>
    </row>
    <row r="1720" spans="1:5" x14ac:dyDescent="0.25">
      <c r="A1720">
        <v>2011</v>
      </c>
      <c r="B1720" t="s">
        <v>55</v>
      </c>
      <c r="C1720" t="s">
        <v>211</v>
      </c>
      <c r="D1720">
        <v>1.1275999999999999</v>
      </c>
    </row>
    <row r="1721" spans="1:5" x14ac:dyDescent="0.25">
      <c r="A1721">
        <v>2011</v>
      </c>
      <c r="B1721" t="s">
        <v>55</v>
      </c>
      <c r="C1721" t="s">
        <v>198</v>
      </c>
      <c r="D1721">
        <v>114.319</v>
      </c>
    </row>
    <row r="1722" spans="1:5" x14ac:dyDescent="0.25">
      <c r="A1722">
        <v>2011</v>
      </c>
      <c r="B1722" t="s">
        <v>56</v>
      </c>
      <c r="C1722" t="s">
        <v>210</v>
      </c>
      <c r="D1722">
        <v>0.34360000000000002</v>
      </c>
      <c r="E1722" t="s">
        <v>196</v>
      </c>
    </row>
    <row r="1723" spans="1:5" x14ac:dyDescent="0.25">
      <c r="A1723">
        <v>2011</v>
      </c>
      <c r="B1723" t="s">
        <v>56</v>
      </c>
      <c r="C1723" t="s">
        <v>232</v>
      </c>
      <c r="D1723">
        <v>0.36959999999999998</v>
      </c>
      <c r="E1723" t="s">
        <v>196</v>
      </c>
    </row>
    <row r="1724" spans="1:5" x14ac:dyDescent="0.25">
      <c r="A1724">
        <v>2011</v>
      </c>
      <c r="B1724" t="s">
        <v>56</v>
      </c>
      <c r="C1724" t="s">
        <v>211</v>
      </c>
      <c r="D1724">
        <v>0.70050000000000001</v>
      </c>
      <c r="E1724" t="s">
        <v>196</v>
      </c>
    </row>
    <row r="1725" spans="1:5" x14ac:dyDescent="0.25">
      <c r="A1725">
        <v>2011</v>
      </c>
      <c r="B1725" t="s">
        <v>56</v>
      </c>
      <c r="C1725" t="s">
        <v>198</v>
      </c>
      <c r="D1725">
        <v>69.433999999999997</v>
      </c>
      <c r="E1725" t="s">
        <v>196</v>
      </c>
    </row>
    <row r="1726" spans="1:5" x14ac:dyDescent="0.25">
      <c r="A1726">
        <v>2011</v>
      </c>
      <c r="B1726" t="s">
        <v>57</v>
      </c>
      <c r="C1726" t="s">
        <v>210</v>
      </c>
      <c r="D1726">
        <v>1.2544999999999999</v>
      </c>
    </row>
    <row r="1727" spans="1:5" x14ac:dyDescent="0.25">
      <c r="A1727">
        <v>2011</v>
      </c>
      <c r="B1727" t="s">
        <v>57</v>
      </c>
      <c r="C1727" t="s">
        <v>232</v>
      </c>
      <c r="D1727">
        <v>1.2995000000000001</v>
      </c>
    </row>
    <row r="1728" spans="1:5" x14ac:dyDescent="0.25">
      <c r="A1728">
        <v>2011</v>
      </c>
      <c r="B1728" t="s">
        <v>57</v>
      </c>
      <c r="C1728" t="s">
        <v>211</v>
      </c>
      <c r="D1728">
        <v>1.4986999999999999</v>
      </c>
    </row>
    <row r="1729" spans="1:5" x14ac:dyDescent="0.25">
      <c r="A1729">
        <v>2011</v>
      </c>
      <c r="B1729" t="s">
        <v>57</v>
      </c>
      <c r="C1729" t="s">
        <v>198</v>
      </c>
      <c r="D1729">
        <v>152.56399999999999</v>
      </c>
    </row>
    <row r="1730" spans="1:5" x14ac:dyDescent="0.25">
      <c r="A1730">
        <v>2011</v>
      </c>
      <c r="B1730" t="s">
        <v>65</v>
      </c>
      <c r="C1730" t="s">
        <v>210</v>
      </c>
      <c r="D1730">
        <v>0.98150000000000004</v>
      </c>
    </row>
    <row r="1731" spans="1:5" x14ac:dyDescent="0.25">
      <c r="A1731">
        <v>2011</v>
      </c>
      <c r="B1731" t="s">
        <v>65</v>
      </c>
      <c r="C1731" t="s">
        <v>232</v>
      </c>
      <c r="D1731">
        <v>0.995</v>
      </c>
    </row>
    <row r="1732" spans="1:5" x14ac:dyDescent="0.25">
      <c r="A1732">
        <v>2011</v>
      </c>
      <c r="B1732" t="s">
        <v>65</v>
      </c>
      <c r="C1732" t="s">
        <v>211</v>
      </c>
      <c r="D1732">
        <v>1.4447000000000001</v>
      </c>
    </row>
    <row r="1733" spans="1:5" x14ac:dyDescent="0.25">
      <c r="A1733">
        <v>2011</v>
      </c>
      <c r="B1733" t="s">
        <v>65</v>
      </c>
      <c r="C1733" t="s">
        <v>198</v>
      </c>
      <c r="D1733">
        <v>124.764</v>
      </c>
    </row>
    <row r="1734" spans="1:5" x14ac:dyDescent="0.25">
      <c r="A1734">
        <v>2011</v>
      </c>
      <c r="B1734" t="s">
        <v>58</v>
      </c>
      <c r="C1734" t="s">
        <v>210</v>
      </c>
      <c r="D1734">
        <v>1.0608</v>
      </c>
      <c r="E1734" t="s">
        <v>196</v>
      </c>
    </row>
    <row r="1735" spans="1:5" x14ac:dyDescent="0.25">
      <c r="A1735">
        <v>2011</v>
      </c>
      <c r="B1735" t="s">
        <v>58</v>
      </c>
      <c r="C1735" t="s">
        <v>232</v>
      </c>
      <c r="D1735">
        <v>1.157</v>
      </c>
      <c r="E1735" t="s">
        <v>196</v>
      </c>
    </row>
    <row r="1736" spans="1:5" x14ac:dyDescent="0.25">
      <c r="A1736">
        <v>2011</v>
      </c>
      <c r="B1736" t="s">
        <v>58</v>
      </c>
      <c r="C1736" t="s">
        <v>211</v>
      </c>
      <c r="D1736">
        <v>0.88049999999999995</v>
      </c>
      <c r="E1736" t="s">
        <v>196</v>
      </c>
    </row>
    <row r="1737" spans="1:5" x14ac:dyDescent="0.25">
      <c r="A1737">
        <v>2011</v>
      </c>
      <c r="B1737" t="s">
        <v>58</v>
      </c>
      <c r="C1737" t="s">
        <v>198</v>
      </c>
      <c r="D1737">
        <v>114.29</v>
      </c>
      <c r="E1737" t="s">
        <v>196</v>
      </c>
    </row>
    <row r="1738" spans="1:5" x14ac:dyDescent="0.25">
      <c r="A1738">
        <v>2011</v>
      </c>
      <c r="B1738" t="s">
        <v>59</v>
      </c>
      <c r="C1738" t="s">
        <v>210</v>
      </c>
      <c r="D1738">
        <v>1.9047000000000001</v>
      </c>
    </row>
    <row r="1739" spans="1:5" x14ac:dyDescent="0.25">
      <c r="A1739">
        <v>2011</v>
      </c>
      <c r="B1739" t="s">
        <v>59</v>
      </c>
      <c r="C1739" t="s">
        <v>232</v>
      </c>
      <c r="D1739">
        <v>1.9475</v>
      </c>
    </row>
    <row r="1740" spans="1:5" x14ac:dyDescent="0.25">
      <c r="A1740">
        <v>2011</v>
      </c>
      <c r="B1740" t="s">
        <v>59</v>
      </c>
      <c r="C1740" t="s">
        <v>211</v>
      </c>
      <c r="D1740">
        <v>1.4496</v>
      </c>
    </row>
    <row r="1741" spans="1:5" x14ac:dyDescent="0.25">
      <c r="A1741">
        <v>2011</v>
      </c>
      <c r="B1741" t="s">
        <v>59</v>
      </c>
      <c r="C1741" t="s">
        <v>198</v>
      </c>
      <c r="D1741">
        <v>106.44799999999999</v>
      </c>
    </row>
    <row r="1742" spans="1:5" x14ac:dyDescent="0.25">
      <c r="A1742">
        <v>2011</v>
      </c>
      <c r="B1742" t="s">
        <v>156</v>
      </c>
      <c r="C1742" t="s">
        <v>210</v>
      </c>
      <c r="D1742">
        <v>1.5978000000000001</v>
      </c>
    </row>
    <row r="1743" spans="1:5" x14ac:dyDescent="0.25">
      <c r="A1743">
        <v>2011</v>
      </c>
      <c r="B1743" t="s">
        <v>156</v>
      </c>
      <c r="C1743" t="s">
        <v>232</v>
      </c>
      <c r="D1743">
        <v>2.0569000000000002</v>
      </c>
    </row>
    <row r="1744" spans="1:5" x14ac:dyDescent="0.25">
      <c r="A1744">
        <v>2011</v>
      </c>
      <c r="B1744" t="s">
        <v>156</v>
      </c>
      <c r="C1744" t="s">
        <v>211</v>
      </c>
      <c r="D1744">
        <v>1.4225000000000001</v>
      </c>
    </row>
    <row r="1745" spans="1:4" x14ac:dyDescent="0.25">
      <c r="A1745">
        <v>2011</v>
      </c>
      <c r="B1745" t="s">
        <v>156</v>
      </c>
      <c r="C1745" t="s">
        <v>198</v>
      </c>
      <c r="D1745">
        <v>149.09100000000001</v>
      </c>
    </row>
    <row r="1746" spans="1:4" x14ac:dyDescent="0.25">
      <c r="A1746">
        <v>2011</v>
      </c>
      <c r="B1746" t="s">
        <v>67</v>
      </c>
      <c r="C1746" t="s">
        <v>210</v>
      </c>
      <c r="D1746">
        <v>2.7665000000000002</v>
      </c>
    </row>
    <row r="1747" spans="1:4" x14ac:dyDescent="0.25">
      <c r="A1747">
        <v>2011</v>
      </c>
      <c r="B1747" t="s">
        <v>67</v>
      </c>
      <c r="C1747" t="s">
        <v>232</v>
      </c>
      <c r="D1747">
        <v>2.4874999999999998</v>
      </c>
    </row>
    <row r="1748" spans="1:4" x14ac:dyDescent="0.25">
      <c r="A1748">
        <v>2011</v>
      </c>
      <c r="B1748" t="s">
        <v>67</v>
      </c>
      <c r="C1748" t="s">
        <v>211</v>
      </c>
      <c r="D1748">
        <v>1.7694000000000001</v>
      </c>
    </row>
    <row r="1749" spans="1:4" x14ac:dyDescent="0.25">
      <c r="A1749">
        <v>2011</v>
      </c>
      <c r="B1749" t="s">
        <v>67</v>
      </c>
      <c r="C1749" t="s">
        <v>198</v>
      </c>
      <c r="D1749" t="s">
        <v>72</v>
      </c>
    </row>
    <row r="1750" spans="1:4" x14ac:dyDescent="0.25">
      <c r="A1750">
        <v>2011</v>
      </c>
      <c r="B1750" t="s">
        <v>68</v>
      </c>
      <c r="C1750" t="s">
        <v>210</v>
      </c>
      <c r="D1750">
        <v>5.1783000000000001</v>
      </c>
    </row>
    <row r="1751" spans="1:4" x14ac:dyDescent="0.25">
      <c r="A1751">
        <v>2011</v>
      </c>
      <c r="B1751" t="s">
        <v>68</v>
      </c>
      <c r="C1751" t="s">
        <v>232</v>
      </c>
      <c r="D1751">
        <v>5.8685</v>
      </c>
    </row>
    <row r="1752" spans="1:4" x14ac:dyDescent="0.25">
      <c r="A1752">
        <v>2011</v>
      </c>
      <c r="B1752" t="s">
        <v>68</v>
      </c>
      <c r="C1752" t="s">
        <v>211</v>
      </c>
      <c r="D1752">
        <v>3.4045000000000001</v>
      </c>
    </row>
    <row r="1753" spans="1:4" x14ac:dyDescent="0.25">
      <c r="A1753">
        <v>2011</v>
      </c>
      <c r="B1753" t="s">
        <v>68</v>
      </c>
      <c r="C1753" t="s">
        <v>198</v>
      </c>
      <c r="D1753">
        <v>111.117</v>
      </c>
    </row>
    <row r="1754" spans="1:4" x14ac:dyDescent="0.25">
      <c r="A1754">
        <v>2011</v>
      </c>
      <c r="B1754" t="s">
        <v>60</v>
      </c>
      <c r="C1754" t="s">
        <v>210</v>
      </c>
      <c r="D1754">
        <v>3.3235000000000001</v>
      </c>
    </row>
    <row r="1755" spans="1:4" x14ac:dyDescent="0.25">
      <c r="A1755">
        <v>2011</v>
      </c>
      <c r="B1755" t="s">
        <v>60</v>
      </c>
      <c r="C1755" t="s">
        <v>232</v>
      </c>
      <c r="D1755">
        <v>4.2104999999999997</v>
      </c>
    </row>
    <row r="1756" spans="1:4" x14ac:dyDescent="0.25">
      <c r="A1756">
        <v>2011</v>
      </c>
      <c r="B1756" t="s">
        <v>60</v>
      </c>
      <c r="C1756" t="s">
        <v>211</v>
      </c>
      <c r="D1756">
        <v>3.0453000000000001</v>
      </c>
    </row>
    <row r="1757" spans="1:4" x14ac:dyDescent="0.25">
      <c r="A1757">
        <v>2011</v>
      </c>
      <c r="B1757" t="s">
        <v>60</v>
      </c>
      <c r="C1757" t="s">
        <v>198</v>
      </c>
      <c r="D1757">
        <v>152.34800000000001</v>
      </c>
    </row>
    <row r="1758" spans="1:4" x14ac:dyDescent="0.25">
      <c r="A1758">
        <v>2011</v>
      </c>
      <c r="B1758" t="s">
        <v>69</v>
      </c>
      <c r="C1758" t="s">
        <v>210</v>
      </c>
      <c r="D1758">
        <v>0.37119999999999997</v>
      </c>
    </row>
    <row r="1759" spans="1:4" x14ac:dyDescent="0.25">
      <c r="A1759">
        <v>2011</v>
      </c>
      <c r="B1759" t="s">
        <v>69</v>
      </c>
      <c r="C1759" t="s">
        <v>232</v>
      </c>
      <c r="D1759">
        <v>0.40489999999999998</v>
      </c>
    </row>
    <row r="1760" spans="1:4" x14ac:dyDescent="0.25">
      <c r="A1760">
        <v>2011</v>
      </c>
      <c r="B1760" t="s">
        <v>69</v>
      </c>
      <c r="C1760" t="s">
        <v>211</v>
      </c>
      <c r="D1760">
        <v>0.88270000000000004</v>
      </c>
    </row>
    <row r="1761" spans="1:4" x14ac:dyDescent="0.25">
      <c r="A1761">
        <v>2011</v>
      </c>
      <c r="B1761" t="s">
        <v>69</v>
      </c>
      <c r="C1761" t="s">
        <v>198</v>
      </c>
      <c r="D1761" t="s">
        <v>72</v>
      </c>
    </row>
    <row r="1762" spans="1:4" x14ac:dyDescent="0.25">
      <c r="A1762">
        <v>2011</v>
      </c>
      <c r="B1762" t="s">
        <v>84</v>
      </c>
      <c r="C1762" t="s">
        <v>210</v>
      </c>
      <c r="D1762">
        <v>0.44629999999999997</v>
      </c>
    </row>
    <row r="1763" spans="1:4" x14ac:dyDescent="0.25">
      <c r="A1763">
        <v>2011</v>
      </c>
      <c r="B1763" t="s">
        <v>84</v>
      </c>
      <c r="C1763" t="s">
        <v>232</v>
      </c>
      <c r="D1763" t="s">
        <v>72</v>
      </c>
    </row>
    <row r="1764" spans="1:4" x14ac:dyDescent="0.25">
      <c r="A1764">
        <v>2011</v>
      </c>
      <c r="B1764" t="s">
        <v>84</v>
      </c>
      <c r="C1764" t="s">
        <v>211</v>
      </c>
      <c r="D1764">
        <v>1.0644</v>
      </c>
    </row>
    <row r="1765" spans="1:4" x14ac:dyDescent="0.25">
      <c r="A1765">
        <v>2011</v>
      </c>
      <c r="B1765" t="s">
        <v>84</v>
      </c>
      <c r="C1765" t="s">
        <v>198</v>
      </c>
      <c r="D1765" t="s">
        <v>72</v>
      </c>
    </row>
    <row r="1766" spans="1:4" x14ac:dyDescent="0.25">
      <c r="A1766">
        <v>2011</v>
      </c>
      <c r="B1766" t="s">
        <v>70</v>
      </c>
      <c r="C1766" t="s">
        <v>210</v>
      </c>
      <c r="D1766">
        <v>0.31740000000000002</v>
      </c>
    </row>
    <row r="1767" spans="1:4" x14ac:dyDescent="0.25">
      <c r="A1767">
        <v>2011</v>
      </c>
      <c r="B1767" t="s">
        <v>70</v>
      </c>
      <c r="C1767" t="s">
        <v>232</v>
      </c>
      <c r="D1767">
        <v>0.31269999999999998</v>
      </c>
    </row>
    <row r="1768" spans="1:4" x14ac:dyDescent="0.25">
      <c r="A1768">
        <v>2011</v>
      </c>
      <c r="B1768" t="s">
        <v>70</v>
      </c>
      <c r="C1768" t="s">
        <v>211</v>
      </c>
      <c r="D1768">
        <v>0.66400000000000003</v>
      </c>
    </row>
    <row r="1769" spans="1:4" x14ac:dyDescent="0.25">
      <c r="A1769">
        <v>2011</v>
      </c>
      <c r="B1769" t="s">
        <v>70</v>
      </c>
      <c r="C1769" t="s">
        <v>198</v>
      </c>
      <c r="D1769" t="s">
        <v>72</v>
      </c>
    </row>
    <row r="1770" spans="1:4" x14ac:dyDescent="0.25">
      <c r="A1770">
        <v>2011</v>
      </c>
      <c r="B1770" t="s">
        <v>71</v>
      </c>
      <c r="C1770" t="s">
        <v>210</v>
      </c>
      <c r="D1770">
        <v>0.60209999999999997</v>
      </c>
    </row>
    <row r="1771" spans="1:4" x14ac:dyDescent="0.25">
      <c r="A1771">
        <v>2011</v>
      </c>
      <c r="B1771" t="s">
        <v>71</v>
      </c>
      <c r="C1771" t="s">
        <v>232</v>
      </c>
      <c r="D1771">
        <v>0.61519999999999997</v>
      </c>
    </row>
    <row r="1772" spans="1:4" x14ac:dyDescent="0.25">
      <c r="A1772">
        <v>2011</v>
      </c>
      <c r="B1772" t="s">
        <v>71</v>
      </c>
      <c r="C1772" t="s">
        <v>211</v>
      </c>
      <c r="D1772">
        <v>1.0860000000000001</v>
      </c>
    </row>
    <row r="1773" spans="1:4" x14ac:dyDescent="0.25">
      <c r="A1773">
        <v>2011</v>
      </c>
      <c r="B1773" t="s">
        <v>71</v>
      </c>
      <c r="C1773" t="s">
        <v>198</v>
      </c>
      <c r="D1773">
        <v>104.191</v>
      </c>
    </row>
    <row r="1774" spans="1:4" x14ac:dyDescent="0.25">
      <c r="A1774">
        <v>2011</v>
      </c>
      <c r="B1774" t="s">
        <v>82</v>
      </c>
      <c r="C1774" t="s">
        <v>210</v>
      </c>
      <c r="D1774" t="s">
        <v>72</v>
      </c>
    </row>
    <row r="1775" spans="1:4" x14ac:dyDescent="0.25">
      <c r="A1775">
        <v>2011</v>
      </c>
      <c r="B1775" t="s">
        <v>82</v>
      </c>
      <c r="C1775" t="s">
        <v>232</v>
      </c>
      <c r="D1775" t="s">
        <v>72</v>
      </c>
    </row>
    <row r="1776" spans="1:4" x14ac:dyDescent="0.25">
      <c r="A1776">
        <v>2011</v>
      </c>
      <c r="B1776" t="s">
        <v>82</v>
      </c>
      <c r="C1776" t="s">
        <v>211</v>
      </c>
      <c r="D1776" t="s">
        <v>72</v>
      </c>
    </row>
    <row r="1777" spans="1:5" x14ac:dyDescent="0.25">
      <c r="A1777">
        <v>2011</v>
      </c>
      <c r="B1777" t="s">
        <v>82</v>
      </c>
      <c r="C1777" t="s">
        <v>198</v>
      </c>
      <c r="D1777" t="s">
        <v>72</v>
      </c>
    </row>
    <row r="1778" spans="1:5" x14ac:dyDescent="0.25">
      <c r="A1778">
        <v>2012</v>
      </c>
      <c r="B1778" t="s">
        <v>154</v>
      </c>
      <c r="C1778" t="s">
        <v>210</v>
      </c>
      <c r="D1778">
        <v>1.8536999999999999</v>
      </c>
      <c r="E1778" t="s">
        <v>196</v>
      </c>
    </row>
    <row r="1779" spans="1:5" x14ac:dyDescent="0.25">
      <c r="A1779">
        <v>2012</v>
      </c>
      <c r="B1779" t="s">
        <v>154</v>
      </c>
      <c r="C1779" t="s">
        <v>232</v>
      </c>
      <c r="D1779">
        <v>1.9137</v>
      </c>
      <c r="E1779" t="s">
        <v>196</v>
      </c>
    </row>
    <row r="1780" spans="1:5" x14ac:dyDescent="0.25">
      <c r="A1780">
        <v>2012</v>
      </c>
      <c r="B1780" t="s">
        <v>154</v>
      </c>
      <c r="C1780" t="s">
        <v>211</v>
      </c>
      <c r="D1780">
        <v>1.8536999999999999</v>
      </c>
      <c r="E1780" t="s">
        <v>196</v>
      </c>
    </row>
    <row r="1781" spans="1:5" x14ac:dyDescent="0.25">
      <c r="A1781">
        <v>2012</v>
      </c>
      <c r="B1781" t="s">
        <v>154</v>
      </c>
      <c r="C1781" t="s">
        <v>198</v>
      </c>
      <c r="D1781">
        <v>123.901</v>
      </c>
      <c r="E1781" t="s">
        <v>196</v>
      </c>
    </row>
    <row r="1782" spans="1:5" x14ac:dyDescent="0.25">
      <c r="A1782">
        <v>2012</v>
      </c>
      <c r="B1782" t="s">
        <v>35</v>
      </c>
      <c r="C1782" t="s">
        <v>210</v>
      </c>
      <c r="D1782">
        <v>2.4988000000000001</v>
      </c>
    </row>
    <row r="1783" spans="1:5" x14ac:dyDescent="0.25">
      <c r="A1783">
        <v>2012</v>
      </c>
      <c r="B1783" t="s">
        <v>35</v>
      </c>
      <c r="C1783" t="s">
        <v>232</v>
      </c>
      <c r="D1783">
        <v>2.5893999999999999</v>
      </c>
    </row>
    <row r="1784" spans="1:5" x14ac:dyDescent="0.25">
      <c r="A1784">
        <v>2012</v>
      </c>
      <c r="B1784" t="s">
        <v>35</v>
      </c>
      <c r="C1784" t="s">
        <v>211</v>
      </c>
      <c r="D1784">
        <v>2.2452999999999999</v>
      </c>
    </row>
    <row r="1785" spans="1:5" x14ac:dyDescent="0.25">
      <c r="A1785">
        <v>2012</v>
      </c>
      <c r="B1785" t="s">
        <v>35</v>
      </c>
      <c r="C1785" t="s">
        <v>198</v>
      </c>
      <c r="D1785">
        <v>125.389</v>
      </c>
    </row>
    <row r="1786" spans="1:5" x14ac:dyDescent="0.25">
      <c r="A1786">
        <v>2012</v>
      </c>
      <c r="B1786" t="s">
        <v>36</v>
      </c>
      <c r="C1786" t="s">
        <v>210</v>
      </c>
      <c r="D1786">
        <v>0.32719999999999999</v>
      </c>
      <c r="E1786" t="s">
        <v>201</v>
      </c>
    </row>
    <row r="1787" spans="1:5" x14ac:dyDescent="0.25">
      <c r="A1787">
        <v>2012</v>
      </c>
      <c r="B1787" t="s">
        <v>36</v>
      </c>
      <c r="C1787" t="s">
        <v>232</v>
      </c>
      <c r="D1787">
        <v>0.33450000000000002</v>
      </c>
      <c r="E1787" t="s">
        <v>201</v>
      </c>
    </row>
    <row r="1788" spans="1:5" x14ac:dyDescent="0.25">
      <c r="A1788">
        <v>2012</v>
      </c>
      <c r="B1788" t="s">
        <v>36</v>
      </c>
      <c r="C1788" t="s">
        <v>211</v>
      </c>
      <c r="D1788">
        <v>0.68230000000000002</v>
      </c>
      <c r="E1788" t="s">
        <v>201</v>
      </c>
    </row>
    <row r="1789" spans="1:5" x14ac:dyDescent="0.25">
      <c r="A1789">
        <v>2012</v>
      </c>
      <c r="B1789" t="s">
        <v>36</v>
      </c>
      <c r="C1789" t="s">
        <v>198</v>
      </c>
      <c r="D1789">
        <v>124.83499999999999</v>
      </c>
      <c r="E1789" t="s">
        <v>201</v>
      </c>
    </row>
    <row r="1790" spans="1:5" x14ac:dyDescent="0.25">
      <c r="A1790">
        <v>2012</v>
      </c>
      <c r="B1790" t="s">
        <v>37</v>
      </c>
      <c r="C1790" t="s">
        <v>210</v>
      </c>
      <c r="D1790">
        <v>1.032</v>
      </c>
    </row>
    <row r="1791" spans="1:5" x14ac:dyDescent="0.25">
      <c r="A1791">
        <v>2012</v>
      </c>
      <c r="B1791" t="s">
        <v>37</v>
      </c>
      <c r="C1791" t="s">
        <v>232</v>
      </c>
      <c r="D1791">
        <v>0.99909999999999999</v>
      </c>
    </row>
    <row r="1792" spans="1:5" x14ac:dyDescent="0.25">
      <c r="A1792">
        <v>2012</v>
      </c>
      <c r="B1792" t="s">
        <v>37</v>
      </c>
      <c r="C1792" t="s">
        <v>211</v>
      </c>
      <c r="D1792">
        <v>1.4418</v>
      </c>
    </row>
    <row r="1793" spans="1:4" x14ac:dyDescent="0.25">
      <c r="A1793">
        <v>2012</v>
      </c>
      <c r="B1793" t="s">
        <v>37</v>
      </c>
      <c r="C1793" t="s">
        <v>198</v>
      </c>
      <c r="D1793">
        <v>157.845</v>
      </c>
    </row>
    <row r="1794" spans="1:4" x14ac:dyDescent="0.25">
      <c r="A1794">
        <v>2012</v>
      </c>
      <c r="B1794" t="s">
        <v>38</v>
      </c>
      <c r="C1794" t="s">
        <v>210</v>
      </c>
      <c r="D1794">
        <v>1.9329000000000001</v>
      </c>
    </row>
    <row r="1795" spans="1:4" x14ac:dyDescent="0.25">
      <c r="A1795">
        <v>2012</v>
      </c>
      <c r="B1795" t="s">
        <v>38</v>
      </c>
      <c r="C1795" t="s">
        <v>232</v>
      </c>
      <c r="D1795">
        <v>1.9746999999999999</v>
      </c>
    </row>
    <row r="1796" spans="1:4" x14ac:dyDescent="0.25">
      <c r="A1796">
        <v>2012</v>
      </c>
      <c r="B1796" t="s">
        <v>38</v>
      </c>
      <c r="C1796" t="s">
        <v>211</v>
      </c>
      <c r="D1796">
        <v>1.4051</v>
      </c>
    </row>
    <row r="1797" spans="1:4" x14ac:dyDescent="0.25">
      <c r="A1797">
        <v>2012</v>
      </c>
      <c r="B1797" t="s">
        <v>38</v>
      </c>
      <c r="C1797" t="s">
        <v>198</v>
      </c>
      <c r="D1797">
        <v>114.04</v>
      </c>
    </row>
    <row r="1798" spans="1:4" x14ac:dyDescent="0.25">
      <c r="A1798">
        <v>2012</v>
      </c>
      <c r="B1798" t="s">
        <v>39</v>
      </c>
      <c r="C1798" t="s">
        <v>210</v>
      </c>
      <c r="D1798">
        <v>2.1865999999999999</v>
      </c>
    </row>
    <row r="1799" spans="1:4" x14ac:dyDescent="0.25">
      <c r="A1799">
        <v>2012</v>
      </c>
      <c r="B1799" t="s">
        <v>39</v>
      </c>
      <c r="C1799" t="s">
        <v>232</v>
      </c>
      <c r="D1799">
        <v>2.3134999999999999</v>
      </c>
    </row>
    <row r="1800" spans="1:4" x14ac:dyDescent="0.25">
      <c r="A1800">
        <v>2012</v>
      </c>
      <c r="B1800" t="s">
        <v>39</v>
      </c>
      <c r="C1800" t="s">
        <v>211</v>
      </c>
      <c r="D1800">
        <v>2.0518999999999998</v>
      </c>
    </row>
    <row r="1801" spans="1:4" x14ac:dyDescent="0.25">
      <c r="A1801">
        <v>2012</v>
      </c>
      <c r="B1801" t="s">
        <v>39</v>
      </c>
      <c r="C1801" t="s">
        <v>198</v>
      </c>
      <c r="D1801">
        <v>128.589</v>
      </c>
    </row>
    <row r="1802" spans="1:4" x14ac:dyDescent="0.25">
      <c r="A1802">
        <v>2012</v>
      </c>
      <c r="B1802" t="s">
        <v>40</v>
      </c>
      <c r="C1802" t="s">
        <v>210</v>
      </c>
      <c r="D1802">
        <v>0.50539999999999996</v>
      </c>
    </row>
    <row r="1803" spans="1:4" x14ac:dyDescent="0.25">
      <c r="A1803">
        <v>2012</v>
      </c>
      <c r="B1803" t="s">
        <v>40</v>
      </c>
      <c r="C1803" t="s">
        <v>232</v>
      </c>
      <c r="D1803">
        <v>0.54730000000000001</v>
      </c>
    </row>
    <row r="1804" spans="1:4" x14ac:dyDescent="0.25">
      <c r="A1804">
        <v>2012</v>
      </c>
      <c r="B1804" t="s">
        <v>40</v>
      </c>
      <c r="C1804" t="s">
        <v>211</v>
      </c>
      <c r="D1804">
        <v>0.71650000000000003</v>
      </c>
    </row>
    <row r="1805" spans="1:4" x14ac:dyDescent="0.25">
      <c r="A1805">
        <v>2012</v>
      </c>
      <c r="B1805" t="s">
        <v>40</v>
      </c>
      <c r="C1805" t="s">
        <v>198</v>
      </c>
      <c r="D1805">
        <v>85.213999999999999</v>
      </c>
    </row>
    <row r="1806" spans="1:4" x14ac:dyDescent="0.25">
      <c r="A1806">
        <v>2012</v>
      </c>
      <c r="B1806" t="s">
        <v>41</v>
      </c>
      <c r="C1806" t="s">
        <v>210</v>
      </c>
      <c r="D1806">
        <v>1.974</v>
      </c>
    </row>
    <row r="1807" spans="1:4" x14ac:dyDescent="0.25">
      <c r="A1807">
        <v>2012</v>
      </c>
      <c r="B1807" t="s">
        <v>41</v>
      </c>
      <c r="C1807" t="s">
        <v>232</v>
      </c>
      <c r="D1807">
        <v>2.1526000000000001</v>
      </c>
    </row>
    <row r="1808" spans="1:4" x14ac:dyDescent="0.25">
      <c r="A1808">
        <v>2012</v>
      </c>
      <c r="B1808" t="s">
        <v>41</v>
      </c>
      <c r="C1808" t="s">
        <v>211</v>
      </c>
      <c r="D1808">
        <v>1.7718</v>
      </c>
    </row>
    <row r="1809" spans="1:5" x14ac:dyDescent="0.25">
      <c r="A1809">
        <v>2012</v>
      </c>
      <c r="B1809" t="s">
        <v>41</v>
      </c>
      <c r="C1809" t="s">
        <v>198</v>
      </c>
      <c r="D1809">
        <v>191.643</v>
      </c>
    </row>
    <row r="1810" spans="1:5" x14ac:dyDescent="0.25">
      <c r="A1810">
        <v>2012</v>
      </c>
      <c r="B1810" t="s">
        <v>42</v>
      </c>
      <c r="C1810" t="s">
        <v>210</v>
      </c>
      <c r="D1810">
        <v>1.2951999999999999</v>
      </c>
    </row>
    <row r="1811" spans="1:5" x14ac:dyDescent="0.25">
      <c r="A1811">
        <v>2012</v>
      </c>
      <c r="B1811" t="s">
        <v>42</v>
      </c>
      <c r="C1811" t="s">
        <v>232</v>
      </c>
      <c r="D1811">
        <v>1.2414000000000001</v>
      </c>
    </row>
    <row r="1812" spans="1:5" x14ac:dyDescent="0.25">
      <c r="A1812">
        <v>2012</v>
      </c>
      <c r="B1812" t="s">
        <v>42</v>
      </c>
      <c r="C1812" t="s">
        <v>211</v>
      </c>
      <c r="D1812">
        <v>1.3975</v>
      </c>
    </row>
    <row r="1813" spans="1:5" x14ac:dyDescent="0.25">
      <c r="A1813">
        <v>2012</v>
      </c>
      <c r="B1813" t="s">
        <v>42</v>
      </c>
      <c r="C1813" t="s">
        <v>198</v>
      </c>
      <c r="D1813">
        <v>104.751</v>
      </c>
      <c r="E1813" t="s">
        <v>196</v>
      </c>
    </row>
    <row r="1814" spans="1:5" x14ac:dyDescent="0.25">
      <c r="A1814">
        <v>2012</v>
      </c>
      <c r="B1814" t="s">
        <v>43</v>
      </c>
      <c r="C1814" t="s">
        <v>210</v>
      </c>
      <c r="D1814">
        <v>2.4950000000000001</v>
      </c>
    </row>
    <row r="1815" spans="1:5" x14ac:dyDescent="0.25">
      <c r="A1815">
        <v>2012</v>
      </c>
      <c r="B1815" t="s">
        <v>43</v>
      </c>
      <c r="C1815" t="s">
        <v>232</v>
      </c>
      <c r="D1815">
        <v>2.5129999999999999</v>
      </c>
    </row>
    <row r="1816" spans="1:5" x14ac:dyDescent="0.25">
      <c r="A1816">
        <v>2012</v>
      </c>
      <c r="B1816" t="s">
        <v>43</v>
      </c>
      <c r="C1816" t="s">
        <v>211</v>
      </c>
      <c r="D1816">
        <v>2.6520999999999999</v>
      </c>
    </row>
    <row r="1817" spans="1:5" x14ac:dyDescent="0.25">
      <c r="A1817">
        <v>2012</v>
      </c>
      <c r="B1817" t="s">
        <v>43</v>
      </c>
      <c r="C1817" t="s">
        <v>198</v>
      </c>
      <c r="D1817">
        <v>198.083</v>
      </c>
      <c r="E1817" t="s">
        <v>196</v>
      </c>
    </row>
    <row r="1818" spans="1:5" x14ac:dyDescent="0.25">
      <c r="A1818">
        <v>2012</v>
      </c>
      <c r="B1818" t="s">
        <v>44</v>
      </c>
      <c r="C1818" t="s">
        <v>210</v>
      </c>
      <c r="D1818">
        <v>2.6619000000000002</v>
      </c>
    </row>
    <row r="1819" spans="1:5" x14ac:dyDescent="0.25">
      <c r="A1819">
        <v>2012</v>
      </c>
      <c r="B1819" t="s">
        <v>44</v>
      </c>
      <c r="C1819" t="s">
        <v>232</v>
      </c>
      <c r="D1819">
        <v>2.7288000000000001</v>
      </c>
    </row>
    <row r="1820" spans="1:5" x14ac:dyDescent="0.25">
      <c r="A1820">
        <v>2012</v>
      </c>
      <c r="B1820" t="s">
        <v>44</v>
      </c>
      <c r="C1820" t="s">
        <v>211</v>
      </c>
      <c r="D1820">
        <v>2.3290000000000002</v>
      </c>
    </row>
    <row r="1821" spans="1:5" x14ac:dyDescent="0.25">
      <c r="A1821">
        <v>2012</v>
      </c>
      <c r="B1821" t="s">
        <v>44</v>
      </c>
      <c r="C1821" t="s">
        <v>198</v>
      </c>
      <c r="D1821">
        <v>130.79499999999999</v>
      </c>
    </row>
    <row r="1822" spans="1:5" x14ac:dyDescent="0.25">
      <c r="A1822">
        <v>2012</v>
      </c>
      <c r="B1822" t="s">
        <v>45</v>
      </c>
      <c r="C1822" t="s">
        <v>210</v>
      </c>
      <c r="D1822">
        <v>1.087</v>
      </c>
    </row>
    <row r="1823" spans="1:5" x14ac:dyDescent="0.25">
      <c r="A1823">
        <v>2012</v>
      </c>
      <c r="B1823" t="s">
        <v>45</v>
      </c>
      <c r="C1823" t="s">
        <v>232</v>
      </c>
      <c r="D1823">
        <v>1.0843</v>
      </c>
    </row>
    <row r="1824" spans="1:5" x14ac:dyDescent="0.25">
      <c r="A1824">
        <v>2012</v>
      </c>
      <c r="B1824" t="s">
        <v>45</v>
      </c>
      <c r="C1824" t="s">
        <v>211</v>
      </c>
      <c r="D1824">
        <v>1.6484000000000001</v>
      </c>
    </row>
    <row r="1825" spans="1:5" x14ac:dyDescent="0.25">
      <c r="A1825">
        <v>2012</v>
      </c>
      <c r="B1825" t="s">
        <v>45</v>
      </c>
      <c r="C1825" t="s">
        <v>198</v>
      </c>
      <c r="D1825">
        <v>103.387</v>
      </c>
      <c r="E1825" t="s">
        <v>196</v>
      </c>
    </row>
    <row r="1826" spans="1:5" x14ac:dyDescent="0.25">
      <c r="A1826">
        <v>2012</v>
      </c>
      <c r="B1826" t="s">
        <v>46</v>
      </c>
      <c r="C1826" t="s">
        <v>210</v>
      </c>
      <c r="D1826">
        <v>2.7441</v>
      </c>
    </row>
    <row r="1827" spans="1:5" x14ac:dyDescent="0.25">
      <c r="A1827">
        <v>2012</v>
      </c>
      <c r="B1827" t="s">
        <v>46</v>
      </c>
      <c r="C1827" t="s">
        <v>232</v>
      </c>
      <c r="D1827">
        <v>2.827</v>
      </c>
    </row>
    <row r="1828" spans="1:5" x14ac:dyDescent="0.25">
      <c r="A1828">
        <v>2012</v>
      </c>
      <c r="B1828" t="s">
        <v>46</v>
      </c>
      <c r="C1828" t="s">
        <v>211</v>
      </c>
      <c r="D1828">
        <v>2.7109999999999999</v>
      </c>
    </row>
    <row r="1829" spans="1:5" x14ac:dyDescent="0.25">
      <c r="A1829">
        <v>2012</v>
      </c>
      <c r="B1829" t="s">
        <v>46</v>
      </c>
      <c r="C1829" t="s">
        <v>198</v>
      </c>
      <c r="D1829">
        <v>128.34299999999999</v>
      </c>
    </row>
    <row r="1830" spans="1:5" x14ac:dyDescent="0.25">
      <c r="A1830">
        <v>2012</v>
      </c>
      <c r="B1830" t="s">
        <v>47</v>
      </c>
      <c r="C1830" t="s">
        <v>210</v>
      </c>
      <c r="D1830">
        <v>1.1702999999999999</v>
      </c>
    </row>
    <row r="1831" spans="1:5" x14ac:dyDescent="0.25">
      <c r="A1831">
        <v>2012</v>
      </c>
      <c r="B1831" t="s">
        <v>47</v>
      </c>
      <c r="C1831" t="s">
        <v>232</v>
      </c>
      <c r="D1831">
        <v>1.137</v>
      </c>
    </row>
    <row r="1832" spans="1:5" x14ac:dyDescent="0.25">
      <c r="A1832">
        <v>2012</v>
      </c>
      <c r="B1832" t="s">
        <v>47</v>
      </c>
      <c r="C1832" t="s">
        <v>211</v>
      </c>
      <c r="D1832">
        <v>1.2231000000000001</v>
      </c>
    </row>
    <row r="1833" spans="1:5" x14ac:dyDescent="0.25">
      <c r="A1833">
        <v>2012</v>
      </c>
      <c r="B1833" t="s">
        <v>47</v>
      </c>
      <c r="C1833" t="s">
        <v>198</v>
      </c>
      <c r="D1833">
        <v>136.81899999999999</v>
      </c>
    </row>
    <row r="1834" spans="1:5" x14ac:dyDescent="0.25">
      <c r="A1834">
        <v>2012</v>
      </c>
      <c r="B1834" t="s">
        <v>48</v>
      </c>
      <c r="C1834" t="s">
        <v>210</v>
      </c>
      <c r="D1834">
        <v>0.95979999999999999</v>
      </c>
    </row>
    <row r="1835" spans="1:5" x14ac:dyDescent="0.25">
      <c r="A1835">
        <v>2012</v>
      </c>
      <c r="B1835" t="s">
        <v>48</v>
      </c>
      <c r="C1835" t="s">
        <v>232</v>
      </c>
      <c r="D1835">
        <v>0.98640000000000005</v>
      </c>
    </row>
    <row r="1836" spans="1:5" x14ac:dyDescent="0.25">
      <c r="A1836">
        <v>2012</v>
      </c>
      <c r="B1836" t="s">
        <v>48</v>
      </c>
      <c r="C1836" t="s">
        <v>211</v>
      </c>
      <c r="D1836">
        <v>1.3896999999999999</v>
      </c>
    </row>
    <row r="1837" spans="1:5" x14ac:dyDescent="0.25">
      <c r="A1837">
        <v>2012</v>
      </c>
      <c r="B1837" t="s">
        <v>48</v>
      </c>
      <c r="C1837" t="s">
        <v>198</v>
      </c>
      <c r="D1837">
        <v>106.039</v>
      </c>
    </row>
    <row r="1838" spans="1:5" x14ac:dyDescent="0.25">
      <c r="A1838">
        <v>2012</v>
      </c>
      <c r="B1838" t="s">
        <v>49</v>
      </c>
      <c r="C1838" t="s">
        <v>210</v>
      </c>
      <c r="D1838">
        <v>0.87270000000000003</v>
      </c>
    </row>
    <row r="1839" spans="1:5" x14ac:dyDescent="0.25">
      <c r="A1839">
        <v>2012</v>
      </c>
      <c r="B1839" t="s">
        <v>49</v>
      </c>
      <c r="C1839" t="s">
        <v>232</v>
      </c>
      <c r="D1839">
        <v>0.89180000000000004</v>
      </c>
    </row>
    <row r="1840" spans="1:5" x14ac:dyDescent="0.25">
      <c r="A1840">
        <v>2012</v>
      </c>
      <c r="B1840" t="s">
        <v>49</v>
      </c>
      <c r="C1840" t="s">
        <v>211</v>
      </c>
      <c r="D1840">
        <v>1.4242999999999999</v>
      </c>
    </row>
    <row r="1841" spans="1:4" x14ac:dyDescent="0.25">
      <c r="A1841">
        <v>2012</v>
      </c>
      <c r="B1841" t="s">
        <v>49</v>
      </c>
      <c r="C1841" t="s">
        <v>198</v>
      </c>
      <c r="D1841">
        <v>128.41800000000001</v>
      </c>
    </row>
    <row r="1842" spans="1:4" x14ac:dyDescent="0.25">
      <c r="A1842">
        <v>2012</v>
      </c>
      <c r="B1842" t="s">
        <v>50</v>
      </c>
      <c r="C1842" t="s">
        <v>210</v>
      </c>
      <c r="D1842">
        <v>4.0896999999999997</v>
      </c>
    </row>
    <row r="1843" spans="1:4" x14ac:dyDescent="0.25">
      <c r="A1843">
        <v>2012</v>
      </c>
      <c r="B1843" t="s">
        <v>50</v>
      </c>
      <c r="C1843" t="s">
        <v>232</v>
      </c>
      <c r="D1843">
        <v>4.2807000000000004</v>
      </c>
    </row>
    <row r="1844" spans="1:4" x14ac:dyDescent="0.25">
      <c r="A1844">
        <v>2012</v>
      </c>
      <c r="B1844" t="s">
        <v>50</v>
      </c>
      <c r="C1844" t="s">
        <v>211</v>
      </c>
      <c r="D1844">
        <v>3.3317000000000001</v>
      </c>
    </row>
    <row r="1845" spans="1:4" x14ac:dyDescent="0.25">
      <c r="A1845">
        <v>2012</v>
      </c>
      <c r="B1845" t="s">
        <v>50</v>
      </c>
      <c r="C1845" t="s">
        <v>198</v>
      </c>
      <c r="D1845">
        <v>137.96299999999999</v>
      </c>
    </row>
    <row r="1846" spans="1:4" x14ac:dyDescent="0.25">
      <c r="A1846">
        <v>2012</v>
      </c>
      <c r="B1846" t="s">
        <v>51</v>
      </c>
      <c r="C1846" t="s">
        <v>210</v>
      </c>
      <c r="D1846">
        <v>1.1660999999999999</v>
      </c>
    </row>
    <row r="1847" spans="1:4" x14ac:dyDescent="0.25">
      <c r="A1847">
        <v>2012</v>
      </c>
      <c r="B1847" t="s">
        <v>51</v>
      </c>
      <c r="C1847" t="s">
        <v>232</v>
      </c>
      <c r="D1847">
        <v>1.1924999999999999</v>
      </c>
    </row>
    <row r="1848" spans="1:4" x14ac:dyDescent="0.25">
      <c r="A1848">
        <v>2012</v>
      </c>
      <c r="B1848" t="s">
        <v>51</v>
      </c>
      <c r="C1848" t="s">
        <v>211</v>
      </c>
      <c r="D1848">
        <v>1.9835</v>
      </c>
    </row>
    <row r="1849" spans="1:4" x14ac:dyDescent="0.25">
      <c r="A1849">
        <v>2012</v>
      </c>
      <c r="B1849" t="s">
        <v>51</v>
      </c>
      <c r="C1849" t="s">
        <v>198</v>
      </c>
      <c r="D1849">
        <v>172.89699999999999</v>
      </c>
    </row>
    <row r="1850" spans="1:4" x14ac:dyDescent="0.25">
      <c r="A1850">
        <v>2012</v>
      </c>
      <c r="B1850" t="s">
        <v>52</v>
      </c>
      <c r="C1850" t="s">
        <v>210</v>
      </c>
      <c r="D1850">
        <v>1.6508</v>
      </c>
    </row>
    <row r="1851" spans="1:4" x14ac:dyDescent="0.25">
      <c r="A1851">
        <v>2012</v>
      </c>
      <c r="B1851" t="s">
        <v>52</v>
      </c>
      <c r="C1851" t="s">
        <v>232</v>
      </c>
      <c r="D1851">
        <v>1.8008</v>
      </c>
    </row>
    <row r="1852" spans="1:4" x14ac:dyDescent="0.25">
      <c r="A1852">
        <v>2012</v>
      </c>
      <c r="B1852" t="s">
        <v>52</v>
      </c>
      <c r="C1852" t="s">
        <v>211</v>
      </c>
      <c r="D1852">
        <v>2.1034999999999999</v>
      </c>
    </row>
    <row r="1853" spans="1:4" x14ac:dyDescent="0.25">
      <c r="A1853">
        <v>2012</v>
      </c>
      <c r="B1853" t="s">
        <v>52</v>
      </c>
      <c r="C1853" t="s">
        <v>198</v>
      </c>
      <c r="D1853">
        <v>108.774</v>
      </c>
    </row>
    <row r="1854" spans="1:4" x14ac:dyDescent="0.25">
      <c r="A1854">
        <v>2012</v>
      </c>
      <c r="B1854" t="s">
        <v>53</v>
      </c>
      <c r="C1854" t="s">
        <v>210</v>
      </c>
      <c r="D1854">
        <v>3.6566999999999998</v>
      </c>
    </row>
    <row r="1855" spans="1:4" x14ac:dyDescent="0.25">
      <c r="A1855">
        <v>2012</v>
      </c>
      <c r="B1855" t="s">
        <v>53</v>
      </c>
      <c r="C1855" t="s">
        <v>232</v>
      </c>
      <c r="D1855">
        <v>3.7416</v>
      </c>
    </row>
    <row r="1856" spans="1:4" x14ac:dyDescent="0.25">
      <c r="A1856">
        <v>2012</v>
      </c>
      <c r="B1856" t="s">
        <v>53</v>
      </c>
      <c r="C1856" t="s">
        <v>211</v>
      </c>
      <c r="D1856">
        <v>3.2766999999999999</v>
      </c>
    </row>
    <row r="1857" spans="1:5" x14ac:dyDescent="0.25">
      <c r="A1857">
        <v>2012</v>
      </c>
      <c r="B1857" t="s">
        <v>53</v>
      </c>
      <c r="C1857" t="s">
        <v>198</v>
      </c>
      <c r="D1857">
        <v>128.529</v>
      </c>
    </row>
    <row r="1858" spans="1:5" x14ac:dyDescent="0.25">
      <c r="A1858">
        <v>2012</v>
      </c>
      <c r="B1858" t="s">
        <v>54</v>
      </c>
      <c r="C1858" t="s">
        <v>210</v>
      </c>
      <c r="D1858">
        <v>1.9198999999999999</v>
      </c>
    </row>
    <row r="1859" spans="1:5" x14ac:dyDescent="0.25">
      <c r="A1859">
        <v>2012</v>
      </c>
      <c r="B1859" t="s">
        <v>54</v>
      </c>
      <c r="C1859" t="s">
        <v>232</v>
      </c>
      <c r="D1859">
        <v>2.0394000000000001</v>
      </c>
    </row>
    <row r="1860" spans="1:5" x14ac:dyDescent="0.25">
      <c r="A1860">
        <v>2012</v>
      </c>
      <c r="B1860" t="s">
        <v>54</v>
      </c>
      <c r="C1860" t="s">
        <v>211</v>
      </c>
      <c r="D1860">
        <v>1.7431000000000001</v>
      </c>
    </row>
    <row r="1861" spans="1:5" x14ac:dyDescent="0.25">
      <c r="A1861">
        <v>2012</v>
      </c>
      <c r="B1861" t="s">
        <v>54</v>
      </c>
      <c r="C1861" t="s">
        <v>198</v>
      </c>
      <c r="D1861">
        <v>117.58499999999999</v>
      </c>
      <c r="E1861" t="s">
        <v>199</v>
      </c>
    </row>
    <row r="1862" spans="1:5" x14ac:dyDescent="0.25">
      <c r="A1862">
        <v>2012</v>
      </c>
      <c r="B1862" t="s">
        <v>64</v>
      </c>
      <c r="C1862" t="s">
        <v>210</v>
      </c>
      <c r="D1862">
        <v>0.55789999999999995</v>
      </c>
    </row>
    <row r="1863" spans="1:5" x14ac:dyDescent="0.25">
      <c r="A1863">
        <v>2012</v>
      </c>
      <c r="B1863" t="s">
        <v>64</v>
      </c>
      <c r="C1863" t="s">
        <v>232</v>
      </c>
      <c r="D1863">
        <v>0.56810000000000005</v>
      </c>
    </row>
    <row r="1864" spans="1:5" x14ac:dyDescent="0.25">
      <c r="A1864">
        <v>2012</v>
      </c>
      <c r="B1864" t="s">
        <v>64</v>
      </c>
      <c r="C1864" t="s">
        <v>211</v>
      </c>
      <c r="D1864">
        <v>0.96020000000000005</v>
      </c>
    </row>
    <row r="1865" spans="1:5" x14ac:dyDescent="0.25">
      <c r="A1865">
        <v>2012</v>
      </c>
      <c r="B1865" t="s">
        <v>64</v>
      </c>
      <c r="C1865" t="s">
        <v>198</v>
      </c>
      <c r="D1865">
        <v>120.80800000000001</v>
      </c>
    </row>
    <row r="1866" spans="1:5" x14ac:dyDescent="0.25">
      <c r="A1866">
        <v>2012</v>
      </c>
      <c r="B1866" t="s">
        <v>55</v>
      </c>
      <c r="C1866" t="s">
        <v>210</v>
      </c>
      <c r="D1866">
        <v>0.98250000000000004</v>
      </c>
    </row>
    <row r="1867" spans="1:5" x14ac:dyDescent="0.25">
      <c r="A1867">
        <v>2012</v>
      </c>
      <c r="B1867" t="s">
        <v>55</v>
      </c>
      <c r="C1867" t="s">
        <v>232</v>
      </c>
      <c r="D1867">
        <v>1.0321</v>
      </c>
    </row>
    <row r="1868" spans="1:5" x14ac:dyDescent="0.25">
      <c r="A1868">
        <v>2012</v>
      </c>
      <c r="B1868" t="s">
        <v>55</v>
      </c>
      <c r="C1868" t="s">
        <v>211</v>
      </c>
      <c r="D1868">
        <v>1.1989000000000001</v>
      </c>
    </row>
    <row r="1869" spans="1:5" x14ac:dyDescent="0.25">
      <c r="A1869">
        <v>2012</v>
      </c>
      <c r="B1869" t="s">
        <v>55</v>
      </c>
      <c r="C1869" t="s">
        <v>198</v>
      </c>
      <c r="D1869">
        <v>119.634</v>
      </c>
    </row>
    <row r="1870" spans="1:5" x14ac:dyDescent="0.25">
      <c r="A1870">
        <v>2012</v>
      </c>
      <c r="B1870" t="s">
        <v>56</v>
      </c>
      <c r="C1870" t="s">
        <v>210</v>
      </c>
      <c r="D1870">
        <v>0.3674</v>
      </c>
      <c r="E1870" t="s">
        <v>196</v>
      </c>
    </row>
    <row r="1871" spans="1:5" x14ac:dyDescent="0.25">
      <c r="A1871">
        <v>2012</v>
      </c>
      <c r="B1871" t="s">
        <v>56</v>
      </c>
      <c r="C1871" t="s">
        <v>232</v>
      </c>
      <c r="D1871">
        <v>0.40060000000000001</v>
      </c>
      <c r="E1871" t="s">
        <v>196</v>
      </c>
    </row>
    <row r="1872" spans="1:5" x14ac:dyDescent="0.25">
      <c r="A1872">
        <v>2012</v>
      </c>
      <c r="B1872" t="s">
        <v>56</v>
      </c>
      <c r="C1872" t="s">
        <v>211</v>
      </c>
      <c r="D1872">
        <v>0.77410000000000001</v>
      </c>
      <c r="E1872" t="s">
        <v>196</v>
      </c>
    </row>
    <row r="1873" spans="1:5" x14ac:dyDescent="0.25">
      <c r="A1873">
        <v>2012</v>
      </c>
      <c r="B1873" t="s">
        <v>56</v>
      </c>
      <c r="C1873" t="s">
        <v>198</v>
      </c>
      <c r="D1873">
        <v>75.256</v>
      </c>
      <c r="E1873" t="s">
        <v>196</v>
      </c>
    </row>
    <row r="1874" spans="1:5" x14ac:dyDescent="0.25">
      <c r="A1874">
        <v>2012</v>
      </c>
      <c r="B1874" t="s">
        <v>57</v>
      </c>
      <c r="C1874" t="s">
        <v>210</v>
      </c>
      <c r="D1874">
        <v>1.4131</v>
      </c>
    </row>
    <row r="1875" spans="1:5" x14ac:dyDescent="0.25">
      <c r="A1875">
        <v>2012</v>
      </c>
      <c r="B1875" t="s">
        <v>57</v>
      </c>
      <c r="C1875" t="s">
        <v>232</v>
      </c>
      <c r="D1875">
        <v>1.4568000000000001</v>
      </c>
    </row>
    <row r="1876" spans="1:5" x14ac:dyDescent="0.25">
      <c r="A1876">
        <v>2012</v>
      </c>
      <c r="B1876" t="s">
        <v>57</v>
      </c>
      <c r="C1876" t="s">
        <v>211</v>
      </c>
      <c r="D1876">
        <v>1.7203999999999999</v>
      </c>
    </row>
    <row r="1877" spans="1:5" x14ac:dyDescent="0.25">
      <c r="A1877">
        <v>2012</v>
      </c>
      <c r="B1877" t="s">
        <v>57</v>
      </c>
      <c r="C1877" t="s">
        <v>198</v>
      </c>
      <c r="D1877">
        <v>171.03</v>
      </c>
    </row>
    <row r="1878" spans="1:5" x14ac:dyDescent="0.25">
      <c r="A1878">
        <v>2012</v>
      </c>
      <c r="B1878" t="s">
        <v>65</v>
      </c>
      <c r="C1878" t="s">
        <v>210</v>
      </c>
      <c r="D1878">
        <v>1.1473</v>
      </c>
    </row>
    <row r="1879" spans="1:5" x14ac:dyDescent="0.25">
      <c r="A1879">
        <v>2012</v>
      </c>
      <c r="B1879" t="s">
        <v>65</v>
      </c>
      <c r="C1879" t="s">
        <v>232</v>
      </c>
      <c r="D1879">
        <v>1.1485000000000001</v>
      </c>
    </row>
    <row r="1880" spans="1:5" x14ac:dyDescent="0.25">
      <c r="A1880">
        <v>2012</v>
      </c>
      <c r="B1880" t="s">
        <v>65</v>
      </c>
      <c r="C1880" t="s">
        <v>211</v>
      </c>
      <c r="D1880">
        <v>1.6798</v>
      </c>
    </row>
    <row r="1881" spans="1:5" x14ac:dyDescent="0.25">
      <c r="A1881">
        <v>2012</v>
      </c>
      <c r="B1881" t="s">
        <v>65</v>
      </c>
      <c r="C1881" t="s">
        <v>198</v>
      </c>
      <c r="D1881">
        <v>144.01599999999999</v>
      </c>
    </row>
    <row r="1882" spans="1:5" x14ac:dyDescent="0.25">
      <c r="A1882">
        <v>2012</v>
      </c>
      <c r="B1882" t="s">
        <v>58</v>
      </c>
      <c r="C1882" t="s">
        <v>210</v>
      </c>
      <c r="D1882">
        <v>1.1224000000000001</v>
      </c>
    </row>
    <row r="1883" spans="1:5" x14ac:dyDescent="0.25">
      <c r="A1883">
        <v>2012</v>
      </c>
      <c r="B1883" t="s">
        <v>58</v>
      </c>
      <c r="C1883" t="s">
        <v>232</v>
      </c>
      <c r="D1883">
        <v>1.1888000000000001</v>
      </c>
    </row>
    <row r="1884" spans="1:5" x14ac:dyDescent="0.25">
      <c r="A1884">
        <v>2012</v>
      </c>
      <c r="B1884" t="s">
        <v>58</v>
      </c>
      <c r="C1884" t="s">
        <v>211</v>
      </c>
      <c r="D1884">
        <v>0.91269999999999996</v>
      </c>
    </row>
    <row r="1885" spans="1:5" x14ac:dyDescent="0.25">
      <c r="A1885">
        <v>2012</v>
      </c>
      <c r="B1885" t="s">
        <v>58</v>
      </c>
      <c r="C1885" t="s">
        <v>198</v>
      </c>
      <c r="D1885">
        <v>117.437</v>
      </c>
      <c r="E1885" t="s">
        <v>196</v>
      </c>
    </row>
    <row r="1886" spans="1:5" x14ac:dyDescent="0.25">
      <c r="A1886">
        <v>2012</v>
      </c>
      <c r="B1886" t="s">
        <v>59</v>
      </c>
      <c r="C1886" t="s">
        <v>210</v>
      </c>
      <c r="D1886">
        <v>1.9905999999999999</v>
      </c>
    </row>
    <row r="1887" spans="1:5" x14ac:dyDescent="0.25">
      <c r="A1887">
        <v>2012</v>
      </c>
      <c r="B1887" t="s">
        <v>59</v>
      </c>
      <c r="C1887" t="s">
        <v>232</v>
      </c>
      <c r="D1887">
        <v>1.9426000000000001</v>
      </c>
    </row>
    <row r="1888" spans="1:5" x14ac:dyDescent="0.25">
      <c r="A1888">
        <v>2012</v>
      </c>
      <c r="B1888" t="s">
        <v>59</v>
      </c>
      <c r="C1888" t="s">
        <v>211</v>
      </c>
      <c r="D1888">
        <v>1.4789000000000001</v>
      </c>
    </row>
    <row r="1889" spans="1:4" x14ac:dyDescent="0.25">
      <c r="A1889">
        <v>2012</v>
      </c>
      <c r="B1889" t="s">
        <v>59</v>
      </c>
      <c r="C1889" t="s">
        <v>198</v>
      </c>
      <c r="D1889">
        <v>106.176</v>
      </c>
    </row>
    <row r="1890" spans="1:4" x14ac:dyDescent="0.25">
      <c r="A1890">
        <v>2012</v>
      </c>
      <c r="B1890" t="s">
        <v>156</v>
      </c>
      <c r="C1890" t="s">
        <v>210</v>
      </c>
      <c r="D1890">
        <v>1.4406000000000001</v>
      </c>
    </row>
    <row r="1891" spans="1:4" x14ac:dyDescent="0.25">
      <c r="A1891">
        <v>2012</v>
      </c>
      <c r="B1891" t="s">
        <v>156</v>
      </c>
      <c r="C1891" t="s">
        <v>232</v>
      </c>
      <c r="D1891">
        <v>1.7851999999999999</v>
      </c>
    </row>
    <row r="1892" spans="1:4" x14ac:dyDescent="0.25">
      <c r="A1892">
        <v>2012</v>
      </c>
      <c r="B1892" t="s">
        <v>156</v>
      </c>
      <c r="C1892" t="s">
        <v>211</v>
      </c>
      <c r="D1892">
        <v>1.2488999999999999</v>
      </c>
    </row>
    <row r="1893" spans="1:4" x14ac:dyDescent="0.25">
      <c r="A1893">
        <v>2012</v>
      </c>
      <c r="B1893" t="s">
        <v>156</v>
      </c>
      <c r="C1893" t="s">
        <v>198</v>
      </c>
      <c r="D1893">
        <v>129.399</v>
      </c>
    </row>
    <row r="1894" spans="1:4" x14ac:dyDescent="0.25">
      <c r="A1894">
        <v>2012</v>
      </c>
      <c r="B1894" t="s">
        <v>67</v>
      </c>
      <c r="C1894" t="s">
        <v>210</v>
      </c>
      <c r="D1894">
        <v>2.8860000000000001</v>
      </c>
    </row>
    <row r="1895" spans="1:4" x14ac:dyDescent="0.25">
      <c r="A1895">
        <v>2012</v>
      </c>
      <c r="B1895" t="s">
        <v>67</v>
      </c>
      <c r="C1895" t="s">
        <v>232</v>
      </c>
      <c r="D1895">
        <v>2.4085000000000001</v>
      </c>
    </row>
    <row r="1896" spans="1:4" x14ac:dyDescent="0.25">
      <c r="A1896">
        <v>2012</v>
      </c>
      <c r="B1896" t="s">
        <v>67</v>
      </c>
      <c r="C1896" t="s">
        <v>211</v>
      </c>
      <c r="D1896">
        <v>1.7635000000000001</v>
      </c>
    </row>
    <row r="1897" spans="1:4" x14ac:dyDescent="0.25">
      <c r="A1897">
        <v>2012</v>
      </c>
      <c r="B1897" t="s">
        <v>67</v>
      </c>
      <c r="C1897" t="s">
        <v>198</v>
      </c>
      <c r="D1897" t="s">
        <v>72</v>
      </c>
    </row>
    <row r="1898" spans="1:4" x14ac:dyDescent="0.25">
      <c r="A1898">
        <v>2012</v>
      </c>
      <c r="B1898" t="s">
        <v>68</v>
      </c>
      <c r="C1898" t="s">
        <v>210</v>
      </c>
      <c r="D1898">
        <v>5.5117000000000003</v>
      </c>
    </row>
    <row r="1899" spans="1:4" x14ac:dyDescent="0.25">
      <c r="A1899">
        <v>2012</v>
      </c>
      <c r="B1899" t="s">
        <v>68</v>
      </c>
      <c r="C1899" t="s">
        <v>232</v>
      </c>
      <c r="D1899">
        <v>6.1082999999999998</v>
      </c>
    </row>
    <row r="1900" spans="1:4" x14ac:dyDescent="0.25">
      <c r="A1900">
        <v>2012</v>
      </c>
      <c r="B1900" t="s">
        <v>68</v>
      </c>
      <c r="C1900" t="s">
        <v>211</v>
      </c>
      <c r="D1900">
        <v>3.6242999999999999</v>
      </c>
    </row>
    <row r="1901" spans="1:4" x14ac:dyDescent="0.25">
      <c r="A1901">
        <v>2012</v>
      </c>
      <c r="B1901" t="s">
        <v>68</v>
      </c>
      <c r="C1901" t="s">
        <v>198</v>
      </c>
      <c r="D1901">
        <v>115.65600000000001</v>
      </c>
    </row>
    <row r="1902" spans="1:4" x14ac:dyDescent="0.25">
      <c r="A1902">
        <v>2012</v>
      </c>
      <c r="B1902" t="s">
        <v>60</v>
      </c>
      <c r="C1902" t="s">
        <v>210</v>
      </c>
      <c r="D1902">
        <v>3.7599</v>
      </c>
    </row>
    <row r="1903" spans="1:4" x14ac:dyDescent="0.25">
      <c r="A1903">
        <v>2012</v>
      </c>
      <c r="B1903" t="s">
        <v>60</v>
      </c>
      <c r="C1903" t="s">
        <v>232</v>
      </c>
      <c r="D1903">
        <v>4.3780000000000001</v>
      </c>
    </row>
    <row r="1904" spans="1:4" x14ac:dyDescent="0.25">
      <c r="A1904">
        <v>2012</v>
      </c>
      <c r="B1904" t="s">
        <v>60</v>
      </c>
      <c r="C1904" t="s">
        <v>211</v>
      </c>
      <c r="D1904">
        <v>3.21</v>
      </c>
    </row>
    <row r="1905" spans="1:4" x14ac:dyDescent="0.25">
      <c r="A1905">
        <v>2012</v>
      </c>
      <c r="B1905" t="s">
        <v>60</v>
      </c>
      <c r="C1905" t="s">
        <v>198</v>
      </c>
      <c r="D1905">
        <v>158.40700000000001</v>
      </c>
    </row>
    <row r="1906" spans="1:4" x14ac:dyDescent="0.25">
      <c r="A1906">
        <v>2012</v>
      </c>
      <c r="B1906" t="s">
        <v>69</v>
      </c>
      <c r="C1906" t="s">
        <v>210</v>
      </c>
      <c r="D1906">
        <v>0.38919999999999999</v>
      </c>
    </row>
    <row r="1907" spans="1:4" x14ac:dyDescent="0.25">
      <c r="A1907">
        <v>2012</v>
      </c>
      <c r="B1907" t="s">
        <v>69</v>
      </c>
      <c r="C1907" t="s">
        <v>232</v>
      </c>
      <c r="D1907">
        <v>0.42030000000000001</v>
      </c>
    </row>
    <row r="1908" spans="1:4" x14ac:dyDescent="0.25">
      <c r="A1908">
        <v>2012</v>
      </c>
      <c r="B1908" t="s">
        <v>69</v>
      </c>
      <c r="C1908" t="s">
        <v>211</v>
      </c>
      <c r="D1908">
        <v>0.93089999999999995</v>
      </c>
    </row>
    <row r="1909" spans="1:4" x14ac:dyDescent="0.25">
      <c r="A1909">
        <v>2012</v>
      </c>
      <c r="B1909" t="s">
        <v>69</v>
      </c>
      <c r="C1909" t="s">
        <v>198</v>
      </c>
      <c r="D1909" t="s">
        <v>72</v>
      </c>
    </row>
    <row r="1910" spans="1:4" x14ac:dyDescent="0.25">
      <c r="A1910">
        <v>2012</v>
      </c>
      <c r="B1910" t="s">
        <v>84</v>
      </c>
      <c r="C1910" t="s">
        <v>210</v>
      </c>
      <c r="D1910">
        <v>0.45739999999999997</v>
      </c>
    </row>
    <row r="1911" spans="1:4" x14ac:dyDescent="0.25">
      <c r="A1911">
        <v>2012</v>
      </c>
      <c r="B1911" t="s">
        <v>84</v>
      </c>
      <c r="C1911" t="s">
        <v>232</v>
      </c>
      <c r="D1911" t="s">
        <v>72</v>
      </c>
    </row>
    <row r="1912" spans="1:4" x14ac:dyDescent="0.25">
      <c r="A1912">
        <v>2012</v>
      </c>
      <c r="B1912" t="s">
        <v>84</v>
      </c>
      <c r="C1912" t="s">
        <v>211</v>
      </c>
      <c r="D1912">
        <v>1.0762</v>
      </c>
    </row>
    <row r="1913" spans="1:4" x14ac:dyDescent="0.25">
      <c r="A1913">
        <v>2012</v>
      </c>
      <c r="B1913" t="s">
        <v>84</v>
      </c>
      <c r="C1913" t="s">
        <v>198</v>
      </c>
      <c r="D1913" t="s">
        <v>72</v>
      </c>
    </row>
    <row r="1914" spans="1:4" x14ac:dyDescent="0.25">
      <c r="A1914">
        <v>2012</v>
      </c>
      <c r="B1914" t="s">
        <v>70</v>
      </c>
      <c r="C1914" t="s">
        <v>210</v>
      </c>
      <c r="D1914">
        <v>0.33360000000000001</v>
      </c>
    </row>
    <row r="1915" spans="1:4" x14ac:dyDescent="0.25">
      <c r="A1915">
        <v>2012</v>
      </c>
      <c r="B1915" t="s">
        <v>70</v>
      </c>
      <c r="C1915" t="s">
        <v>232</v>
      </c>
      <c r="D1915">
        <v>0.34339999999999998</v>
      </c>
    </row>
    <row r="1916" spans="1:4" x14ac:dyDescent="0.25">
      <c r="A1916">
        <v>2012</v>
      </c>
      <c r="B1916" t="s">
        <v>70</v>
      </c>
      <c r="C1916" t="s">
        <v>211</v>
      </c>
      <c r="D1916">
        <v>0.73409999999999997</v>
      </c>
    </row>
    <row r="1917" spans="1:4" x14ac:dyDescent="0.25">
      <c r="A1917">
        <v>2012</v>
      </c>
      <c r="B1917" t="s">
        <v>70</v>
      </c>
      <c r="C1917" t="s">
        <v>198</v>
      </c>
      <c r="D1917" t="s">
        <v>72</v>
      </c>
    </row>
    <row r="1918" spans="1:4" x14ac:dyDescent="0.25">
      <c r="A1918">
        <v>2012</v>
      </c>
      <c r="B1918" t="s">
        <v>71</v>
      </c>
      <c r="C1918" t="s">
        <v>210</v>
      </c>
      <c r="D1918">
        <v>0.76659999999999995</v>
      </c>
    </row>
    <row r="1919" spans="1:4" x14ac:dyDescent="0.25">
      <c r="A1919">
        <v>2012</v>
      </c>
      <c r="B1919" t="s">
        <v>71</v>
      </c>
      <c r="C1919" t="s">
        <v>232</v>
      </c>
      <c r="D1919">
        <v>0.72160000000000002</v>
      </c>
    </row>
    <row r="1920" spans="1:4" x14ac:dyDescent="0.25">
      <c r="A1920">
        <v>2012</v>
      </c>
      <c r="B1920" t="s">
        <v>71</v>
      </c>
      <c r="C1920" t="s">
        <v>211</v>
      </c>
      <c r="D1920">
        <v>1.2847</v>
      </c>
    </row>
    <row r="1921" spans="1:5" x14ac:dyDescent="0.25">
      <c r="A1921">
        <v>2012</v>
      </c>
      <c r="B1921" t="s">
        <v>71</v>
      </c>
      <c r="C1921" t="s">
        <v>198</v>
      </c>
      <c r="D1921">
        <v>122.212</v>
      </c>
    </row>
    <row r="1922" spans="1:5" x14ac:dyDescent="0.25">
      <c r="A1922">
        <v>2012</v>
      </c>
      <c r="B1922" t="s">
        <v>82</v>
      </c>
      <c r="C1922" t="s">
        <v>210</v>
      </c>
      <c r="D1922" t="s">
        <v>72</v>
      </c>
    </row>
    <row r="1923" spans="1:5" x14ac:dyDescent="0.25">
      <c r="A1923">
        <v>2012</v>
      </c>
      <c r="B1923" t="s">
        <v>82</v>
      </c>
      <c r="C1923" t="s">
        <v>232</v>
      </c>
      <c r="D1923" t="s">
        <v>72</v>
      </c>
    </row>
    <row r="1924" spans="1:5" x14ac:dyDescent="0.25">
      <c r="A1924">
        <v>2012</v>
      </c>
      <c r="B1924" t="s">
        <v>82</v>
      </c>
      <c r="C1924" t="s">
        <v>211</v>
      </c>
      <c r="D1924" t="s">
        <v>72</v>
      </c>
    </row>
    <row r="1925" spans="1:5" x14ac:dyDescent="0.25">
      <c r="A1925">
        <v>2012</v>
      </c>
      <c r="B1925" t="s">
        <v>82</v>
      </c>
      <c r="C1925" t="s">
        <v>198</v>
      </c>
      <c r="D1925" t="s">
        <v>72</v>
      </c>
    </row>
    <row r="1926" spans="1:5" x14ac:dyDescent="0.25">
      <c r="A1926">
        <v>2013</v>
      </c>
      <c r="B1926" t="s">
        <v>154</v>
      </c>
      <c r="C1926" t="s">
        <v>210</v>
      </c>
      <c r="D1926">
        <v>1.9237</v>
      </c>
      <c r="E1926" t="s">
        <v>196</v>
      </c>
    </row>
    <row r="1927" spans="1:5" x14ac:dyDescent="0.25">
      <c r="A1927">
        <v>2013</v>
      </c>
      <c r="B1927" t="s">
        <v>154</v>
      </c>
      <c r="C1927" t="s">
        <v>232</v>
      </c>
      <c r="D1927">
        <v>1.9630000000000001</v>
      </c>
      <c r="E1927" t="s">
        <v>196</v>
      </c>
    </row>
    <row r="1928" spans="1:5" x14ac:dyDescent="0.25">
      <c r="A1928">
        <v>2013</v>
      </c>
      <c r="B1928" t="s">
        <v>154</v>
      </c>
      <c r="C1928" t="s">
        <v>211</v>
      </c>
      <c r="D1928">
        <v>1.9237</v>
      </c>
      <c r="E1928" t="s">
        <v>196</v>
      </c>
    </row>
    <row r="1929" spans="1:5" x14ac:dyDescent="0.25">
      <c r="A1929">
        <v>2013</v>
      </c>
      <c r="B1929" t="s">
        <v>154</v>
      </c>
      <c r="C1929" t="s">
        <v>198</v>
      </c>
      <c r="D1929">
        <v>127.09399999999999</v>
      </c>
      <c r="E1929" t="s">
        <v>196</v>
      </c>
    </row>
    <row r="1930" spans="1:5" x14ac:dyDescent="0.25">
      <c r="A1930">
        <v>2013</v>
      </c>
      <c r="B1930" t="s">
        <v>35</v>
      </c>
      <c r="C1930" t="s">
        <v>210</v>
      </c>
      <c r="D1930">
        <v>2.5636000000000001</v>
      </c>
    </row>
    <row r="1931" spans="1:5" x14ac:dyDescent="0.25">
      <c r="A1931">
        <v>2013</v>
      </c>
      <c r="B1931" t="s">
        <v>35</v>
      </c>
      <c r="C1931" t="s">
        <v>232</v>
      </c>
      <c r="D1931">
        <v>2.6232000000000002</v>
      </c>
    </row>
    <row r="1932" spans="1:5" x14ac:dyDescent="0.25">
      <c r="A1932">
        <v>2013</v>
      </c>
      <c r="B1932" t="s">
        <v>35</v>
      </c>
      <c r="C1932" t="s">
        <v>211</v>
      </c>
      <c r="D1932">
        <v>2.2940999999999998</v>
      </c>
    </row>
    <row r="1933" spans="1:5" x14ac:dyDescent="0.25">
      <c r="A1933">
        <v>2013</v>
      </c>
      <c r="B1933" t="s">
        <v>35</v>
      </c>
      <c r="C1933" t="s">
        <v>198</v>
      </c>
      <c r="D1933">
        <v>127.026</v>
      </c>
    </row>
    <row r="1934" spans="1:5" x14ac:dyDescent="0.25">
      <c r="A1934">
        <v>2013</v>
      </c>
      <c r="B1934" t="s">
        <v>36</v>
      </c>
      <c r="C1934" t="s">
        <v>210</v>
      </c>
      <c r="D1934">
        <v>0.3377</v>
      </c>
      <c r="E1934" t="s">
        <v>201</v>
      </c>
    </row>
    <row r="1935" spans="1:5" x14ac:dyDescent="0.25">
      <c r="A1935">
        <v>2013</v>
      </c>
      <c r="B1935" t="s">
        <v>36</v>
      </c>
      <c r="C1935" t="s">
        <v>232</v>
      </c>
      <c r="D1935">
        <v>0.34749999999999998</v>
      </c>
      <c r="E1935" t="s">
        <v>201</v>
      </c>
    </row>
    <row r="1936" spans="1:5" x14ac:dyDescent="0.25">
      <c r="A1936">
        <v>2013</v>
      </c>
      <c r="B1936" t="s">
        <v>36</v>
      </c>
      <c r="C1936" t="s">
        <v>211</v>
      </c>
      <c r="D1936">
        <v>0.70069999999999999</v>
      </c>
      <c r="E1936" t="s">
        <v>201</v>
      </c>
    </row>
    <row r="1937" spans="1:5" x14ac:dyDescent="0.25">
      <c r="A1937">
        <v>2013</v>
      </c>
      <c r="B1937" t="s">
        <v>36</v>
      </c>
      <c r="C1937" t="s">
        <v>198</v>
      </c>
      <c r="D1937">
        <v>129.721</v>
      </c>
      <c r="E1937" t="s">
        <v>201</v>
      </c>
    </row>
    <row r="1938" spans="1:5" x14ac:dyDescent="0.25">
      <c r="A1938">
        <v>2013</v>
      </c>
      <c r="B1938" t="s">
        <v>37</v>
      </c>
      <c r="C1938" t="s">
        <v>210</v>
      </c>
      <c r="D1938">
        <v>1.0281</v>
      </c>
    </row>
    <row r="1939" spans="1:5" x14ac:dyDescent="0.25">
      <c r="A1939">
        <v>2013</v>
      </c>
      <c r="B1939" t="s">
        <v>37</v>
      </c>
      <c r="C1939" t="s">
        <v>232</v>
      </c>
      <c r="D1939">
        <v>1.0143</v>
      </c>
    </row>
    <row r="1940" spans="1:5" x14ac:dyDescent="0.25">
      <c r="A1940">
        <v>2013</v>
      </c>
      <c r="B1940" t="s">
        <v>37</v>
      </c>
      <c r="C1940" t="s">
        <v>211</v>
      </c>
      <c r="D1940">
        <v>1.5071000000000001</v>
      </c>
    </row>
    <row r="1941" spans="1:5" x14ac:dyDescent="0.25">
      <c r="A1941">
        <v>2013</v>
      </c>
      <c r="B1941" t="s">
        <v>37</v>
      </c>
      <c r="C1941" t="s">
        <v>198</v>
      </c>
      <c r="D1941">
        <v>160.256</v>
      </c>
    </row>
    <row r="1942" spans="1:5" x14ac:dyDescent="0.25">
      <c r="A1942">
        <v>2013</v>
      </c>
      <c r="B1942" t="s">
        <v>38</v>
      </c>
      <c r="C1942" t="s">
        <v>210</v>
      </c>
      <c r="D1942">
        <v>2.0802999999999998</v>
      </c>
    </row>
    <row r="1943" spans="1:5" x14ac:dyDescent="0.25">
      <c r="A1943">
        <v>2013</v>
      </c>
      <c r="B1943" t="s">
        <v>38</v>
      </c>
      <c r="C1943" t="s">
        <v>232</v>
      </c>
      <c r="D1943">
        <v>2.1105999999999998</v>
      </c>
    </row>
    <row r="1944" spans="1:5" x14ac:dyDescent="0.25">
      <c r="A1944">
        <v>2013</v>
      </c>
      <c r="B1944" t="s">
        <v>38</v>
      </c>
      <c r="C1944" t="s">
        <v>211</v>
      </c>
      <c r="D1944">
        <v>1.5217000000000001</v>
      </c>
    </row>
    <row r="1945" spans="1:5" x14ac:dyDescent="0.25">
      <c r="A1945">
        <v>2013</v>
      </c>
      <c r="B1945" t="s">
        <v>38</v>
      </c>
      <c r="C1945" t="s">
        <v>198</v>
      </c>
      <c r="D1945">
        <v>121.88800000000001</v>
      </c>
    </row>
    <row r="1946" spans="1:5" x14ac:dyDescent="0.25">
      <c r="A1946">
        <v>2013</v>
      </c>
      <c r="B1946" t="s">
        <v>39</v>
      </c>
      <c r="C1946" t="s">
        <v>210</v>
      </c>
      <c r="D1946">
        <v>2.2336</v>
      </c>
    </row>
    <row r="1947" spans="1:5" x14ac:dyDescent="0.25">
      <c r="A1947">
        <v>2013</v>
      </c>
      <c r="B1947" t="s">
        <v>39</v>
      </c>
      <c r="C1947" t="s">
        <v>232</v>
      </c>
      <c r="D1947">
        <v>2.3176999999999999</v>
      </c>
    </row>
    <row r="1948" spans="1:5" x14ac:dyDescent="0.25">
      <c r="A1948">
        <v>2013</v>
      </c>
      <c r="B1948" t="s">
        <v>39</v>
      </c>
      <c r="C1948" t="s">
        <v>211</v>
      </c>
      <c r="D1948">
        <v>2.0796999999999999</v>
      </c>
    </row>
    <row r="1949" spans="1:5" x14ac:dyDescent="0.25">
      <c r="A1949">
        <v>2013</v>
      </c>
      <c r="B1949" t="s">
        <v>39</v>
      </c>
      <c r="C1949" t="s">
        <v>198</v>
      </c>
      <c r="D1949">
        <v>128.82599999999999</v>
      </c>
    </row>
    <row r="1950" spans="1:5" x14ac:dyDescent="0.25">
      <c r="A1950">
        <v>2013</v>
      </c>
      <c r="B1950" t="s">
        <v>40</v>
      </c>
      <c r="C1950" t="s">
        <v>210</v>
      </c>
      <c r="D1950">
        <v>0.50190000000000001</v>
      </c>
    </row>
    <row r="1951" spans="1:5" x14ac:dyDescent="0.25">
      <c r="A1951">
        <v>2013</v>
      </c>
      <c r="B1951" t="s">
        <v>40</v>
      </c>
      <c r="C1951" t="s">
        <v>232</v>
      </c>
      <c r="D1951">
        <v>0.52249999999999996</v>
      </c>
    </row>
    <row r="1952" spans="1:5" x14ac:dyDescent="0.25">
      <c r="A1952">
        <v>2013</v>
      </c>
      <c r="B1952" t="s">
        <v>40</v>
      </c>
      <c r="C1952" t="s">
        <v>211</v>
      </c>
      <c r="D1952">
        <v>0.69310000000000005</v>
      </c>
    </row>
    <row r="1953" spans="1:5" x14ac:dyDescent="0.25">
      <c r="A1953">
        <v>2013</v>
      </c>
      <c r="B1953" t="s">
        <v>40</v>
      </c>
      <c r="C1953" t="s">
        <v>198</v>
      </c>
      <c r="D1953">
        <v>81.343999999999994</v>
      </c>
    </row>
    <row r="1954" spans="1:5" x14ac:dyDescent="0.25">
      <c r="A1954">
        <v>2013</v>
      </c>
      <c r="B1954" t="s">
        <v>41</v>
      </c>
      <c r="C1954" t="s">
        <v>210</v>
      </c>
      <c r="D1954">
        <v>1.8761000000000001</v>
      </c>
    </row>
    <row r="1955" spans="1:5" x14ac:dyDescent="0.25">
      <c r="A1955">
        <v>2013</v>
      </c>
      <c r="B1955" t="s">
        <v>41</v>
      </c>
      <c r="C1955" t="s">
        <v>232</v>
      </c>
      <c r="D1955">
        <v>2.0188999999999999</v>
      </c>
    </row>
    <row r="1956" spans="1:5" x14ac:dyDescent="0.25">
      <c r="A1956">
        <v>2013</v>
      </c>
      <c r="B1956" t="s">
        <v>41</v>
      </c>
      <c r="C1956" t="s">
        <v>211</v>
      </c>
      <c r="D1956">
        <v>1.6684000000000001</v>
      </c>
    </row>
    <row r="1957" spans="1:5" x14ac:dyDescent="0.25">
      <c r="A1957">
        <v>2013</v>
      </c>
      <c r="B1957" t="s">
        <v>41</v>
      </c>
      <c r="C1957" t="s">
        <v>198</v>
      </c>
      <c r="D1957">
        <v>179.73599999999999</v>
      </c>
    </row>
    <row r="1958" spans="1:5" x14ac:dyDescent="0.25">
      <c r="A1958">
        <v>2013</v>
      </c>
      <c r="B1958" t="s">
        <v>42</v>
      </c>
      <c r="C1958" t="s">
        <v>210</v>
      </c>
      <c r="D1958">
        <v>1.3223</v>
      </c>
    </row>
    <row r="1959" spans="1:5" x14ac:dyDescent="0.25">
      <c r="A1959">
        <v>2013</v>
      </c>
      <c r="B1959" t="s">
        <v>42</v>
      </c>
      <c r="C1959" t="s">
        <v>232</v>
      </c>
      <c r="D1959">
        <v>1.2927999999999999</v>
      </c>
    </row>
    <row r="1960" spans="1:5" x14ac:dyDescent="0.25">
      <c r="A1960">
        <v>2013</v>
      </c>
      <c r="B1960" t="s">
        <v>42</v>
      </c>
      <c r="C1960" t="s">
        <v>211</v>
      </c>
      <c r="D1960">
        <v>1.5111000000000001</v>
      </c>
    </row>
    <row r="1961" spans="1:5" x14ac:dyDescent="0.25">
      <c r="A1961">
        <v>2013</v>
      </c>
      <c r="B1961" t="s">
        <v>42</v>
      </c>
      <c r="C1961" t="s">
        <v>198</v>
      </c>
      <c r="D1961">
        <v>109.08799999999999</v>
      </c>
      <c r="E1961" t="s">
        <v>196</v>
      </c>
    </row>
    <row r="1962" spans="1:5" x14ac:dyDescent="0.25">
      <c r="A1962">
        <v>2013</v>
      </c>
      <c r="B1962" t="s">
        <v>43</v>
      </c>
      <c r="C1962" t="s">
        <v>210</v>
      </c>
      <c r="D1962">
        <v>2.6295999999999999</v>
      </c>
    </row>
    <row r="1963" spans="1:5" x14ac:dyDescent="0.25">
      <c r="A1963">
        <v>2013</v>
      </c>
      <c r="B1963" t="s">
        <v>43</v>
      </c>
      <c r="C1963" t="s">
        <v>232</v>
      </c>
      <c r="D1963">
        <v>2.6381000000000001</v>
      </c>
    </row>
    <row r="1964" spans="1:5" x14ac:dyDescent="0.25">
      <c r="A1964">
        <v>2013</v>
      </c>
      <c r="B1964" t="s">
        <v>43</v>
      </c>
      <c r="C1964" t="s">
        <v>211</v>
      </c>
      <c r="D1964">
        <v>2.8113000000000001</v>
      </c>
    </row>
    <row r="1965" spans="1:5" x14ac:dyDescent="0.25">
      <c r="A1965">
        <v>2013</v>
      </c>
      <c r="B1965" t="s">
        <v>43</v>
      </c>
      <c r="C1965" t="s">
        <v>198</v>
      </c>
      <c r="D1965">
        <v>207.94300000000001</v>
      </c>
      <c r="E1965" t="s">
        <v>196</v>
      </c>
    </row>
    <row r="1966" spans="1:5" x14ac:dyDescent="0.25">
      <c r="A1966">
        <v>2013</v>
      </c>
      <c r="B1966" t="s">
        <v>44</v>
      </c>
      <c r="C1966" t="s">
        <v>210</v>
      </c>
      <c r="D1966">
        <v>2.6924999999999999</v>
      </c>
    </row>
    <row r="1967" spans="1:5" x14ac:dyDescent="0.25">
      <c r="A1967">
        <v>2013</v>
      </c>
      <c r="B1967" t="s">
        <v>44</v>
      </c>
      <c r="C1967" t="s">
        <v>232</v>
      </c>
      <c r="D1967">
        <v>2.7389000000000001</v>
      </c>
    </row>
    <row r="1968" spans="1:5" x14ac:dyDescent="0.25">
      <c r="A1968">
        <v>2013</v>
      </c>
      <c r="B1968" t="s">
        <v>44</v>
      </c>
      <c r="C1968" t="s">
        <v>211</v>
      </c>
      <c r="D1968">
        <v>2.3932000000000002</v>
      </c>
    </row>
    <row r="1969" spans="1:5" x14ac:dyDescent="0.25">
      <c r="A1969">
        <v>2013</v>
      </c>
      <c r="B1969" t="s">
        <v>44</v>
      </c>
      <c r="C1969" t="s">
        <v>198</v>
      </c>
      <c r="D1969">
        <v>131.279</v>
      </c>
    </row>
    <row r="1970" spans="1:5" x14ac:dyDescent="0.25">
      <c r="A1970">
        <v>2013</v>
      </c>
      <c r="B1970" t="s">
        <v>45</v>
      </c>
      <c r="C1970" t="s">
        <v>210</v>
      </c>
      <c r="D1970">
        <v>1.0331999999999999</v>
      </c>
    </row>
    <row r="1971" spans="1:5" x14ac:dyDescent="0.25">
      <c r="A1971">
        <v>2013</v>
      </c>
      <c r="B1971" t="s">
        <v>45</v>
      </c>
      <c r="C1971" t="s">
        <v>232</v>
      </c>
      <c r="D1971">
        <v>1.0307999999999999</v>
      </c>
    </row>
    <row r="1972" spans="1:5" x14ac:dyDescent="0.25">
      <c r="A1972">
        <v>2013</v>
      </c>
      <c r="B1972" t="s">
        <v>45</v>
      </c>
      <c r="C1972" t="s">
        <v>211</v>
      </c>
      <c r="D1972">
        <v>1.5801000000000001</v>
      </c>
    </row>
    <row r="1973" spans="1:5" x14ac:dyDescent="0.25">
      <c r="A1973">
        <v>2013</v>
      </c>
      <c r="B1973" t="s">
        <v>45</v>
      </c>
      <c r="C1973" t="s">
        <v>198</v>
      </c>
      <c r="D1973">
        <v>98.281999999999996</v>
      </c>
      <c r="E1973" t="s">
        <v>196</v>
      </c>
    </row>
    <row r="1974" spans="1:5" x14ac:dyDescent="0.25">
      <c r="A1974">
        <v>2013</v>
      </c>
      <c r="B1974" t="s">
        <v>46</v>
      </c>
      <c r="C1974" t="s">
        <v>210</v>
      </c>
      <c r="D1974">
        <v>3.2162000000000002</v>
      </c>
    </row>
    <row r="1975" spans="1:5" x14ac:dyDescent="0.25">
      <c r="A1975">
        <v>2013</v>
      </c>
      <c r="B1975" t="s">
        <v>46</v>
      </c>
      <c r="C1975" t="s">
        <v>232</v>
      </c>
      <c r="D1975">
        <v>3.2759</v>
      </c>
    </row>
    <row r="1976" spans="1:5" x14ac:dyDescent="0.25">
      <c r="A1976">
        <v>2013</v>
      </c>
      <c r="B1976" t="s">
        <v>46</v>
      </c>
      <c r="C1976" t="s">
        <v>211</v>
      </c>
      <c r="D1976">
        <v>3.1469</v>
      </c>
    </row>
    <row r="1977" spans="1:5" x14ac:dyDescent="0.25">
      <c r="A1977">
        <v>2013</v>
      </c>
      <c r="B1977" t="s">
        <v>46</v>
      </c>
      <c r="C1977" t="s">
        <v>198</v>
      </c>
      <c r="D1977">
        <v>148.71899999999999</v>
      </c>
    </row>
    <row r="1978" spans="1:5" x14ac:dyDescent="0.25">
      <c r="A1978">
        <v>2013</v>
      </c>
      <c r="B1978" t="s">
        <v>47</v>
      </c>
      <c r="C1978" t="s">
        <v>210</v>
      </c>
      <c r="D1978">
        <v>1.5006999999999999</v>
      </c>
    </row>
    <row r="1979" spans="1:5" x14ac:dyDescent="0.25">
      <c r="A1979">
        <v>2013</v>
      </c>
      <c r="B1979" t="s">
        <v>47</v>
      </c>
      <c r="C1979" t="s">
        <v>232</v>
      </c>
      <c r="D1979">
        <v>1.4718</v>
      </c>
    </row>
    <row r="1980" spans="1:5" x14ac:dyDescent="0.25">
      <c r="A1980">
        <v>2013</v>
      </c>
      <c r="B1980" t="s">
        <v>47</v>
      </c>
      <c r="C1980" t="s">
        <v>211</v>
      </c>
      <c r="D1980">
        <v>1.5750999999999999</v>
      </c>
    </row>
    <row r="1981" spans="1:5" x14ac:dyDescent="0.25">
      <c r="A1981">
        <v>2013</v>
      </c>
      <c r="B1981" t="s">
        <v>47</v>
      </c>
      <c r="C1981" t="s">
        <v>198</v>
      </c>
      <c r="D1981">
        <v>177.11500000000001</v>
      </c>
    </row>
    <row r="1982" spans="1:5" x14ac:dyDescent="0.25">
      <c r="A1982">
        <v>2013</v>
      </c>
      <c r="B1982" t="s">
        <v>48</v>
      </c>
      <c r="C1982" t="s">
        <v>210</v>
      </c>
      <c r="D1982">
        <v>0.91749999999999998</v>
      </c>
    </row>
    <row r="1983" spans="1:5" x14ac:dyDescent="0.25">
      <c r="A1983">
        <v>2013</v>
      </c>
      <c r="B1983" t="s">
        <v>48</v>
      </c>
      <c r="C1983" t="s">
        <v>232</v>
      </c>
      <c r="D1983">
        <v>0.93340000000000001</v>
      </c>
    </row>
    <row r="1984" spans="1:5" x14ac:dyDescent="0.25">
      <c r="A1984">
        <v>2013</v>
      </c>
      <c r="B1984" t="s">
        <v>48</v>
      </c>
      <c r="C1984" t="s">
        <v>211</v>
      </c>
      <c r="D1984">
        <v>1.3232999999999999</v>
      </c>
    </row>
    <row r="1985" spans="1:4" x14ac:dyDescent="0.25">
      <c r="A1985">
        <v>2013</v>
      </c>
      <c r="B1985" t="s">
        <v>48</v>
      </c>
      <c r="C1985" t="s">
        <v>198</v>
      </c>
      <c r="D1985">
        <v>100.342</v>
      </c>
    </row>
    <row r="1986" spans="1:4" x14ac:dyDescent="0.25">
      <c r="A1986">
        <v>2013</v>
      </c>
      <c r="B1986" t="s">
        <v>49</v>
      </c>
      <c r="C1986" t="s">
        <v>210</v>
      </c>
      <c r="D1986">
        <v>0.75609999999999999</v>
      </c>
    </row>
    <row r="1987" spans="1:4" x14ac:dyDescent="0.25">
      <c r="A1987">
        <v>2013</v>
      </c>
      <c r="B1987" t="s">
        <v>49</v>
      </c>
      <c r="C1987" t="s">
        <v>232</v>
      </c>
      <c r="D1987">
        <v>0.76290000000000002</v>
      </c>
    </row>
    <row r="1988" spans="1:4" x14ac:dyDescent="0.25">
      <c r="A1988">
        <v>2013</v>
      </c>
      <c r="B1988" t="s">
        <v>49</v>
      </c>
      <c r="C1988" t="s">
        <v>211</v>
      </c>
      <c r="D1988">
        <v>1.2302999999999999</v>
      </c>
    </row>
    <row r="1989" spans="1:4" x14ac:dyDescent="0.25">
      <c r="A1989">
        <v>2013</v>
      </c>
      <c r="B1989" t="s">
        <v>49</v>
      </c>
      <c r="C1989" t="s">
        <v>198</v>
      </c>
      <c r="D1989">
        <v>109.851</v>
      </c>
    </row>
    <row r="1990" spans="1:4" x14ac:dyDescent="0.25">
      <c r="A1990">
        <v>2013</v>
      </c>
      <c r="B1990" t="s">
        <v>50</v>
      </c>
      <c r="C1990" t="s">
        <v>210</v>
      </c>
      <c r="D1990">
        <v>4.1144999999999996</v>
      </c>
    </row>
    <row r="1991" spans="1:4" x14ac:dyDescent="0.25">
      <c r="A1991">
        <v>2013</v>
      </c>
      <c r="B1991" t="s">
        <v>50</v>
      </c>
      <c r="C1991" t="s">
        <v>232</v>
      </c>
      <c r="D1991">
        <v>4.2348999999999997</v>
      </c>
    </row>
    <row r="1992" spans="1:4" x14ac:dyDescent="0.25">
      <c r="A1992">
        <v>2013</v>
      </c>
      <c r="B1992" t="s">
        <v>50</v>
      </c>
      <c r="C1992" t="s">
        <v>211</v>
      </c>
      <c r="D1992">
        <v>3.3155000000000001</v>
      </c>
    </row>
    <row r="1993" spans="1:4" x14ac:dyDescent="0.25">
      <c r="A1993">
        <v>2013</v>
      </c>
      <c r="B1993" t="s">
        <v>50</v>
      </c>
      <c r="C1993" t="s">
        <v>198</v>
      </c>
      <c r="D1993">
        <v>136.48599999999999</v>
      </c>
    </row>
    <row r="1994" spans="1:4" x14ac:dyDescent="0.25">
      <c r="A1994">
        <v>2013</v>
      </c>
      <c r="B1994" t="s">
        <v>51</v>
      </c>
      <c r="C1994" t="s">
        <v>210</v>
      </c>
      <c r="D1994">
        <v>1.0366</v>
      </c>
    </row>
    <row r="1995" spans="1:4" x14ac:dyDescent="0.25">
      <c r="A1995">
        <v>2013</v>
      </c>
      <c r="B1995" t="s">
        <v>51</v>
      </c>
      <c r="C1995" t="s">
        <v>232</v>
      </c>
      <c r="D1995">
        <v>1.0581</v>
      </c>
    </row>
    <row r="1996" spans="1:4" x14ac:dyDescent="0.25">
      <c r="A1996">
        <v>2013</v>
      </c>
      <c r="B1996" t="s">
        <v>51</v>
      </c>
      <c r="C1996" t="s">
        <v>211</v>
      </c>
      <c r="D1996">
        <v>1.7764</v>
      </c>
    </row>
    <row r="1997" spans="1:4" x14ac:dyDescent="0.25">
      <c r="A1997">
        <v>2013</v>
      </c>
      <c r="B1997" t="s">
        <v>51</v>
      </c>
      <c r="C1997" t="s">
        <v>198</v>
      </c>
      <c r="D1997">
        <v>153.41499999999999</v>
      </c>
    </row>
    <row r="1998" spans="1:4" x14ac:dyDescent="0.25">
      <c r="A1998">
        <v>2013</v>
      </c>
      <c r="B1998" t="s">
        <v>52</v>
      </c>
      <c r="C1998" t="s">
        <v>210</v>
      </c>
      <c r="D1998">
        <v>2.1387999999999998</v>
      </c>
    </row>
    <row r="1999" spans="1:4" x14ac:dyDescent="0.25">
      <c r="A1999">
        <v>2013</v>
      </c>
      <c r="B1999" t="s">
        <v>52</v>
      </c>
      <c r="C1999" t="s">
        <v>232</v>
      </c>
      <c r="D1999">
        <v>2.2812999999999999</v>
      </c>
    </row>
    <row r="2000" spans="1:4" x14ac:dyDescent="0.25">
      <c r="A2000">
        <v>2013</v>
      </c>
      <c r="B2000" t="s">
        <v>52</v>
      </c>
      <c r="C2000" t="s">
        <v>211</v>
      </c>
      <c r="D2000">
        <v>2.6720000000000002</v>
      </c>
    </row>
    <row r="2001" spans="1:5" x14ac:dyDescent="0.25">
      <c r="A2001">
        <v>2013</v>
      </c>
      <c r="B2001" t="s">
        <v>52</v>
      </c>
      <c r="C2001" t="s">
        <v>198</v>
      </c>
      <c r="D2001">
        <v>137.80000000000001</v>
      </c>
    </row>
    <row r="2002" spans="1:5" x14ac:dyDescent="0.25">
      <c r="A2002">
        <v>2013</v>
      </c>
      <c r="B2002" t="s">
        <v>53</v>
      </c>
      <c r="C2002" t="s">
        <v>210</v>
      </c>
      <c r="D2002">
        <v>3.8942000000000001</v>
      </c>
      <c r="E2002" t="s">
        <v>201</v>
      </c>
    </row>
    <row r="2003" spans="1:5" x14ac:dyDescent="0.25">
      <c r="A2003">
        <v>2013</v>
      </c>
      <c r="B2003" t="s">
        <v>53</v>
      </c>
      <c r="C2003" t="s">
        <v>232</v>
      </c>
      <c r="D2003">
        <v>3.9342999999999999</v>
      </c>
      <c r="E2003" t="s">
        <v>201</v>
      </c>
    </row>
    <row r="2004" spans="1:5" x14ac:dyDescent="0.25">
      <c r="A2004">
        <v>2013</v>
      </c>
      <c r="B2004" t="s">
        <v>53</v>
      </c>
      <c r="C2004" t="s">
        <v>211</v>
      </c>
      <c r="D2004">
        <v>3.5196999999999998</v>
      </c>
      <c r="E2004" t="s">
        <v>201</v>
      </c>
    </row>
    <row r="2005" spans="1:5" x14ac:dyDescent="0.25">
      <c r="A2005">
        <v>2013</v>
      </c>
      <c r="B2005" t="s">
        <v>53</v>
      </c>
      <c r="C2005" t="s">
        <v>198</v>
      </c>
      <c r="D2005">
        <v>135.148</v>
      </c>
      <c r="E2005" t="s">
        <v>201</v>
      </c>
    </row>
    <row r="2006" spans="1:5" x14ac:dyDescent="0.25">
      <c r="A2006">
        <v>2013</v>
      </c>
      <c r="B2006" t="s">
        <v>54</v>
      </c>
      <c r="C2006" t="s">
        <v>210</v>
      </c>
      <c r="D2006">
        <v>1.9894000000000001</v>
      </c>
    </row>
    <row r="2007" spans="1:5" x14ac:dyDescent="0.25">
      <c r="A2007">
        <v>2013</v>
      </c>
      <c r="B2007" t="s">
        <v>54</v>
      </c>
      <c r="C2007" t="s">
        <v>232</v>
      </c>
      <c r="D2007">
        <v>2.0794999999999999</v>
      </c>
    </row>
    <row r="2008" spans="1:5" x14ac:dyDescent="0.25">
      <c r="A2008">
        <v>2013</v>
      </c>
      <c r="B2008" t="s">
        <v>54</v>
      </c>
      <c r="C2008" t="s">
        <v>211</v>
      </c>
      <c r="D2008">
        <v>1.8006</v>
      </c>
    </row>
    <row r="2009" spans="1:5" x14ac:dyDescent="0.25">
      <c r="A2009">
        <v>2013</v>
      </c>
      <c r="B2009" t="s">
        <v>54</v>
      </c>
      <c r="C2009" t="s">
        <v>198</v>
      </c>
      <c r="D2009">
        <v>119.895</v>
      </c>
      <c r="E2009" t="s">
        <v>199</v>
      </c>
    </row>
    <row r="2010" spans="1:5" x14ac:dyDescent="0.25">
      <c r="A2010">
        <v>2013</v>
      </c>
      <c r="B2010" t="s">
        <v>64</v>
      </c>
      <c r="C2010" t="s">
        <v>210</v>
      </c>
      <c r="D2010">
        <v>0.59709999999999996</v>
      </c>
    </row>
    <row r="2011" spans="1:5" x14ac:dyDescent="0.25">
      <c r="A2011">
        <v>2013</v>
      </c>
      <c r="B2011" t="s">
        <v>64</v>
      </c>
      <c r="C2011" t="s">
        <v>232</v>
      </c>
      <c r="D2011">
        <v>0.60799999999999998</v>
      </c>
    </row>
    <row r="2012" spans="1:5" x14ac:dyDescent="0.25">
      <c r="A2012">
        <v>2013</v>
      </c>
      <c r="B2012" t="s">
        <v>64</v>
      </c>
      <c r="C2012" t="s">
        <v>211</v>
      </c>
      <c r="D2012">
        <v>1.0261</v>
      </c>
    </row>
    <row r="2013" spans="1:5" x14ac:dyDescent="0.25">
      <c r="A2013">
        <v>2013</v>
      </c>
      <c r="B2013" t="s">
        <v>64</v>
      </c>
      <c r="C2013" t="s">
        <v>198</v>
      </c>
      <c r="D2013">
        <v>129.29599999999999</v>
      </c>
    </row>
    <row r="2014" spans="1:5" x14ac:dyDescent="0.25">
      <c r="A2014">
        <v>2013</v>
      </c>
      <c r="B2014" t="s">
        <v>55</v>
      </c>
      <c r="C2014" t="s">
        <v>210</v>
      </c>
      <c r="D2014">
        <v>1.1712</v>
      </c>
    </row>
    <row r="2015" spans="1:5" x14ac:dyDescent="0.25">
      <c r="A2015">
        <v>2013</v>
      </c>
      <c r="B2015" t="s">
        <v>55</v>
      </c>
      <c r="C2015" t="s">
        <v>232</v>
      </c>
      <c r="D2015">
        <v>1.2033</v>
      </c>
    </row>
    <row r="2016" spans="1:5" x14ac:dyDescent="0.25">
      <c r="A2016">
        <v>2013</v>
      </c>
      <c r="B2016" t="s">
        <v>55</v>
      </c>
      <c r="C2016" t="s">
        <v>211</v>
      </c>
      <c r="D2016">
        <v>1.4478</v>
      </c>
    </row>
    <row r="2017" spans="1:5" x14ac:dyDescent="0.25">
      <c r="A2017">
        <v>2013</v>
      </c>
      <c r="B2017" t="s">
        <v>55</v>
      </c>
      <c r="C2017" t="s">
        <v>198</v>
      </c>
      <c r="D2017">
        <v>139.47800000000001</v>
      </c>
    </row>
    <row r="2018" spans="1:5" x14ac:dyDescent="0.25">
      <c r="A2018">
        <v>2013</v>
      </c>
      <c r="B2018" t="s">
        <v>56</v>
      </c>
      <c r="C2018" t="s">
        <v>210</v>
      </c>
      <c r="D2018">
        <v>0.3992</v>
      </c>
      <c r="E2018" t="s">
        <v>196</v>
      </c>
    </row>
    <row r="2019" spans="1:5" x14ac:dyDescent="0.25">
      <c r="A2019">
        <v>2013</v>
      </c>
      <c r="B2019" t="s">
        <v>56</v>
      </c>
      <c r="C2019" t="s">
        <v>232</v>
      </c>
      <c r="D2019">
        <v>0.41710000000000003</v>
      </c>
      <c r="E2019" t="s">
        <v>196</v>
      </c>
    </row>
    <row r="2020" spans="1:5" x14ac:dyDescent="0.25">
      <c r="A2020">
        <v>2013</v>
      </c>
      <c r="B2020" t="s">
        <v>56</v>
      </c>
      <c r="C2020" t="s">
        <v>211</v>
      </c>
      <c r="D2020">
        <v>0.7923</v>
      </c>
      <c r="E2020" t="s">
        <v>196</v>
      </c>
    </row>
    <row r="2021" spans="1:5" x14ac:dyDescent="0.25">
      <c r="A2021">
        <v>2013</v>
      </c>
      <c r="B2021" t="s">
        <v>56</v>
      </c>
      <c r="C2021" t="s">
        <v>198</v>
      </c>
      <c r="D2021">
        <v>78.364999999999995</v>
      </c>
      <c r="E2021" t="s">
        <v>196</v>
      </c>
    </row>
    <row r="2022" spans="1:5" x14ac:dyDescent="0.25">
      <c r="A2022">
        <v>2013</v>
      </c>
      <c r="B2022" t="s">
        <v>57</v>
      </c>
      <c r="C2022" t="s">
        <v>210</v>
      </c>
      <c r="D2022">
        <v>1.4490000000000001</v>
      </c>
    </row>
    <row r="2023" spans="1:5" x14ac:dyDescent="0.25">
      <c r="A2023">
        <v>2013</v>
      </c>
      <c r="B2023" t="s">
        <v>57</v>
      </c>
      <c r="C2023" t="s">
        <v>232</v>
      </c>
      <c r="D2023">
        <v>1.4702</v>
      </c>
    </row>
    <row r="2024" spans="1:5" x14ac:dyDescent="0.25">
      <c r="A2024">
        <v>2013</v>
      </c>
      <c r="B2024" t="s">
        <v>57</v>
      </c>
      <c r="C2024" t="s">
        <v>211</v>
      </c>
      <c r="D2024">
        <v>1.7705</v>
      </c>
    </row>
    <row r="2025" spans="1:5" x14ac:dyDescent="0.25">
      <c r="A2025">
        <v>2013</v>
      </c>
      <c r="B2025" t="s">
        <v>57</v>
      </c>
      <c r="C2025" t="s">
        <v>198</v>
      </c>
      <c r="D2025">
        <v>172.60599999999999</v>
      </c>
    </row>
    <row r="2026" spans="1:5" x14ac:dyDescent="0.25">
      <c r="A2026">
        <v>2013</v>
      </c>
      <c r="B2026" t="s">
        <v>65</v>
      </c>
      <c r="C2026" t="s">
        <v>210</v>
      </c>
      <c r="D2026">
        <v>1.2056</v>
      </c>
    </row>
    <row r="2027" spans="1:5" x14ac:dyDescent="0.25">
      <c r="A2027">
        <v>2013</v>
      </c>
      <c r="B2027" t="s">
        <v>65</v>
      </c>
      <c r="C2027" t="s">
        <v>232</v>
      </c>
      <c r="D2027">
        <v>1.2007000000000001</v>
      </c>
    </row>
    <row r="2028" spans="1:5" x14ac:dyDescent="0.25">
      <c r="A2028">
        <v>2013</v>
      </c>
      <c r="B2028" t="s">
        <v>65</v>
      </c>
      <c r="C2028" t="s">
        <v>211</v>
      </c>
      <c r="D2028">
        <v>1.7708999999999999</v>
      </c>
    </row>
    <row r="2029" spans="1:5" x14ac:dyDescent="0.25">
      <c r="A2029">
        <v>2013</v>
      </c>
      <c r="B2029" t="s">
        <v>65</v>
      </c>
      <c r="C2029" t="s">
        <v>198</v>
      </c>
      <c r="D2029">
        <v>150.56100000000001</v>
      </c>
    </row>
    <row r="2030" spans="1:5" x14ac:dyDescent="0.25">
      <c r="A2030">
        <v>2013</v>
      </c>
      <c r="B2030" t="s">
        <v>58</v>
      </c>
      <c r="C2030" t="s">
        <v>210</v>
      </c>
      <c r="D2030">
        <v>1.0059</v>
      </c>
    </row>
    <row r="2031" spans="1:5" x14ac:dyDescent="0.25">
      <c r="A2031">
        <v>2013</v>
      </c>
      <c r="B2031" t="s">
        <v>58</v>
      </c>
      <c r="C2031" t="s">
        <v>232</v>
      </c>
      <c r="D2031">
        <v>1.0387999999999999</v>
      </c>
    </row>
    <row r="2032" spans="1:5" x14ac:dyDescent="0.25">
      <c r="A2032">
        <v>2013</v>
      </c>
      <c r="B2032" t="s">
        <v>58</v>
      </c>
      <c r="C2032" t="s">
        <v>211</v>
      </c>
      <c r="D2032">
        <v>0.80149999999999999</v>
      </c>
    </row>
    <row r="2033" spans="1:5" x14ac:dyDescent="0.25">
      <c r="A2033">
        <v>2013</v>
      </c>
      <c r="B2033" t="s">
        <v>58</v>
      </c>
      <c r="C2033" t="s">
        <v>198</v>
      </c>
      <c r="D2033">
        <v>102.617</v>
      </c>
      <c r="E2033" t="s">
        <v>196</v>
      </c>
    </row>
    <row r="2034" spans="1:5" x14ac:dyDescent="0.25">
      <c r="A2034">
        <v>2013</v>
      </c>
      <c r="B2034" t="s">
        <v>59</v>
      </c>
      <c r="C2034" t="s">
        <v>210</v>
      </c>
      <c r="D2034">
        <v>1.9865999999999999</v>
      </c>
    </row>
    <row r="2035" spans="1:5" x14ac:dyDescent="0.25">
      <c r="A2035">
        <v>2013</v>
      </c>
      <c r="B2035" t="s">
        <v>59</v>
      </c>
      <c r="C2035" t="s">
        <v>232</v>
      </c>
      <c r="D2035">
        <v>1.9093</v>
      </c>
    </row>
    <row r="2036" spans="1:5" x14ac:dyDescent="0.25">
      <c r="A2036">
        <v>2013</v>
      </c>
      <c r="B2036" t="s">
        <v>59</v>
      </c>
      <c r="C2036" t="s">
        <v>211</v>
      </c>
      <c r="D2036">
        <v>1.4421999999999999</v>
      </c>
    </row>
    <row r="2037" spans="1:5" x14ac:dyDescent="0.25">
      <c r="A2037">
        <v>2013</v>
      </c>
      <c r="B2037" t="s">
        <v>59</v>
      </c>
      <c r="C2037" t="s">
        <v>198</v>
      </c>
      <c r="D2037">
        <v>104.35599999999999</v>
      </c>
    </row>
    <row r="2038" spans="1:5" x14ac:dyDescent="0.25">
      <c r="A2038">
        <v>2013</v>
      </c>
      <c r="B2038" t="s">
        <v>156</v>
      </c>
      <c r="C2038" t="s">
        <v>210</v>
      </c>
      <c r="D2038">
        <v>1.2349000000000001</v>
      </c>
    </row>
    <row r="2039" spans="1:5" x14ac:dyDescent="0.25">
      <c r="A2039">
        <v>2013</v>
      </c>
      <c r="B2039" t="s">
        <v>156</v>
      </c>
      <c r="C2039" t="s">
        <v>232</v>
      </c>
      <c r="D2039">
        <v>1.5139</v>
      </c>
    </row>
    <row r="2040" spans="1:5" x14ac:dyDescent="0.25">
      <c r="A2040">
        <v>2013</v>
      </c>
      <c r="B2040" t="s">
        <v>156</v>
      </c>
      <c r="C2040" t="s">
        <v>211</v>
      </c>
      <c r="D2040">
        <v>1.0558000000000001</v>
      </c>
    </row>
    <row r="2041" spans="1:5" x14ac:dyDescent="0.25">
      <c r="A2041">
        <v>2013</v>
      </c>
      <c r="B2041" t="s">
        <v>156</v>
      </c>
      <c r="C2041" t="s">
        <v>198</v>
      </c>
      <c r="D2041">
        <v>109.729</v>
      </c>
    </row>
    <row r="2042" spans="1:5" x14ac:dyDescent="0.25">
      <c r="A2042">
        <v>2013</v>
      </c>
      <c r="B2042" t="s">
        <v>67</v>
      </c>
      <c r="C2042" t="s">
        <v>210</v>
      </c>
      <c r="D2042">
        <v>2.8563999999999998</v>
      </c>
    </row>
    <row r="2043" spans="1:5" x14ac:dyDescent="0.25">
      <c r="A2043">
        <v>2013</v>
      </c>
      <c r="B2043" t="s">
        <v>67</v>
      </c>
      <c r="C2043" t="s">
        <v>232</v>
      </c>
      <c r="D2043">
        <v>2.4276</v>
      </c>
    </row>
    <row r="2044" spans="1:5" x14ac:dyDescent="0.25">
      <c r="A2044">
        <v>2013</v>
      </c>
      <c r="B2044" t="s">
        <v>67</v>
      </c>
      <c r="C2044" t="s">
        <v>211</v>
      </c>
      <c r="D2044">
        <v>1.7816000000000001</v>
      </c>
    </row>
    <row r="2045" spans="1:5" x14ac:dyDescent="0.25">
      <c r="A2045">
        <v>2013</v>
      </c>
      <c r="B2045" t="s">
        <v>67</v>
      </c>
      <c r="C2045" t="s">
        <v>198</v>
      </c>
      <c r="D2045" t="s">
        <v>72</v>
      </c>
    </row>
    <row r="2046" spans="1:5" x14ac:dyDescent="0.25">
      <c r="A2046">
        <v>2013</v>
      </c>
      <c r="B2046" t="s">
        <v>68</v>
      </c>
      <c r="C2046" t="s">
        <v>210</v>
      </c>
      <c r="D2046">
        <v>5.3285999999999998</v>
      </c>
    </row>
    <row r="2047" spans="1:5" x14ac:dyDescent="0.25">
      <c r="A2047">
        <v>2013</v>
      </c>
      <c r="B2047" t="s">
        <v>68</v>
      </c>
      <c r="C2047" t="s">
        <v>232</v>
      </c>
      <c r="D2047">
        <v>6.0331999999999999</v>
      </c>
    </row>
    <row r="2048" spans="1:5" x14ac:dyDescent="0.25">
      <c r="A2048">
        <v>2013</v>
      </c>
      <c r="B2048" t="s">
        <v>68</v>
      </c>
      <c r="C2048" t="s">
        <v>211</v>
      </c>
      <c r="D2048">
        <v>3.6057999999999999</v>
      </c>
    </row>
    <row r="2049" spans="1:4" x14ac:dyDescent="0.25">
      <c r="A2049">
        <v>2013</v>
      </c>
      <c r="B2049" t="s">
        <v>68</v>
      </c>
      <c r="C2049" t="s">
        <v>198</v>
      </c>
      <c r="D2049">
        <v>114.23399999999999</v>
      </c>
    </row>
    <row r="2050" spans="1:4" x14ac:dyDescent="0.25">
      <c r="A2050">
        <v>2013</v>
      </c>
      <c r="B2050" t="s">
        <v>60</v>
      </c>
      <c r="C2050" t="s">
        <v>210</v>
      </c>
      <c r="D2050">
        <v>3.6402999999999999</v>
      </c>
    </row>
    <row r="2051" spans="1:4" x14ac:dyDescent="0.25">
      <c r="A2051">
        <v>2013</v>
      </c>
      <c r="B2051" t="s">
        <v>60</v>
      </c>
      <c r="C2051" t="s">
        <v>232</v>
      </c>
      <c r="D2051">
        <v>4.3616000000000001</v>
      </c>
    </row>
    <row r="2052" spans="1:4" x14ac:dyDescent="0.25">
      <c r="A2052">
        <v>2013</v>
      </c>
      <c r="B2052" t="s">
        <v>60</v>
      </c>
      <c r="C2052" t="s">
        <v>211</v>
      </c>
      <c r="D2052">
        <v>3.2079</v>
      </c>
    </row>
    <row r="2053" spans="1:4" x14ac:dyDescent="0.25">
      <c r="A2053">
        <v>2013</v>
      </c>
      <c r="B2053" t="s">
        <v>60</v>
      </c>
      <c r="C2053" t="s">
        <v>198</v>
      </c>
      <c r="D2053">
        <v>157.816</v>
      </c>
    </row>
    <row r="2054" spans="1:4" x14ac:dyDescent="0.25">
      <c r="A2054">
        <v>2013</v>
      </c>
      <c r="B2054" t="s">
        <v>69</v>
      </c>
      <c r="C2054" t="s">
        <v>210</v>
      </c>
      <c r="D2054">
        <v>0.42870000000000003</v>
      </c>
    </row>
    <row r="2055" spans="1:4" x14ac:dyDescent="0.25">
      <c r="A2055">
        <v>2013</v>
      </c>
      <c r="B2055" t="s">
        <v>69</v>
      </c>
      <c r="C2055" t="s">
        <v>232</v>
      </c>
      <c r="D2055">
        <v>0.44350000000000001</v>
      </c>
    </row>
    <row r="2056" spans="1:4" x14ac:dyDescent="0.25">
      <c r="A2056">
        <v>2013</v>
      </c>
      <c r="B2056" t="s">
        <v>69</v>
      </c>
      <c r="C2056" t="s">
        <v>211</v>
      </c>
      <c r="D2056">
        <v>0.997</v>
      </c>
    </row>
    <row r="2057" spans="1:4" x14ac:dyDescent="0.25">
      <c r="A2057">
        <v>2013</v>
      </c>
      <c r="B2057" t="s">
        <v>69</v>
      </c>
      <c r="C2057" t="s">
        <v>198</v>
      </c>
      <c r="D2057" t="s">
        <v>72</v>
      </c>
    </row>
    <row r="2058" spans="1:4" x14ac:dyDescent="0.25">
      <c r="A2058">
        <v>2013</v>
      </c>
      <c r="B2058" t="s">
        <v>84</v>
      </c>
      <c r="C2058" t="s">
        <v>210</v>
      </c>
      <c r="D2058">
        <v>0.41749999999999998</v>
      </c>
    </row>
    <row r="2059" spans="1:4" x14ac:dyDescent="0.25">
      <c r="A2059">
        <v>2013</v>
      </c>
      <c r="B2059" t="s">
        <v>84</v>
      </c>
      <c r="C2059" t="s">
        <v>232</v>
      </c>
      <c r="D2059" t="s">
        <v>72</v>
      </c>
    </row>
    <row r="2060" spans="1:4" x14ac:dyDescent="0.25">
      <c r="A2060">
        <v>2013</v>
      </c>
      <c r="B2060" t="s">
        <v>84</v>
      </c>
      <c r="C2060" t="s">
        <v>211</v>
      </c>
      <c r="D2060">
        <v>0.95750000000000002</v>
      </c>
    </row>
    <row r="2061" spans="1:4" x14ac:dyDescent="0.25">
      <c r="A2061">
        <v>2013</v>
      </c>
      <c r="B2061" t="s">
        <v>84</v>
      </c>
      <c r="C2061" t="s">
        <v>198</v>
      </c>
      <c r="D2061" t="s">
        <v>72</v>
      </c>
    </row>
    <row r="2062" spans="1:4" x14ac:dyDescent="0.25">
      <c r="A2062">
        <v>2013</v>
      </c>
      <c r="B2062" t="s">
        <v>70</v>
      </c>
      <c r="C2062" t="s">
        <v>210</v>
      </c>
      <c r="D2062">
        <v>0.33300000000000002</v>
      </c>
    </row>
    <row r="2063" spans="1:4" x14ac:dyDescent="0.25">
      <c r="A2063">
        <v>2013</v>
      </c>
      <c r="B2063" t="s">
        <v>70</v>
      </c>
      <c r="C2063" t="s">
        <v>232</v>
      </c>
      <c r="D2063">
        <v>0.32619999999999999</v>
      </c>
    </row>
    <row r="2064" spans="1:4" x14ac:dyDescent="0.25">
      <c r="A2064">
        <v>2013</v>
      </c>
      <c r="B2064" t="s">
        <v>70</v>
      </c>
      <c r="C2064" t="s">
        <v>211</v>
      </c>
      <c r="D2064">
        <v>0.69130000000000003</v>
      </c>
    </row>
    <row r="2065" spans="1:5" x14ac:dyDescent="0.25">
      <c r="A2065">
        <v>2013</v>
      </c>
      <c r="B2065" t="s">
        <v>70</v>
      </c>
      <c r="C2065" t="s">
        <v>198</v>
      </c>
      <c r="D2065" t="s">
        <v>72</v>
      </c>
    </row>
    <row r="2066" spans="1:5" x14ac:dyDescent="0.25">
      <c r="A2066">
        <v>2013</v>
      </c>
      <c r="B2066" t="s">
        <v>71</v>
      </c>
      <c r="C2066" t="s">
        <v>210</v>
      </c>
      <c r="D2066">
        <v>0.80220000000000002</v>
      </c>
    </row>
    <row r="2067" spans="1:5" x14ac:dyDescent="0.25">
      <c r="A2067">
        <v>2013</v>
      </c>
      <c r="B2067" t="s">
        <v>71</v>
      </c>
      <c r="C2067" t="s">
        <v>232</v>
      </c>
      <c r="D2067">
        <v>0.77800000000000002</v>
      </c>
    </row>
    <row r="2068" spans="1:5" x14ac:dyDescent="0.25">
      <c r="A2068">
        <v>2013</v>
      </c>
      <c r="B2068" t="s">
        <v>71</v>
      </c>
      <c r="C2068" t="s">
        <v>211</v>
      </c>
      <c r="D2068">
        <v>1.3697999999999999</v>
      </c>
    </row>
    <row r="2069" spans="1:5" x14ac:dyDescent="0.25">
      <c r="A2069">
        <v>2013</v>
      </c>
      <c r="B2069" t="s">
        <v>71</v>
      </c>
      <c r="C2069" t="s">
        <v>198</v>
      </c>
      <c r="D2069">
        <v>131.76400000000001</v>
      </c>
    </row>
    <row r="2070" spans="1:5" x14ac:dyDescent="0.25">
      <c r="A2070">
        <v>2013</v>
      </c>
      <c r="B2070" t="s">
        <v>82</v>
      </c>
      <c r="C2070" t="s">
        <v>210</v>
      </c>
      <c r="D2070" t="s">
        <v>72</v>
      </c>
    </row>
    <row r="2071" spans="1:5" x14ac:dyDescent="0.25">
      <c r="A2071">
        <v>2013</v>
      </c>
      <c r="B2071" t="s">
        <v>82</v>
      </c>
      <c r="C2071" t="s">
        <v>232</v>
      </c>
      <c r="D2071" t="s">
        <v>72</v>
      </c>
    </row>
    <row r="2072" spans="1:5" x14ac:dyDescent="0.25">
      <c r="A2072">
        <v>2013</v>
      </c>
      <c r="B2072" t="s">
        <v>82</v>
      </c>
      <c r="C2072" t="s">
        <v>211</v>
      </c>
      <c r="D2072" t="s">
        <v>72</v>
      </c>
    </row>
    <row r="2073" spans="1:5" x14ac:dyDescent="0.25">
      <c r="A2073">
        <v>2013</v>
      </c>
      <c r="B2073" t="s">
        <v>82</v>
      </c>
      <c r="C2073" t="s">
        <v>198</v>
      </c>
      <c r="D2073" t="s">
        <v>72</v>
      </c>
    </row>
    <row r="2074" spans="1:5" x14ac:dyDescent="0.25">
      <c r="A2074">
        <v>2014</v>
      </c>
      <c r="B2074" t="s">
        <v>154</v>
      </c>
      <c r="C2074" t="s">
        <v>210</v>
      </c>
      <c r="D2074">
        <v>1.9472</v>
      </c>
      <c r="E2074" t="s">
        <v>196</v>
      </c>
    </row>
    <row r="2075" spans="1:5" x14ac:dyDescent="0.25">
      <c r="A2075">
        <v>2014</v>
      </c>
      <c r="B2075" t="s">
        <v>154</v>
      </c>
      <c r="C2075" t="s">
        <v>232</v>
      </c>
      <c r="D2075">
        <v>1.9730000000000001</v>
      </c>
      <c r="E2075" t="s">
        <v>196</v>
      </c>
    </row>
    <row r="2076" spans="1:5" x14ac:dyDescent="0.25">
      <c r="A2076">
        <v>2014</v>
      </c>
      <c r="B2076" t="s">
        <v>154</v>
      </c>
      <c r="C2076" t="s">
        <v>211</v>
      </c>
      <c r="D2076">
        <v>1.9472</v>
      </c>
      <c r="E2076" t="s">
        <v>196</v>
      </c>
    </row>
    <row r="2077" spans="1:5" x14ac:dyDescent="0.25">
      <c r="A2077">
        <v>2014</v>
      </c>
      <c r="B2077" t="s">
        <v>154</v>
      </c>
      <c r="C2077" t="s">
        <v>198</v>
      </c>
      <c r="D2077">
        <v>127.742</v>
      </c>
      <c r="E2077" t="s">
        <v>196</v>
      </c>
    </row>
    <row r="2078" spans="1:5" x14ac:dyDescent="0.25">
      <c r="A2078">
        <v>2014</v>
      </c>
      <c r="B2078" t="s">
        <v>35</v>
      </c>
      <c r="C2078" t="s">
        <v>210</v>
      </c>
      <c r="D2078">
        <v>2.6602000000000001</v>
      </c>
    </row>
    <row r="2079" spans="1:5" x14ac:dyDescent="0.25">
      <c r="A2079">
        <v>2014</v>
      </c>
      <c r="B2079" t="s">
        <v>35</v>
      </c>
      <c r="C2079" t="s">
        <v>232</v>
      </c>
      <c r="D2079">
        <v>2.6956000000000002</v>
      </c>
    </row>
    <row r="2080" spans="1:5" x14ac:dyDescent="0.25">
      <c r="A2080">
        <v>2014</v>
      </c>
      <c r="B2080" t="s">
        <v>35</v>
      </c>
      <c r="C2080" t="s">
        <v>211</v>
      </c>
      <c r="D2080">
        <v>2.3818999999999999</v>
      </c>
    </row>
    <row r="2081" spans="1:4" x14ac:dyDescent="0.25">
      <c r="A2081">
        <v>2014</v>
      </c>
      <c r="B2081" t="s">
        <v>35</v>
      </c>
      <c r="C2081" t="s">
        <v>198</v>
      </c>
      <c r="D2081">
        <v>130.529</v>
      </c>
    </row>
    <row r="2082" spans="1:4" x14ac:dyDescent="0.25">
      <c r="A2082">
        <v>2014</v>
      </c>
      <c r="B2082" t="s">
        <v>36</v>
      </c>
      <c r="C2082" t="s">
        <v>210</v>
      </c>
      <c r="D2082">
        <v>0.31540000000000001</v>
      </c>
    </row>
    <row r="2083" spans="1:4" x14ac:dyDescent="0.25">
      <c r="A2083">
        <v>2014</v>
      </c>
      <c r="B2083" t="s">
        <v>36</v>
      </c>
      <c r="C2083" t="s">
        <v>232</v>
      </c>
      <c r="D2083">
        <v>0.3231</v>
      </c>
    </row>
    <row r="2084" spans="1:4" x14ac:dyDescent="0.25">
      <c r="A2084">
        <v>2014</v>
      </c>
      <c r="B2084" t="s">
        <v>36</v>
      </c>
      <c r="C2084" t="s">
        <v>211</v>
      </c>
      <c r="D2084">
        <v>0.66839999999999999</v>
      </c>
    </row>
    <row r="2085" spans="1:4" x14ac:dyDescent="0.25">
      <c r="A2085">
        <v>2014</v>
      </c>
      <c r="B2085" t="s">
        <v>36</v>
      </c>
      <c r="C2085" t="s">
        <v>198</v>
      </c>
      <c r="D2085">
        <v>120.593</v>
      </c>
    </row>
    <row r="2086" spans="1:4" x14ac:dyDescent="0.25">
      <c r="A2086">
        <v>2014</v>
      </c>
      <c r="B2086" t="s">
        <v>37</v>
      </c>
      <c r="C2086" t="s">
        <v>210</v>
      </c>
      <c r="D2086">
        <v>0.98399999999999999</v>
      </c>
    </row>
    <row r="2087" spans="1:4" x14ac:dyDescent="0.25">
      <c r="A2087">
        <v>2014</v>
      </c>
      <c r="B2087" t="s">
        <v>37</v>
      </c>
      <c r="C2087" t="s">
        <v>232</v>
      </c>
      <c r="D2087">
        <v>1.0032000000000001</v>
      </c>
    </row>
    <row r="2088" spans="1:4" x14ac:dyDescent="0.25">
      <c r="A2088">
        <v>2014</v>
      </c>
      <c r="B2088" t="s">
        <v>37</v>
      </c>
      <c r="C2088" t="s">
        <v>211</v>
      </c>
      <c r="D2088">
        <v>1.5283</v>
      </c>
    </row>
    <row r="2089" spans="1:4" x14ac:dyDescent="0.25">
      <c r="A2089">
        <v>2014</v>
      </c>
      <c r="B2089" t="s">
        <v>37</v>
      </c>
      <c r="C2089" t="s">
        <v>198</v>
      </c>
      <c r="D2089">
        <v>158.489</v>
      </c>
    </row>
    <row r="2090" spans="1:4" x14ac:dyDescent="0.25">
      <c r="A2090">
        <v>2014</v>
      </c>
      <c r="B2090" t="s">
        <v>38</v>
      </c>
      <c r="C2090" t="s">
        <v>210</v>
      </c>
      <c r="D2090">
        <v>2.1263000000000001</v>
      </c>
    </row>
    <row r="2091" spans="1:4" x14ac:dyDescent="0.25">
      <c r="A2091">
        <v>2014</v>
      </c>
      <c r="B2091" t="s">
        <v>38</v>
      </c>
      <c r="C2091" t="s">
        <v>232</v>
      </c>
      <c r="D2091">
        <v>2.1343000000000001</v>
      </c>
    </row>
    <row r="2092" spans="1:4" x14ac:dyDescent="0.25">
      <c r="A2092">
        <v>2014</v>
      </c>
      <c r="B2092" t="s">
        <v>38</v>
      </c>
      <c r="C2092" t="s">
        <v>211</v>
      </c>
      <c r="D2092">
        <v>1.5497000000000001</v>
      </c>
    </row>
    <row r="2093" spans="1:4" x14ac:dyDescent="0.25">
      <c r="A2093">
        <v>2014</v>
      </c>
      <c r="B2093" t="s">
        <v>38</v>
      </c>
      <c r="C2093" t="s">
        <v>198</v>
      </c>
      <c r="D2093">
        <v>123.26</v>
      </c>
    </row>
    <row r="2094" spans="1:4" x14ac:dyDescent="0.25">
      <c r="A2094">
        <v>2014</v>
      </c>
      <c r="B2094" t="s">
        <v>39</v>
      </c>
      <c r="C2094" t="s">
        <v>210</v>
      </c>
      <c r="D2094">
        <v>2.2856000000000001</v>
      </c>
    </row>
    <row r="2095" spans="1:4" x14ac:dyDescent="0.25">
      <c r="A2095">
        <v>2014</v>
      </c>
      <c r="B2095" t="s">
        <v>39</v>
      </c>
      <c r="C2095" t="s">
        <v>232</v>
      </c>
      <c r="D2095">
        <v>2.3279999999999998</v>
      </c>
    </row>
    <row r="2096" spans="1:4" x14ac:dyDescent="0.25">
      <c r="A2096">
        <v>2014</v>
      </c>
      <c r="B2096" t="s">
        <v>39</v>
      </c>
      <c r="C2096" t="s">
        <v>211</v>
      </c>
      <c r="D2096">
        <v>2.1297000000000001</v>
      </c>
    </row>
    <row r="2097" spans="1:5" x14ac:dyDescent="0.25">
      <c r="A2097">
        <v>2014</v>
      </c>
      <c r="B2097" t="s">
        <v>39</v>
      </c>
      <c r="C2097" t="s">
        <v>198</v>
      </c>
      <c r="D2097">
        <v>129.39500000000001</v>
      </c>
    </row>
    <row r="2098" spans="1:5" x14ac:dyDescent="0.25">
      <c r="A2098">
        <v>2014</v>
      </c>
      <c r="B2098" t="s">
        <v>40</v>
      </c>
      <c r="C2098" t="s">
        <v>210</v>
      </c>
      <c r="D2098">
        <v>0.54259999999999997</v>
      </c>
    </row>
    <row r="2099" spans="1:5" x14ac:dyDescent="0.25">
      <c r="A2099">
        <v>2014</v>
      </c>
      <c r="B2099" t="s">
        <v>40</v>
      </c>
      <c r="C2099" t="s">
        <v>232</v>
      </c>
      <c r="D2099">
        <v>0.54869999999999997</v>
      </c>
    </row>
    <row r="2100" spans="1:5" x14ac:dyDescent="0.25">
      <c r="A2100">
        <v>2014</v>
      </c>
      <c r="B2100" t="s">
        <v>40</v>
      </c>
      <c r="C2100" t="s">
        <v>211</v>
      </c>
      <c r="D2100">
        <v>0.7379</v>
      </c>
    </row>
    <row r="2101" spans="1:5" x14ac:dyDescent="0.25">
      <c r="A2101">
        <v>2014</v>
      </c>
      <c r="B2101" t="s">
        <v>40</v>
      </c>
      <c r="C2101" t="s">
        <v>198</v>
      </c>
      <c r="D2101">
        <v>85.42</v>
      </c>
    </row>
    <row r="2102" spans="1:5" x14ac:dyDescent="0.25">
      <c r="A2102">
        <v>2014</v>
      </c>
      <c r="B2102" t="s">
        <v>41</v>
      </c>
      <c r="C2102" t="s">
        <v>210</v>
      </c>
      <c r="D2102">
        <v>2.1061999999999999</v>
      </c>
    </row>
    <row r="2103" spans="1:5" x14ac:dyDescent="0.25">
      <c r="A2103">
        <v>2014</v>
      </c>
      <c r="B2103" t="s">
        <v>41</v>
      </c>
      <c r="C2103" t="s">
        <v>232</v>
      </c>
      <c r="D2103">
        <v>2.2664</v>
      </c>
    </row>
    <row r="2104" spans="1:5" x14ac:dyDescent="0.25">
      <c r="A2104">
        <v>2014</v>
      </c>
      <c r="B2104" t="s">
        <v>41</v>
      </c>
      <c r="C2104" t="s">
        <v>211</v>
      </c>
      <c r="D2104">
        <v>1.8425</v>
      </c>
    </row>
    <row r="2105" spans="1:5" x14ac:dyDescent="0.25">
      <c r="A2105">
        <v>2014</v>
      </c>
      <c r="B2105" t="s">
        <v>41</v>
      </c>
      <c r="C2105" t="s">
        <v>198</v>
      </c>
      <c r="D2105">
        <v>201.77099999999999</v>
      </c>
    </row>
    <row r="2106" spans="1:5" x14ac:dyDescent="0.25">
      <c r="A2106">
        <v>2014</v>
      </c>
      <c r="B2106" t="s">
        <v>42</v>
      </c>
      <c r="C2106" t="s">
        <v>210</v>
      </c>
      <c r="D2106">
        <v>1.278</v>
      </c>
    </row>
    <row r="2107" spans="1:5" x14ac:dyDescent="0.25">
      <c r="A2107">
        <v>2014</v>
      </c>
      <c r="B2107" t="s">
        <v>42</v>
      </c>
      <c r="C2107" t="s">
        <v>232</v>
      </c>
      <c r="D2107">
        <v>1.2743</v>
      </c>
    </row>
    <row r="2108" spans="1:5" x14ac:dyDescent="0.25">
      <c r="A2108">
        <v>2014</v>
      </c>
      <c r="B2108" t="s">
        <v>42</v>
      </c>
      <c r="C2108" t="s">
        <v>211</v>
      </c>
      <c r="D2108">
        <v>1.4983</v>
      </c>
    </row>
    <row r="2109" spans="1:5" x14ac:dyDescent="0.25">
      <c r="A2109">
        <v>2014</v>
      </c>
      <c r="B2109" t="s">
        <v>42</v>
      </c>
      <c r="C2109" t="s">
        <v>198</v>
      </c>
      <c r="D2109">
        <v>107.524</v>
      </c>
      <c r="E2109" t="s">
        <v>196</v>
      </c>
    </row>
    <row r="2110" spans="1:5" x14ac:dyDescent="0.25">
      <c r="A2110">
        <v>2014</v>
      </c>
      <c r="B2110" t="s">
        <v>43</v>
      </c>
      <c r="C2110" t="s">
        <v>210</v>
      </c>
      <c r="D2110">
        <v>2.6334</v>
      </c>
    </row>
    <row r="2111" spans="1:5" x14ac:dyDescent="0.25">
      <c r="A2111">
        <v>2014</v>
      </c>
      <c r="B2111" t="s">
        <v>43</v>
      </c>
      <c r="C2111" t="s">
        <v>232</v>
      </c>
      <c r="D2111">
        <v>2.6476999999999999</v>
      </c>
    </row>
    <row r="2112" spans="1:5" x14ac:dyDescent="0.25">
      <c r="A2112">
        <v>2014</v>
      </c>
      <c r="B2112" t="s">
        <v>43</v>
      </c>
      <c r="C2112" t="s">
        <v>211</v>
      </c>
      <c r="D2112">
        <v>2.8485999999999998</v>
      </c>
    </row>
    <row r="2113" spans="1:5" x14ac:dyDescent="0.25">
      <c r="A2113">
        <v>2014</v>
      </c>
      <c r="B2113" t="s">
        <v>43</v>
      </c>
      <c r="C2113" t="s">
        <v>198</v>
      </c>
      <c r="D2113">
        <v>208.70699999999999</v>
      </c>
      <c r="E2113" t="s">
        <v>196</v>
      </c>
    </row>
    <row r="2114" spans="1:5" x14ac:dyDescent="0.25">
      <c r="A2114">
        <v>2014</v>
      </c>
      <c r="B2114" t="s">
        <v>44</v>
      </c>
      <c r="C2114" t="s">
        <v>210</v>
      </c>
      <c r="D2114">
        <v>2.7671000000000001</v>
      </c>
    </row>
    <row r="2115" spans="1:5" x14ac:dyDescent="0.25">
      <c r="A2115">
        <v>2014</v>
      </c>
      <c r="B2115" t="s">
        <v>44</v>
      </c>
      <c r="C2115" t="s">
        <v>232</v>
      </c>
      <c r="D2115">
        <v>2.7986</v>
      </c>
    </row>
    <row r="2116" spans="1:5" x14ac:dyDescent="0.25">
      <c r="A2116">
        <v>2014</v>
      </c>
      <c r="B2116" t="s">
        <v>44</v>
      </c>
      <c r="C2116" t="s">
        <v>211</v>
      </c>
      <c r="D2116">
        <v>2.4550999999999998</v>
      </c>
    </row>
    <row r="2117" spans="1:5" x14ac:dyDescent="0.25">
      <c r="A2117">
        <v>2014</v>
      </c>
      <c r="B2117" t="s">
        <v>44</v>
      </c>
      <c r="C2117" t="s">
        <v>198</v>
      </c>
      <c r="D2117">
        <v>134.14099999999999</v>
      </c>
    </row>
    <row r="2118" spans="1:5" x14ac:dyDescent="0.25">
      <c r="A2118">
        <v>2014</v>
      </c>
      <c r="B2118" t="s">
        <v>45</v>
      </c>
      <c r="C2118" t="s">
        <v>210</v>
      </c>
      <c r="D2118">
        <v>1.1158999999999999</v>
      </c>
    </row>
    <row r="2119" spans="1:5" x14ac:dyDescent="0.25">
      <c r="A2119">
        <v>2014</v>
      </c>
      <c r="B2119" t="s">
        <v>45</v>
      </c>
      <c r="C2119" t="s">
        <v>232</v>
      </c>
      <c r="D2119">
        <v>1.1198999999999999</v>
      </c>
    </row>
    <row r="2120" spans="1:5" x14ac:dyDescent="0.25">
      <c r="A2120">
        <v>2014</v>
      </c>
      <c r="B2120" t="s">
        <v>45</v>
      </c>
      <c r="C2120" t="s">
        <v>211</v>
      </c>
      <c r="D2120">
        <v>1.7225999999999999</v>
      </c>
    </row>
    <row r="2121" spans="1:5" x14ac:dyDescent="0.25">
      <c r="A2121">
        <v>2014</v>
      </c>
      <c r="B2121" t="s">
        <v>45</v>
      </c>
      <c r="C2121" t="s">
        <v>198</v>
      </c>
      <c r="D2121">
        <v>106.774</v>
      </c>
      <c r="E2121" t="s">
        <v>196</v>
      </c>
    </row>
    <row r="2122" spans="1:5" x14ac:dyDescent="0.25">
      <c r="A2122">
        <v>2014</v>
      </c>
      <c r="B2122" t="s">
        <v>46</v>
      </c>
      <c r="C2122" t="s">
        <v>210</v>
      </c>
      <c r="D2122">
        <v>3.2641</v>
      </c>
    </row>
    <row r="2123" spans="1:5" x14ac:dyDescent="0.25">
      <c r="A2123">
        <v>2014</v>
      </c>
      <c r="B2123" t="s">
        <v>46</v>
      </c>
      <c r="C2123" t="s">
        <v>232</v>
      </c>
      <c r="D2123">
        <v>3.2945000000000002</v>
      </c>
    </row>
    <row r="2124" spans="1:5" x14ac:dyDescent="0.25">
      <c r="A2124">
        <v>2014</v>
      </c>
      <c r="B2124" t="s">
        <v>46</v>
      </c>
      <c r="C2124" t="s">
        <v>211</v>
      </c>
      <c r="D2124">
        <v>3.1619999999999999</v>
      </c>
    </row>
    <row r="2125" spans="1:5" x14ac:dyDescent="0.25">
      <c r="A2125">
        <v>2014</v>
      </c>
      <c r="B2125" t="s">
        <v>46</v>
      </c>
      <c r="C2125" t="s">
        <v>198</v>
      </c>
      <c r="D2125">
        <v>149.56800000000001</v>
      </c>
    </row>
    <row r="2126" spans="1:5" x14ac:dyDescent="0.25">
      <c r="A2126">
        <v>2014</v>
      </c>
      <c r="B2126" t="s">
        <v>47</v>
      </c>
      <c r="C2126" t="s">
        <v>210</v>
      </c>
      <c r="D2126">
        <v>1.464</v>
      </c>
    </row>
    <row r="2127" spans="1:5" x14ac:dyDescent="0.25">
      <c r="A2127">
        <v>2014</v>
      </c>
      <c r="B2127" t="s">
        <v>47</v>
      </c>
      <c r="C2127" t="s">
        <v>232</v>
      </c>
      <c r="D2127">
        <v>1.4553</v>
      </c>
    </row>
    <row r="2128" spans="1:5" x14ac:dyDescent="0.25">
      <c r="A2128">
        <v>2014</v>
      </c>
      <c r="B2128" t="s">
        <v>47</v>
      </c>
      <c r="C2128" t="s">
        <v>211</v>
      </c>
      <c r="D2128">
        <v>1.5431999999999999</v>
      </c>
    </row>
    <row r="2129" spans="1:4" x14ac:dyDescent="0.25">
      <c r="A2129">
        <v>2014</v>
      </c>
      <c r="B2129" t="s">
        <v>47</v>
      </c>
      <c r="C2129" t="s">
        <v>198</v>
      </c>
      <c r="D2129">
        <v>175.124</v>
      </c>
    </row>
    <row r="2130" spans="1:4" x14ac:dyDescent="0.25">
      <c r="A2130">
        <v>2014</v>
      </c>
      <c r="B2130" t="s">
        <v>48</v>
      </c>
      <c r="C2130" t="s">
        <v>210</v>
      </c>
      <c r="D2130">
        <v>0.98770000000000002</v>
      </c>
    </row>
    <row r="2131" spans="1:4" x14ac:dyDescent="0.25">
      <c r="A2131">
        <v>2014</v>
      </c>
      <c r="B2131" t="s">
        <v>48</v>
      </c>
      <c r="C2131" t="s">
        <v>232</v>
      </c>
      <c r="D2131">
        <v>0.98770000000000002</v>
      </c>
    </row>
    <row r="2132" spans="1:4" x14ac:dyDescent="0.25">
      <c r="A2132">
        <v>2014</v>
      </c>
      <c r="B2132" t="s">
        <v>48</v>
      </c>
      <c r="C2132" t="s">
        <v>211</v>
      </c>
      <c r="D2132">
        <v>1.4222999999999999</v>
      </c>
    </row>
    <row r="2133" spans="1:4" x14ac:dyDescent="0.25">
      <c r="A2133">
        <v>2014</v>
      </c>
      <c r="B2133" t="s">
        <v>48</v>
      </c>
      <c r="C2133" t="s">
        <v>198</v>
      </c>
      <c r="D2133">
        <v>106.176</v>
      </c>
    </row>
    <row r="2134" spans="1:4" x14ac:dyDescent="0.25">
      <c r="A2134">
        <v>2014</v>
      </c>
      <c r="B2134" t="s">
        <v>49</v>
      </c>
      <c r="C2134" t="s">
        <v>210</v>
      </c>
      <c r="D2134">
        <v>0.84089999999999998</v>
      </c>
    </row>
    <row r="2135" spans="1:4" x14ac:dyDescent="0.25">
      <c r="A2135">
        <v>2014</v>
      </c>
      <c r="B2135" t="s">
        <v>49</v>
      </c>
      <c r="C2135" t="s">
        <v>232</v>
      </c>
      <c r="D2135">
        <v>0.84140000000000004</v>
      </c>
    </row>
    <row r="2136" spans="1:4" x14ac:dyDescent="0.25">
      <c r="A2136">
        <v>2014</v>
      </c>
      <c r="B2136" t="s">
        <v>49</v>
      </c>
      <c r="C2136" t="s">
        <v>211</v>
      </c>
      <c r="D2136">
        <v>1.3612</v>
      </c>
    </row>
    <row r="2137" spans="1:4" x14ac:dyDescent="0.25">
      <c r="A2137">
        <v>2014</v>
      </c>
      <c r="B2137" t="s">
        <v>49</v>
      </c>
      <c r="C2137" t="s">
        <v>198</v>
      </c>
      <c r="D2137">
        <v>121.161</v>
      </c>
    </row>
    <row r="2138" spans="1:4" x14ac:dyDescent="0.25">
      <c r="A2138">
        <v>2014</v>
      </c>
      <c r="B2138" t="s">
        <v>50</v>
      </c>
      <c r="C2138" t="s">
        <v>210</v>
      </c>
      <c r="D2138">
        <v>4.1974</v>
      </c>
    </row>
    <row r="2139" spans="1:4" x14ac:dyDescent="0.25">
      <c r="A2139">
        <v>2014</v>
      </c>
      <c r="B2139" t="s">
        <v>50</v>
      </c>
      <c r="C2139" t="s">
        <v>232</v>
      </c>
      <c r="D2139">
        <v>4.2050999999999998</v>
      </c>
    </row>
    <row r="2140" spans="1:4" x14ac:dyDescent="0.25">
      <c r="A2140">
        <v>2014</v>
      </c>
      <c r="B2140" t="s">
        <v>50</v>
      </c>
      <c r="C2140" t="s">
        <v>211</v>
      </c>
      <c r="D2140">
        <v>3.4016000000000002</v>
      </c>
    </row>
    <row r="2141" spans="1:4" x14ac:dyDescent="0.25">
      <c r="A2141">
        <v>2014</v>
      </c>
      <c r="B2141" t="s">
        <v>50</v>
      </c>
      <c r="C2141" t="s">
        <v>198</v>
      </c>
      <c r="D2141">
        <v>135.52600000000001</v>
      </c>
    </row>
    <row r="2142" spans="1:4" x14ac:dyDescent="0.25">
      <c r="A2142">
        <v>2014</v>
      </c>
      <c r="B2142" t="s">
        <v>51</v>
      </c>
      <c r="C2142" t="s">
        <v>210</v>
      </c>
      <c r="D2142">
        <v>0.83630000000000004</v>
      </c>
    </row>
    <row r="2143" spans="1:4" x14ac:dyDescent="0.25">
      <c r="A2143">
        <v>2014</v>
      </c>
      <c r="B2143" t="s">
        <v>51</v>
      </c>
      <c r="C2143" t="s">
        <v>232</v>
      </c>
      <c r="D2143">
        <v>0.85599999999999998</v>
      </c>
    </row>
    <row r="2144" spans="1:4" x14ac:dyDescent="0.25">
      <c r="A2144">
        <v>2014</v>
      </c>
      <c r="B2144" t="s">
        <v>51</v>
      </c>
      <c r="C2144" t="s">
        <v>211</v>
      </c>
      <c r="D2144">
        <v>1.4294</v>
      </c>
    </row>
    <row r="2145" spans="1:5" x14ac:dyDescent="0.25">
      <c r="A2145">
        <v>2014</v>
      </c>
      <c r="B2145" t="s">
        <v>51</v>
      </c>
      <c r="C2145" t="s">
        <v>198</v>
      </c>
      <c r="D2145">
        <v>124.104</v>
      </c>
    </row>
    <row r="2146" spans="1:5" x14ac:dyDescent="0.25">
      <c r="A2146">
        <v>2014</v>
      </c>
      <c r="B2146" t="s">
        <v>52</v>
      </c>
      <c r="C2146" t="s">
        <v>210</v>
      </c>
      <c r="D2146">
        <v>1.6986000000000001</v>
      </c>
    </row>
    <row r="2147" spans="1:5" x14ac:dyDescent="0.25">
      <c r="A2147">
        <v>2014</v>
      </c>
      <c r="B2147" t="s">
        <v>52</v>
      </c>
      <c r="C2147" t="s">
        <v>232</v>
      </c>
      <c r="D2147">
        <v>1.7702</v>
      </c>
    </row>
    <row r="2148" spans="1:5" x14ac:dyDescent="0.25">
      <c r="A2148">
        <v>2014</v>
      </c>
      <c r="B2148" t="s">
        <v>52</v>
      </c>
      <c r="C2148" t="s">
        <v>211</v>
      </c>
      <c r="D2148">
        <v>2.0756000000000001</v>
      </c>
    </row>
    <row r="2149" spans="1:5" x14ac:dyDescent="0.25">
      <c r="A2149">
        <v>2014</v>
      </c>
      <c r="B2149" t="s">
        <v>52</v>
      </c>
      <c r="C2149" t="s">
        <v>198</v>
      </c>
      <c r="D2149">
        <v>106.928</v>
      </c>
    </row>
    <row r="2150" spans="1:5" x14ac:dyDescent="0.25">
      <c r="A2150">
        <v>2014</v>
      </c>
      <c r="B2150" t="s">
        <v>53</v>
      </c>
      <c r="C2150" t="s">
        <v>210</v>
      </c>
      <c r="D2150">
        <v>3.8515999999999999</v>
      </c>
    </row>
    <row r="2151" spans="1:5" x14ac:dyDescent="0.25">
      <c r="A2151">
        <v>2014</v>
      </c>
      <c r="B2151" t="s">
        <v>53</v>
      </c>
      <c r="C2151" t="s">
        <v>232</v>
      </c>
      <c r="D2151">
        <v>3.8814000000000002</v>
      </c>
    </row>
    <row r="2152" spans="1:5" x14ac:dyDescent="0.25">
      <c r="A2152">
        <v>2014</v>
      </c>
      <c r="B2152" t="s">
        <v>53</v>
      </c>
      <c r="C2152" t="s">
        <v>211</v>
      </c>
      <c r="D2152">
        <v>3.4121000000000001</v>
      </c>
    </row>
    <row r="2153" spans="1:5" x14ac:dyDescent="0.25">
      <c r="A2153">
        <v>2014</v>
      </c>
      <c r="B2153" t="s">
        <v>53</v>
      </c>
      <c r="C2153" t="s">
        <v>198</v>
      </c>
      <c r="D2153">
        <v>133.33199999999999</v>
      </c>
    </row>
    <row r="2154" spans="1:5" x14ac:dyDescent="0.25">
      <c r="A2154">
        <v>2014</v>
      </c>
      <c r="B2154" t="s">
        <v>54</v>
      </c>
      <c r="C2154" t="s">
        <v>210</v>
      </c>
      <c r="D2154">
        <v>2.0446</v>
      </c>
    </row>
    <row r="2155" spans="1:5" x14ac:dyDescent="0.25">
      <c r="A2155">
        <v>2014</v>
      </c>
      <c r="B2155" t="s">
        <v>54</v>
      </c>
      <c r="C2155" t="s">
        <v>232</v>
      </c>
      <c r="D2155">
        <v>2.0916999999999999</v>
      </c>
    </row>
    <row r="2156" spans="1:5" x14ac:dyDescent="0.25">
      <c r="A2156">
        <v>2014</v>
      </c>
      <c r="B2156" t="s">
        <v>54</v>
      </c>
      <c r="C2156" t="s">
        <v>211</v>
      </c>
      <c r="D2156">
        <v>1.8340000000000001</v>
      </c>
    </row>
    <row r="2157" spans="1:5" x14ac:dyDescent="0.25">
      <c r="A2157">
        <v>2014</v>
      </c>
      <c r="B2157" t="s">
        <v>54</v>
      </c>
      <c r="C2157" t="s">
        <v>198</v>
      </c>
      <c r="D2157">
        <v>120.59699999999999</v>
      </c>
      <c r="E2157" t="s">
        <v>199</v>
      </c>
    </row>
    <row r="2158" spans="1:5" x14ac:dyDescent="0.25">
      <c r="A2158">
        <v>2014</v>
      </c>
      <c r="B2158" t="s">
        <v>64</v>
      </c>
      <c r="C2158" t="s">
        <v>210</v>
      </c>
      <c r="D2158">
        <v>0.625</v>
      </c>
    </row>
    <row r="2159" spans="1:5" x14ac:dyDescent="0.25">
      <c r="A2159">
        <v>2014</v>
      </c>
      <c r="B2159" t="s">
        <v>64</v>
      </c>
      <c r="C2159" t="s">
        <v>232</v>
      </c>
      <c r="D2159">
        <v>0.63109999999999999</v>
      </c>
    </row>
    <row r="2160" spans="1:5" x14ac:dyDescent="0.25">
      <c r="A2160">
        <v>2014</v>
      </c>
      <c r="B2160" t="s">
        <v>64</v>
      </c>
      <c r="C2160" t="s">
        <v>211</v>
      </c>
      <c r="D2160">
        <v>1.0603</v>
      </c>
    </row>
    <row r="2161" spans="1:5" x14ac:dyDescent="0.25">
      <c r="A2161">
        <v>2014</v>
      </c>
      <c r="B2161" t="s">
        <v>64</v>
      </c>
      <c r="C2161" t="s">
        <v>198</v>
      </c>
      <c r="D2161">
        <v>134.203</v>
      </c>
    </row>
    <row r="2162" spans="1:5" x14ac:dyDescent="0.25">
      <c r="A2162">
        <v>2014</v>
      </c>
      <c r="B2162" t="s">
        <v>55</v>
      </c>
      <c r="C2162" t="s">
        <v>210</v>
      </c>
      <c r="D2162">
        <v>1.0806</v>
      </c>
    </row>
    <row r="2163" spans="1:5" x14ac:dyDescent="0.25">
      <c r="A2163">
        <v>2014</v>
      </c>
      <c r="B2163" t="s">
        <v>55</v>
      </c>
      <c r="C2163" t="s">
        <v>232</v>
      </c>
      <c r="D2163">
        <v>1.1025</v>
      </c>
    </row>
    <row r="2164" spans="1:5" x14ac:dyDescent="0.25">
      <c r="A2164">
        <v>2014</v>
      </c>
      <c r="B2164" t="s">
        <v>55</v>
      </c>
      <c r="C2164" t="s">
        <v>211</v>
      </c>
      <c r="D2164">
        <v>1.3375999999999999</v>
      </c>
    </row>
    <row r="2165" spans="1:5" x14ac:dyDescent="0.25">
      <c r="A2165">
        <v>2014</v>
      </c>
      <c r="B2165" t="s">
        <v>55</v>
      </c>
      <c r="C2165" t="s">
        <v>198</v>
      </c>
      <c r="D2165">
        <v>127.79</v>
      </c>
    </row>
    <row r="2166" spans="1:5" x14ac:dyDescent="0.25">
      <c r="A2166">
        <v>2014</v>
      </c>
      <c r="B2166" t="s">
        <v>56</v>
      </c>
      <c r="C2166" t="s">
        <v>210</v>
      </c>
      <c r="D2166">
        <v>0.4027</v>
      </c>
      <c r="E2166" t="s">
        <v>196</v>
      </c>
    </row>
    <row r="2167" spans="1:5" x14ac:dyDescent="0.25">
      <c r="A2167">
        <v>2014</v>
      </c>
      <c r="B2167" t="s">
        <v>56</v>
      </c>
      <c r="C2167" t="s">
        <v>232</v>
      </c>
      <c r="D2167">
        <v>0.41570000000000001</v>
      </c>
      <c r="E2167" t="s">
        <v>196</v>
      </c>
    </row>
    <row r="2168" spans="1:5" x14ac:dyDescent="0.25">
      <c r="A2168">
        <v>2014</v>
      </c>
      <c r="B2168" t="s">
        <v>56</v>
      </c>
      <c r="C2168" t="s">
        <v>211</v>
      </c>
      <c r="D2168">
        <v>0.78739999999999999</v>
      </c>
      <c r="E2168" t="s">
        <v>196</v>
      </c>
    </row>
    <row r="2169" spans="1:5" x14ac:dyDescent="0.25">
      <c r="A2169">
        <v>2014</v>
      </c>
      <c r="B2169" t="s">
        <v>56</v>
      </c>
      <c r="C2169" t="s">
        <v>198</v>
      </c>
      <c r="D2169">
        <v>78.094999999999999</v>
      </c>
      <c r="E2169" t="s">
        <v>196</v>
      </c>
    </row>
    <row r="2170" spans="1:5" x14ac:dyDescent="0.25">
      <c r="A2170">
        <v>2014</v>
      </c>
      <c r="B2170" t="s">
        <v>57</v>
      </c>
      <c r="C2170" t="s">
        <v>210</v>
      </c>
      <c r="D2170">
        <v>1.3907</v>
      </c>
    </row>
    <row r="2171" spans="1:5" x14ac:dyDescent="0.25">
      <c r="A2171">
        <v>2014</v>
      </c>
      <c r="B2171" t="s">
        <v>57</v>
      </c>
      <c r="C2171" t="s">
        <v>232</v>
      </c>
      <c r="D2171">
        <v>1.4047000000000001</v>
      </c>
    </row>
    <row r="2172" spans="1:5" x14ac:dyDescent="0.25">
      <c r="A2172">
        <v>2014</v>
      </c>
      <c r="B2172" t="s">
        <v>57</v>
      </c>
      <c r="C2172" t="s">
        <v>211</v>
      </c>
      <c r="D2172">
        <v>1.6854</v>
      </c>
    </row>
    <row r="2173" spans="1:5" x14ac:dyDescent="0.25">
      <c r="A2173">
        <v>2014</v>
      </c>
      <c r="B2173" t="s">
        <v>57</v>
      </c>
      <c r="C2173" t="s">
        <v>198</v>
      </c>
      <c r="D2173">
        <v>164.917</v>
      </c>
    </row>
    <row r="2174" spans="1:5" x14ac:dyDescent="0.25">
      <c r="A2174">
        <v>2014</v>
      </c>
      <c r="B2174" t="s">
        <v>65</v>
      </c>
      <c r="C2174" t="s">
        <v>210</v>
      </c>
      <c r="D2174">
        <v>1.1231</v>
      </c>
    </row>
    <row r="2175" spans="1:5" x14ac:dyDescent="0.25">
      <c r="A2175">
        <v>2014</v>
      </c>
      <c r="B2175" t="s">
        <v>65</v>
      </c>
      <c r="C2175" t="s">
        <v>232</v>
      </c>
      <c r="D2175">
        <v>1.1206</v>
      </c>
    </row>
    <row r="2176" spans="1:5" x14ac:dyDescent="0.25">
      <c r="A2176">
        <v>2014</v>
      </c>
      <c r="B2176" t="s">
        <v>65</v>
      </c>
      <c r="C2176" t="s">
        <v>211</v>
      </c>
      <c r="D2176">
        <v>1.6577999999999999</v>
      </c>
    </row>
    <row r="2177" spans="1:5" x14ac:dyDescent="0.25">
      <c r="A2177">
        <v>2014</v>
      </c>
      <c r="B2177" t="s">
        <v>65</v>
      </c>
      <c r="C2177" t="s">
        <v>198</v>
      </c>
      <c r="D2177">
        <v>140.52600000000001</v>
      </c>
    </row>
    <row r="2178" spans="1:5" x14ac:dyDescent="0.25">
      <c r="A2178">
        <v>2014</v>
      </c>
      <c r="B2178" t="s">
        <v>58</v>
      </c>
      <c r="C2178" t="s">
        <v>210</v>
      </c>
      <c r="D2178">
        <v>1.2211000000000001</v>
      </c>
    </row>
    <row r="2179" spans="1:5" x14ac:dyDescent="0.25">
      <c r="A2179">
        <v>2014</v>
      </c>
      <c r="B2179" t="s">
        <v>58</v>
      </c>
      <c r="C2179" t="s">
        <v>232</v>
      </c>
      <c r="D2179">
        <v>1.2407999999999999</v>
      </c>
    </row>
    <row r="2180" spans="1:5" x14ac:dyDescent="0.25">
      <c r="A2180">
        <v>2014</v>
      </c>
      <c r="B2180" t="s">
        <v>58</v>
      </c>
      <c r="C2180" t="s">
        <v>211</v>
      </c>
      <c r="D2180">
        <v>0.96440000000000003</v>
      </c>
    </row>
    <row r="2181" spans="1:5" x14ac:dyDescent="0.25">
      <c r="A2181">
        <v>2014</v>
      </c>
      <c r="B2181" t="s">
        <v>58</v>
      </c>
      <c r="C2181" t="s">
        <v>198</v>
      </c>
      <c r="D2181">
        <v>122.575</v>
      </c>
      <c r="E2181" t="s">
        <v>196</v>
      </c>
    </row>
    <row r="2182" spans="1:5" x14ac:dyDescent="0.25">
      <c r="A2182">
        <v>2014</v>
      </c>
      <c r="B2182" t="s">
        <v>59</v>
      </c>
      <c r="C2182" t="s">
        <v>210</v>
      </c>
      <c r="D2182">
        <v>1.9260999999999999</v>
      </c>
    </row>
    <row r="2183" spans="1:5" x14ac:dyDescent="0.25">
      <c r="A2183">
        <v>2014</v>
      </c>
      <c r="B2183" t="s">
        <v>59</v>
      </c>
      <c r="C2183" t="s">
        <v>232</v>
      </c>
      <c r="D2183">
        <v>1.9133</v>
      </c>
    </row>
    <row r="2184" spans="1:5" x14ac:dyDescent="0.25">
      <c r="A2184">
        <v>2014</v>
      </c>
      <c r="B2184" t="s">
        <v>59</v>
      </c>
      <c r="C2184" t="s">
        <v>211</v>
      </c>
      <c r="D2184">
        <v>1.4388000000000001</v>
      </c>
    </row>
    <row r="2185" spans="1:5" x14ac:dyDescent="0.25">
      <c r="A2185">
        <v>2014</v>
      </c>
      <c r="B2185" t="s">
        <v>59</v>
      </c>
      <c r="C2185" t="s">
        <v>198</v>
      </c>
      <c r="D2185">
        <v>104.57599999999999</v>
      </c>
    </row>
    <row r="2186" spans="1:5" x14ac:dyDescent="0.25">
      <c r="A2186">
        <v>2014</v>
      </c>
      <c r="B2186" t="s">
        <v>156</v>
      </c>
      <c r="C2186" t="s">
        <v>210</v>
      </c>
      <c r="D2186">
        <v>1.7939000000000001</v>
      </c>
    </row>
    <row r="2187" spans="1:5" x14ac:dyDescent="0.25">
      <c r="A2187">
        <v>2014</v>
      </c>
      <c r="B2187" t="s">
        <v>156</v>
      </c>
      <c r="C2187" t="s">
        <v>232</v>
      </c>
      <c r="D2187">
        <v>2.0137999999999998</v>
      </c>
    </row>
    <row r="2188" spans="1:5" x14ac:dyDescent="0.25">
      <c r="A2188">
        <v>2014</v>
      </c>
      <c r="B2188" t="s">
        <v>156</v>
      </c>
      <c r="C2188" t="s">
        <v>211</v>
      </c>
      <c r="D2188">
        <v>1.4366000000000001</v>
      </c>
    </row>
    <row r="2189" spans="1:5" x14ac:dyDescent="0.25">
      <c r="A2189">
        <v>2014</v>
      </c>
      <c r="B2189" t="s">
        <v>156</v>
      </c>
      <c r="C2189" t="s">
        <v>198</v>
      </c>
      <c r="D2189">
        <v>145.96700000000001</v>
      </c>
    </row>
    <row r="2190" spans="1:5" x14ac:dyDescent="0.25">
      <c r="A2190">
        <v>2014</v>
      </c>
      <c r="B2190" t="s">
        <v>67</v>
      </c>
      <c r="C2190" t="s">
        <v>210</v>
      </c>
      <c r="D2190">
        <v>2.8018999999999998</v>
      </c>
    </row>
    <row r="2191" spans="1:5" x14ac:dyDescent="0.25">
      <c r="A2191">
        <v>2014</v>
      </c>
      <c r="B2191" t="s">
        <v>67</v>
      </c>
      <c r="C2191" t="s">
        <v>232</v>
      </c>
      <c r="D2191">
        <v>2.5409000000000002</v>
      </c>
    </row>
    <row r="2192" spans="1:5" x14ac:dyDescent="0.25">
      <c r="A2192">
        <v>2014</v>
      </c>
      <c r="B2192" t="s">
        <v>67</v>
      </c>
      <c r="C2192" t="s">
        <v>211</v>
      </c>
      <c r="D2192">
        <v>1.8077000000000001</v>
      </c>
    </row>
    <row r="2193" spans="1:4" x14ac:dyDescent="0.25">
      <c r="A2193">
        <v>2014</v>
      </c>
      <c r="B2193" t="s">
        <v>67</v>
      </c>
      <c r="C2193" t="s">
        <v>198</v>
      </c>
      <c r="D2193" t="s">
        <v>72</v>
      </c>
    </row>
    <row r="2194" spans="1:4" x14ac:dyDescent="0.25">
      <c r="A2194">
        <v>2014</v>
      </c>
      <c r="B2194" t="s">
        <v>68</v>
      </c>
      <c r="C2194" t="s">
        <v>210</v>
      </c>
      <c r="D2194">
        <v>5.4485000000000001</v>
      </c>
    </row>
    <row r="2195" spans="1:4" x14ac:dyDescent="0.25">
      <c r="A2195">
        <v>2014</v>
      </c>
      <c r="B2195" t="s">
        <v>68</v>
      </c>
      <c r="C2195" t="s">
        <v>232</v>
      </c>
      <c r="D2195">
        <v>6.1223999999999998</v>
      </c>
    </row>
    <row r="2196" spans="1:4" x14ac:dyDescent="0.25">
      <c r="A2196">
        <v>2014</v>
      </c>
      <c r="B2196" t="s">
        <v>68</v>
      </c>
      <c r="C2196" t="s">
        <v>211</v>
      </c>
      <c r="D2196">
        <v>3.6993</v>
      </c>
    </row>
    <row r="2197" spans="1:4" x14ac:dyDescent="0.25">
      <c r="A2197">
        <v>2014</v>
      </c>
      <c r="B2197" t="s">
        <v>68</v>
      </c>
      <c r="C2197" t="s">
        <v>198</v>
      </c>
      <c r="D2197">
        <v>115.92400000000001</v>
      </c>
    </row>
    <row r="2198" spans="1:4" x14ac:dyDescent="0.25">
      <c r="A2198">
        <v>2014</v>
      </c>
      <c r="B2198" t="s">
        <v>60</v>
      </c>
      <c r="C2198" t="s">
        <v>210</v>
      </c>
      <c r="D2198">
        <v>3.9207999999999998</v>
      </c>
    </row>
    <row r="2199" spans="1:4" x14ac:dyDescent="0.25">
      <c r="A2199">
        <v>2014</v>
      </c>
      <c r="B2199" t="s">
        <v>60</v>
      </c>
      <c r="C2199" t="s">
        <v>232</v>
      </c>
      <c r="D2199">
        <v>4.3832000000000004</v>
      </c>
    </row>
    <row r="2200" spans="1:4" x14ac:dyDescent="0.25">
      <c r="A2200">
        <v>2014</v>
      </c>
      <c r="B2200" t="s">
        <v>60</v>
      </c>
      <c r="C2200" t="s">
        <v>211</v>
      </c>
      <c r="D2200">
        <v>3.2423000000000002</v>
      </c>
    </row>
    <row r="2201" spans="1:4" x14ac:dyDescent="0.25">
      <c r="A2201">
        <v>2014</v>
      </c>
      <c r="B2201" t="s">
        <v>60</v>
      </c>
      <c r="C2201" t="s">
        <v>198</v>
      </c>
      <c r="D2201">
        <v>158.59800000000001</v>
      </c>
    </row>
    <row r="2202" spans="1:4" x14ac:dyDescent="0.25">
      <c r="A2202">
        <v>2014</v>
      </c>
      <c r="B2202" t="s">
        <v>69</v>
      </c>
      <c r="C2202" t="s">
        <v>210</v>
      </c>
      <c r="D2202">
        <v>0.44619999999999999</v>
      </c>
    </row>
    <row r="2203" spans="1:4" x14ac:dyDescent="0.25">
      <c r="A2203">
        <v>2014</v>
      </c>
      <c r="B2203" t="s">
        <v>69</v>
      </c>
      <c r="C2203" t="s">
        <v>232</v>
      </c>
      <c r="D2203">
        <v>0.45519999999999999</v>
      </c>
    </row>
    <row r="2204" spans="1:4" x14ac:dyDescent="0.25">
      <c r="A2204">
        <v>2014</v>
      </c>
      <c r="B2204" t="s">
        <v>69</v>
      </c>
      <c r="C2204" t="s">
        <v>211</v>
      </c>
      <c r="D2204">
        <v>1.0370999999999999</v>
      </c>
    </row>
    <row r="2205" spans="1:4" x14ac:dyDescent="0.25">
      <c r="A2205">
        <v>2014</v>
      </c>
      <c r="B2205" t="s">
        <v>69</v>
      </c>
      <c r="C2205" t="s">
        <v>198</v>
      </c>
      <c r="D2205" t="s">
        <v>72</v>
      </c>
    </row>
    <row r="2206" spans="1:4" x14ac:dyDescent="0.25">
      <c r="A2206">
        <v>2014</v>
      </c>
      <c r="B2206" t="s">
        <v>84</v>
      </c>
      <c r="C2206" t="s">
        <v>210</v>
      </c>
      <c r="D2206">
        <v>0.4395</v>
      </c>
    </row>
    <row r="2207" spans="1:4" x14ac:dyDescent="0.25">
      <c r="A2207">
        <v>2014</v>
      </c>
      <c r="B2207" t="s">
        <v>84</v>
      </c>
      <c r="C2207" t="s">
        <v>232</v>
      </c>
      <c r="D2207" t="s">
        <v>72</v>
      </c>
    </row>
    <row r="2208" spans="1:4" x14ac:dyDescent="0.25">
      <c r="A2208">
        <v>2014</v>
      </c>
      <c r="B2208" t="s">
        <v>84</v>
      </c>
      <c r="C2208" t="s">
        <v>211</v>
      </c>
      <c r="D2208">
        <v>1.0276000000000001</v>
      </c>
    </row>
    <row r="2209" spans="1:5" x14ac:dyDescent="0.25">
      <c r="A2209">
        <v>2014</v>
      </c>
      <c r="B2209" t="s">
        <v>84</v>
      </c>
      <c r="C2209" t="s">
        <v>198</v>
      </c>
      <c r="D2209" t="s">
        <v>72</v>
      </c>
    </row>
    <row r="2210" spans="1:5" x14ac:dyDescent="0.25">
      <c r="A2210">
        <v>2014</v>
      </c>
      <c r="B2210" t="s">
        <v>70</v>
      </c>
      <c r="C2210" t="s">
        <v>210</v>
      </c>
      <c r="D2210">
        <v>0.34370000000000001</v>
      </c>
    </row>
    <row r="2211" spans="1:5" x14ac:dyDescent="0.25">
      <c r="A2211">
        <v>2014</v>
      </c>
      <c r="B2211" t="s">
        <v>70</v>
      </c>
      <c r="C2211" t="s">
        <v>232</v>
      </c>
      <c r="D2211">
        <v>0.3402</v>
      </c>
    </row>
    <row r="2212" spans="1:5" x14ac:dyDescent="0.25">
      <c r="A2212">
        <v>2014</v>
      </c>
      <c r="B2212" t="s">
        <v>70</v>
      </c>
      <c r="C2212" t="s">
        <v>211</v>
      </c>
      <c r="D2212">
        <v>0.72570000000000001</v>
      </c>
    </row>
    <row r="2213" spans="1:5" x14ac:dyDescent="0.25">
      <c r="A2213">
        <v>2014</v>
      </c>
      <c r="B2213" t="s">
        <v>70</v>
      </c>
      <c r="C2213" t="s">
        <v>198</v>
      </c>
      <c r="D2213" t="s">
        <v>72</v>
      </c>
    </row>
    <row r="2214" spans="1:5" x14ac:dyDescent="0.25">
      <c r="A2214">
        <v>2014</v>
      </c>
      <c r="B2214" t="s">
        <v>71</v>
      </c>
      <c r="C2214" t="s">
        <v>210</v>
      </c>
      <c r="D2214">
        <v>0.75849999999999995</v>
      </c>
    </row>
    <row r="2215" spans="1:5" x14ac:dyDescent="0.25">
      <c r="A2215">
        <v>2014</v>
      </c>
      <c r="B2215" t="s">
        <v>71</v>
      </c>
      <c r="C2215" t="s">
        <v>232</v>
      </c>
      <c r="D2215">
        <v>0.78590000000000004</v>
      </c>
    </row>
    <row r="2216" spans="1:5" x14ac:dyDescent="0.25">
      <c r="A2216">
        <v>2014</v>
      </c>
      <c r="B2216" t="s">
        <v>71</v>
      </c>
      <c r="C2216" t="s">
        <v>211</v>
      </c>
      <c r="D2216">
        <v>1.4301999999999999</v>
      </c>
    </row>
    <row r="2217" spans="1:5" x14ac:dyDescent="0.25">
      <c r="A2217">
        <v>2014</v>
      </c>
      <c r="B2217" t="s">
        <v>71</v>
      </c>
      <c r="C2217" t="s">
        <v>198</v>
      </c>
      <c r="D2217">
        <v>133.10499999999999</v>
      </c>
    </row>
    <row r="2218" spans="1:5" x14ac:dyDescent="0.25">
      <c r="A2218">
        <v>2014</v>
      </c>
      <c r="B2218" t="s">
        <v>82</v>
      </c>
      <c r="C2218" t="s">
        <v>210</v>
      </c>
      <c r="D2218" t="s">
        <v>72</v>
      </c>
    </row>
    <row r="2219" spans="1:5" x14ac:dyDescent="0.25">
      <c r="A2219">
        <v>2014</v>
      </c>
      <c r="B2219" t="s">
        <v>82</v>
      </c>
      <c r="C2219" t="s">
        <v>232</v>
      </c>
      <c r="D2219" t="s">
        <v>72</v>
      </c>
    </row>
    <row r="2220" spans="1:5" x14ac:dyDescent="0.25">
      <c r="A2220">
        <v>2014</v>
      </c>
      <c r="B2220" t="s">
        <v>82</v>
      </c>
      <c r="C2220" t="s">
        <v>211</v>
      </c>
      <c r="D2220" t="s">
        <v>72</v>
      </c>
    </row>
    <row r="2221" spans="1:5" x14ac:dyDescent="0.25">
      <c r="A2221">
        <v>2014</v>
      </c>
      <c r="B2221" t="s">
        <v>82</v>
      </c>
      <c r="C2221" t="s">
        <v>198</v>
      </c>
      <c r="D2221" t="s">
        <v>72</v>
      </c>
    </row>
    <row r="2222" spans="1:5" x14ac:dyDescent="0.25">
      <c r="A2222">
        <v>2015</v>
      </c>
      <c r="B2222" t="s">
        <v>154</v>
      </c>
      <c r="C2222" t="s">
        <v>210</v>
      </c>
      <c r="D2222">
        <v>2.0207999999999999</v>
      </c>
      <c r="E2222" t="s">
        <v>196</v>
      </c>
    </row>
    <row r="2223" spans="1:5" x14ac:dyDescent="0.25">
      <c r="A2223">
        <v>2015</v>
      </c>
      <c r="B2223" t="s">
        <v>154</v>
      </c>
      <c r="C2223" t="s">
        <v>232</v>
      </c>
      <c r="D2223">
        <v>2.0207999999999999</v>
      </c>
      <c r="E2223" t="s">
        <v>196</v>
      </c>
    </row>
    <row r="2224" spans="1:5" x14ac:dyDescent="0.25">
      <c r="A2224">
        <v>2015</v>
      </c>
      <c r="B2224" t="s">
        <v>154</v>
      </c>
      <c r="C2224" t="s">
        <v>211</v>
      </c>
      <c r="D2224">
        <v>2.0207999999999999</v>
      </c>
      <c r="E2224" t="s">
        <v>196</v>
      </c>
    </row>
    <row r="2225" spans="1:5" x14ac:dyDescent="0.25">
      <c r="A2225">
        <v>2015</v>
      </c>
      <c r="B2225" t="s">
        <v>154</v>
      </c>
      <c r="C2225" t="s">
        <v>198</v>
      </c>
      <c r="D2225">
        <v>130.83799999999999</v>
      </c>
      <c r="E2225" t="s">
        <v>196</v>
      </c>
    </row>
    <row r="2226" spans="1:5" x14ac:dyDescent="0.25">
      <c r="A2226">
        <v>2015</v>
      </c>
      <c r="B2226" t="s">
        <v>35</v>
      </c>
      <c r="C2226" t="s">
        <v>210</v>
      </c>
      <c r="D2226">
        <v>2.7702</v>
      </c>
    </row>
    <row r="2227" spans="1:5" x14ac:dyDescent="0.25">
      <c r="A2227">
        <v>2015</v>
      </c>
      <c r="B2227" t="s">
        <v>35</v>
      </c>
      <c r="C2227" t="s">
        <v>232</v>
      </c>
      <c r="D2227">
        <v>2.7702</v>
      </c>
    </row>
    <row r="2228" spans="1:5" x14ac:dyDescent="0.25">
      <c r="A2228">
        <v>2015</v>
      </c>
      <c r="B2228" t="s">
        <v>35</v>
      </c>
      <c r="C2228" t="s">
        <v>211</v>
      </c>
      <c r="D2228">
        <v>2.4893000000000001</v>
      </c>
    </row>
    <row r="2229" spans="1:5" x14ac:dyDescent="0.25">
      <c r="A2229">
        <v>2015</v>
      </c>
      <c r="B2229" t="s">
        <v>35</v>
      </c>
      <c r="C2229" t="s">
        <v>198</v>
      </c>
      <c r="D2229">
        <v>134.14099999999999</v>
      </c>
    </row>
    <row r="2230" spans="1:5" x14ac:dyDescent="0.25">
      <c r="A2230">
        <v>2015</v>
      </c>
      <c r="B2230" t="s">
        <v>36</v>
      </c>
      <c r="C2230" t="s">
        <v>210</v>
      </c>
      <c r="D2230">
        <v>0.29870000000000002</v>
      </c>
    </row>
    <row r="2231" spans="1:5" x14ac:dyDescent="0.25">
      <c r="A2231">
        <v>2015</v>
      </c>
      <c r="B2231" t="s">
        <v>36</v>
      </c>
      <c r="C2231" t="s">
        <v>232</v>
      </c>
      <c r="D2231">
        <v>0.29870000000000002</v>
      </c>
    </row>
    <row r="2232" spans="1:5" x14ac:dyDescent="0.25">
      <c r="A2232">
        <v>2015</v>
      </c>
      <c r="B2232" t="s">
        <v>36</v>
      </c>
      <c r="C2232" t="s">
        <v>211</v>
      </c>
      <c r="D2232">
        <v>0.61880000000000002</v>
      </c>
    </row>
    <row r="2233" spans="1:5" x14ac:dyDescent="0.25">
      <c r="A2233">
        <v>2015</v>
      </c>
      <c r="B2233" t="s">
        <v>36</v>
      </c>
      <c r="C2233" t="s">
        <v>198</v>
      </c>
      <c r="D2233">
        <v>111.498</v>
      </c>
    </row>
    <row r="2234" spans="1:5" x14ac:dyDescent="0.25">
      <c r="A2234">
        <v>2015</v>
      </c>
      <c r="B2234" t="s">
        <v>37</v>
      </c>
      <c r="C2234" t="s">
        <v>210</v>
      </c>
      <c r="D2234">
        <v>1.0142</v>
      </c>
    </row>
    <row r="2235" spans="1:5" x14ac:dyDescent="0.25">
      <c r="A2235">
        <v>2015</v>
      </c>
      <c r="B2235" t="s">
        <v>37</v>
      </c>
      <c r="C2235" t="s">
        <v>232</v>
      </c>
      <c r="D2235">
        <v>1.0142</v>
      </c>
    </row>
    <row r="2236" spans="1:5" x14ac:dyDescent="0.25">
      <c r="A2236">
        <v>2015</v>
      </c>
      <c r="B2236" t="s">
        <v>37</v>
      </c>
      <c r="C2236" t="s">
        <v>211</v>
      </c>
      <c r="D2236">
        <v>1.5371999999999999</v>
      </c>
    </row>
    <row r="2237" spans="1:5" x14ac:dyDescent="0.25">
      <c r="A2237">
        <v>2015</v>
      </c>
      <c r="B2237" t="s">
        <v>37</v>
      </c>
      <c r="C2237" t="s">
        <v>198</v>
      </c>
      <c r="D2237">
        <v>160.23699999999999</v>
      </c>
    </row>
    <row r="2238" spans="1:5" x14ac:dyDescent="0.25">
      <c r="A2238">
        <v>2015</v>
      </c>
      <c r="B2238" t="s">
        <v>38</v>
      </c>
      <c r="C2238" t="s">
        <v>210</v>
      </c>
      <c r="D2238">
        <v>2.0988000000000002</v>
      </c>
    </row>
    <row r="2239" spans="1:5" x14ac:dyDescent="0.25">
      <c r="A2239">
        <v>2015</v>
      </c>
      <c r="B2239" t="s">
        <v>38</v>
      </c>
      <c r="C2239" t="s">
        <v>232</v>
      </c>
      <c r="D2239">
        <v>2.0988000000000002</v>
      </c>
    </row>
    <row r="2240" spans="1:5" x14ac:dyDescent="0.25">
      <c r="A2240">
        <v>2015</v>
      </c>
      <c r="B2240" t="s">
        <v>38</v>
      </c>
      <c r="C2240" t="s">
        <v>211</v>
      </c>
      <c r="D2240">
        <v>1.5404</v>
      </c>
    </row>
    <row r="2241" spans="1:4" x14ac:dyDescent="0.25">
      <c r="A2241">
        <v>2015</v>
      </c>
      <c r="B2241" t="s">
        <v>38</v>
      </c>
      <c r="C2241" t="s">
        <v>198</v>
      </c>
      <c r="D2241">
        <v>121.20399999999999</v>
      </c>
    </row>
    <row r="2242" spans="1:4" x14ac:dyDescent="0.25">
      <c r="A2242">
        <v>2015</v>
      </c>
      <c r="B2242" t="s">
        <v>39</v>
      </c>
      <c r="C2242" t="s">
        <v>210</v>
      </c>
      <c r="D2242">
        <v>2.5049999999999999</v>
      </c>
    </row>
    <row r="2243" spans="1:4" x14ac:dyDescent="0.25">
      <c r="A2243">
        <v>2015</v>
      </c>
      <c r="B2243" t="s">
        <v>39</v>
      </c>
      <c r="C2243" t="s">
        <v>232</v>
      </c>
      <c r="D2243">
        <v>2.5049999999999999</v>
      </c>
    </row>
    <row r="2244" spans="1:4" x14ac:dyDescent="0.25">
      <c r="A2244">
        <v>2015</v>
      </c>
      <c r="B2244" t="s">
        <v>39</v>
      </c>
      <c r="C2244" t="s">
        <v>211</v>
      </c>
      <c r="D2244">
        <v>2.3142999999999998</v>
      </c>
    </row>
    <row r="2245" spans="1:4" x14ac:dyDescent="0.25">
      <c r="A2245">
        <v>2015</v>
      </c>
      <c r="B2245" t="s">
        <v>39</v>
      </c>
      <c r="C2245" t="s">
        <v>198</v>
      </c>
      <c r="D2245">
        <v>139.23500000000001</v>
      </c>
    </row>
    <row r="2246" spans="1:4" x14ac:dyDescent="0.25">
      <c r="A2246">
        <v>2015</v>
      </c>
      <c r="B2246" t="s">
        <v>40</v>
      </c>
      <c r="C2246" t="s">
        <v>210</v>
      </c>
      <c r="D2246">
        <v>0.58420000000000005</v>
      </c>
    </row>
    <row r="2247" spans="1:4" x14ac:dyDescent="0.25">
      <c r="A2247">
        <v>2015</v>
      </c>
      <c r="B2247" t="s">
        <v>40</v>
      </c>
      <c r="C2247" t="s">
        <v>232</v>
      </c>
      <c r="D2247">
        <v>0.58420000000000005</v>
      </c>
    </row>
    <row r="2248" spans="1:4" x14ac:dyDescent="0.25">
      <c r="A2248">
        <v>2015</v>
      </c>
      <c r="B2248" t="s">
        <v>40</v>
      </c>
      <c r="C2248" t="s">
        <v>211</v>
      </c>
      <c r="D2248">
        <v>0.78129999999999999</v>
      </c>
    </row>
    <row r="2249" spans="1:4" x14ac:dyDescent="0.25">
      <c r="A2249">
        <v>2015</v>
      </c>
      <c r="B2249" t="s">
        <v>40</v>
      </c>
      <c r="C2249" t="s">
        <v>198</v>
      </c>
      <c r="D2249">
        <v>90.957999999999998</v>
      </c>
    </row>
    <row r="2250" spans="1:4" x14ac:dyDescent="0.25">
      <c r="A2250">
        <v>2015</v>
      </c>
      <c r="B2250" t="s">
        <v>41</v>
      </c>
      <c r="C2250" t="s">
        <v>210</v>
      </c>
      <c r="D2250">
        <v>2.7349999999999999</v>
      </c>
    </row>
    <row r="2251" spans="1:4" x14ac:dyDescent="0.25">
      <c r="A2251">
        <v>2015</v>
      </c>
      <c r="B2251" t="s">
        <v>41</v>
      </c>
      <c r="C2251" t="s">
        <v>232</v>
      </c>
      <c r="D2251">
        <v>2.7349999999999999</v>
      </c>
    </row>
    <row r="2252" spans="1:4" x14ac:dyDescent="0.25">
      <c r="A2252">
        <v>2015</v>
      </c>
      <c r="B2252" t="s">
        <v>41</v>
      </c>
      <c r="C2252" t="s">
        <v>211</v>
      </c>
      <c r="D2252">
        <v>2.4281999999999999</v>
      </c>
    </row>
    <row r="2253" spans="1:4" x14ac:dyDescent="0.25">
      <c r="A2253">
        <v>2015</v>
      </c>
      <c r="B2253" t="s">
        <v>41</v>
      </c>
      <c r="C2253" t="s">
        <v>198</v>
      </c>
      <c r="D2253">
        <v>243.494</v>
      </c>
    </row>
    <row r="2254" spans="1:4" x14ac:dyDescent="0.25">
      <c r="A2254">
        <v>2015</v>
      </c>
      <c r="B2254" t="s">
        <v>42</v>
      </c>
      <c r="C2254" t="s">
        <v>210</v>
      </c>
      <c r="D2254">
        <v>1.3265</v>
      </c>
    </row>
    <row r="2255" spans="1:4" x14ac:dyDescent="0.25">
      <c r="A2255">
        <v>2015</v>
      </c>
      <c r="B2255" t="s">
        <v>42</v>
      </c>
      <c r="C2255" t="s">
        <v>232</v>
      </c>
      <c r="D2255">
        <v>1.3265</v>
      </c>
    </row>
    <row r="2256" spans="1:4" x14ac:dyDescent="0.25">
      <c r="A2256">
        <v>2015</v>
      </c>
      <c r="B2256" t="s">
        <v>42</v>
      </c>
      <c r="C2256" t="s">
        <v>211</v>
      </c>
      <c r="D2256">
        <v>1.5656000000000001</v>
      </c>
    </row>
    <row r="2257" spans="1:5" x14ac:dyDescent="0.25">
      <c r="A2257">
        <v>2015</v>
      </c>
      <c r="B2257" t="s">
        <v>42</v>
      </c>
      <c r="C2257" t="s">
        <v>198</v>
      </c>
      <c r="D2257">
        <v>111.928</v>
      </c>
      <c r="E2257" t="s">
        <v>196</v>
      </c>
    </row>
    <row r="2258" spans="1:5" x14ac:dyDescent="0.25">
      <c r="A2258">
        <v>2015</v>
      </c>
      <c r="B2258" t="s">
        <v>43</v>
      </c>
      <c r="C2258" t="s">
        <v>210</v>
      </c>
      <c r="D2258">
        <v>2.6299000000000001</v>
      </c>
    </row>
    <row r="2259" spans="1:5" x14ac:dyDescent="0.25">
      <c r="A2259">
        <v>2015</v>
      </c>
      <c r="B2259" t="s">
        <v>43</v>
      </c>
      <c r="C2259" t="s">
        <v>232</v>
      </c>
      <c r="D2259">
        <v>2.6299000000000001</v>
      </c>
    </row>
    <row r="2260" spans="1:5" x14ac:dyDescent="0.25">
      <c r="A2260">
        <v>2015</v>
      </c>
      <c r="B2260" t="s">
        <v>43</v>
      </c>
      <c r="C2260" t="s">
        <v>211</v>
      </c>
      <c r="D2260">
        <v>2.8439999999999999</v>
      </c>
    </row>
    <row r="2261" spans="1:5" x14ac:dyDescent="0.25">
      <c r="A2261">
        <v>2015</v>
      </c>
      <c r="B2261" t="s">
        <v>43</v>
      </c>
      <c r="C2261" t="s">
        <v>198</v>
      </c>
      <c r="D2261">
        <v>207.29900000000001</v>
      </c>
      <c r="E2261" t="s">
        <v>196</v>
      </c>
    </row>
    <row r="2262" spans="1:5" x14ac:dyDescent="0.25">
      <c r="A2262">
        <v>2015</v>
      </c>
      <c r="B2262" t="s">
        <v>44</v>
      </c>
      <c r="C2262" t="s">
        <v>210</v>
      </c>
      <c r="D2262">
        <v>2.9719000000000002</v>
      </c>
    </row>
    <row r="2263" spans="1:5" x14ac:dyDescent="0.25">
      <c r="A2263">
        <v>2015</v>
      </c>
      <c r="B2263" t="s">
        <v>44</v>
      </c>
      <c r="C2263" t="s">
        <v>232</v>
      </c>
      <c r="D2263">
        <v>2.9719000000000002</v>
      </c>
    </row>
    <row r="2264" spans="1:5" x14ac:dyDescent="0.25">
      <c r="A2264">
        <v>2015</v>
      </c>
      <c r="B2264" t="s">
        <v>44</v>
      </c>
      <c r="C2264" t="s">
        <v>211</v>
      </c>
      <c r="D2264">
        <v>2.6417999999999999</v>
      </c>
    </row>
    <row r="2265" spans="1:5" x14ac:dyDescent="0.25">
      <c r="A2265">
        <v>2015</v>
      </c>
      <c r="B2265" t="s">
        <v>44</v>
      </c>
      <c r="C2265" t="s">
        <v>198</v>
      </c>
      <c r="D2265">
        <v>142.44900000000001</v>
      </c>
    </row>
    <row r="2266" spans="1:5" x14ac:dyDescent="0.25">
      <c r="A2266">
        <v>2015</v>
      </c>
      <c r="B2266" t="s">
        <v>45</v>
      </c>
      <c r="C2266" t="s">
        <v>210</v>
      </c>
      <c r="D2266">
        <v>1.0841000000000001</v>
      </c>
    </row>
    <row r="2267" spans="1:5" x14ac:dyDescent="0.25">
      <c r="A2267">
        <v>2015</v>
      </c>
      <c r="B2267" t="s">
        <v>45</v>
      </c>
      <c r="C2267" t="s">
        <v>232</v>
      </c>
      <c r="D2267">
        <v>1.0841000000000001</v>
      </c>
    </row>
    <row r="2268" spans="1:5" x14ac:dyDescent="0.25">
      <c r="A2268">
        <v>2015</v>
      </c>
      <c r="B2268" t="s">
        <v>45</v>
      </c>
      <c r="C2268" t="s">
        <v>211</v>
      </c>
      <c r="D2268">
        <v>1.6894</v>
      </c>
    </row>
    <row r="2269" spans="1:5" x14ac:dyDescent="0.25">
      <c r="A2269">
        <v>2015</v>
      </c>
      <c r="B2269" t="s">
        <v>45</v>
      </c>
      <c r="C2269" t="s">
        <v>198</v>
      </c>
      <c r="D2269">
        <v>103.36799999999999</v>
      </c>
      <c r="E2269" t="s">
        <v>196</v>
      </c>
    </row>
    <row r="2270" spans="1:5" x14ac:dyDescent="0.25">
      <c r="A2270">
        <v>2015</v>
      </c>
      <c r="B2270" t="s">
        <v>46</v>
      </c>
      <c r="C2270" t="s">
        <v>210</v>
      </c>
      <c r="D2270">
        <v>3.4283999999999999</v>
      </c>
    </row>
    <row r="2271" spans="1:5" x14ac:dyDescent="0.25">
      <c r="A2271">
        <v>2015</v>
      </c>
      <c r="B2271" t="s">
        <v>46</v>
      </c>
      <c r="C2271" t="s">
        <v>232</v>
      </c>
      <c r="D2271">
        <v>3.4283999999999999</v>
      </c>
    </row>
    <row r="2272" spans="1:5" x14ac:dyDescent="0.25">
      <c r="A2272">
        <v>2015</v>
      </c>
      <c r="B2272" t="s">
        <v>46</v>
      </c>
      <c r="C2272" t="s">
        <v>211</v>
      </c>
      <c r="D2272">
        <v>3.3363999999999998</v>
      </c>
    </row>
    <row r="2273" spans="1:4" x14ac:dyDescent="0.25">
      <c r="A2273">
        <v>2015</v>
      </c>
      <c r="B2273" t="s">
        <v>46</v>
      </c>
      <c r="C2273" t="s">
        <v>198</v>
      </c>
      <c r="D2273">
        <v>155.64500000000001</v>
      </c>
    </row>
    <row r="2274" spans="1:4" x14ac:dyDescent="0.25">
      <c r="A2274">
        <v>2015</v>
      </c>
      <c r="B2274" t="s">
        <v>47</v>
      </c>
      <c r="C2274" t="s">
        <v>210</v>
      </c>
      <c r="D2274">
        <v>1.4945999999999999</v>
      </c>
    </row>
    <row r="2275" spans="1:4" x14ac:dyDescent="0.25">
      <c r="A2275">
        <v>2015</v>
      </c>
      <c r="B2275" t="s">
        <v>47</v>
      </c>
      <c r="C2275" t="s">
        <v>232</v>
      </c>
      <c r="D2275">
        <v>1.4945999999999999</v>
      </c>
    </row>
    <row r="2276" spans="1:4" x14ac:dyDescent="0.25">
      <c r="A2276">
        <v>2015</v>
      </c>
      <c r="B2276" t="s">
        <v>47</v>
      </c>
      <c r="C2276" t="s">
        <v>211</v>
      </c>
      <c r="D2276">
        <v>1.6202000000000001</v>
      </c>
    </row>
    <row r="2277" spans="1:4" x14ac:dyDescent="0.25">
      <c r="A2277">
        <v>2015</v>
      </c>
      <c r="B2277" t="s">
        <v>47</v>
      </c>
      <c r="C2277" t="s">
        <v>198</v>
      </c>
      <c r="D2277">
        <v>179.86</v>
      </c>
    </row>
    <row r="2278" spans="1:4" x14ac:dyDescent="0.25">
      <c r="A2278">
        <v>2015</v>
      </c>
      <c r="B2278" t="s">
        <v>48</v>
      </c>
      <c r="C2278" t="s">
        <v>210</v>
      </c>
      <c r="D2278">
        <v>0.95940000000000003</v>
      </c>
    </row>
    <row r="2279" spans="1:4" x14ac:dyDescent="0.25">
      <c r="A2279">
        <v>2015</v>
      </c>
      <c r="B2279" t="s">
        <v>48</v>
      </c>
      <c r="C2279" t="s">
        <v>232</v>
      </c>
      <c r="D2279">
        <v>0.95940000000000003</v>
      </c>
    </row>
    <row r="2280" spans="1:4" x14ac:dyDescent="0.25">
      <c r="A2280">
        <v>2015</v>
      </c>
      <c r="B2280" t="s">
        <v>48</v>
      </c>
      <c r="C2280" t="s">
        <v>211</v>
      </c>
      <c r="D2280">
        <v>1.3861000000000001</v>
      </c>
    </row>
    <row r="2281" spans="1:4" x14ac:dyDescent="0.25">
      <c r="A2281">
        <v>2015</v>
      </c>
      <c r="B2281" t="s">
        <v>48</v>
      </c>
      <c r="C2281" t="s">
        <v>198</v>
      </c>
      <c r="D2281">
        <v>103.134</v>
      </c>
    </row>
    <row r="2282" spans="1:4" x14ac:dyDescent="0.25">
      <c r="A2282">
        <v>2015</v>
      </c>
      <c r="B2282" t="s">
        <v>49</v>
      </c>
      <c r="C2282" t="s">
        <v>210</v>
      </c>
      <c r="D2282">
        <v>0.85860000000000003</v>
      </c>
    </row>
    <row r="2283" spans="1:4" x14ac:dyDescent="0.25">
      <c r="A2283">
        <v>2015</v>
      </c>
      <c r="B2283" t="s">
        <v>49</v>
      </c>
      <c r="C2283" t="s">
        <v>232</v>
      </c>
      <c r="D2283">
        <v>0.85860000000000003</v>
      </c>
    </row>
    <row r="2284" spans="1:4" x14ac:dyDescent="0.25">
      <c r="A2284">
        <v>2015</v>
      </c>
      <c r="B2284" t="s">
        <v>49</v>
      </c>
      <c r="C2284" t="s">
        <v>211</v>
      </c>
      <c r="D2284">
        <v>1.3844000000000001</v>
      </c>
    </row>
    <row r="2285" spans="1:4" x14ac:dyDescent="0.25">
      <c r="A2285">
        <v>2015</v>
      </c>
      <c r="B2285" t="s">
        <v>49</v>
      </c>
      <c r="C2285" t="s">
        <v>198</v>
      </c>
      <c r="D2285">
        <v>123.637</v>
      </c>
    </row>
    <row r="2286" spans="1:4" x14ac:dyDescent="0.25">
      <c r="A2286">
        <v>2015</v>
      </c>
      <c r="B2286" t="s">
        <v>50</v>
      </c>
      <c r="C2286" t="s">
        <v>210</v>
      </c>
      <c r="D2286">
        <v>3.8451</v>
      </c>
    </row>
    <row r="2287" spans="1:4" x14ac:dyDescent="0.25">
      <c r="A2287">
        <v>2015</v>
      </c>
      <c r="B2287" t="s">
        <v>50</v>
      </c>
      <c r="C2287" t="s">
        <v>232</v>
      </c>
      <c r="D2287">
        <v>3.8451</v>
      </c>
    </row>
    <row r="2288" spans="1:4" x14ac:dyDescent="0.25">
      <c r="A2288">
        <v>2015</v>
      </c>
      <c r="B2288" t="s">
        <v>50</v>
      </c>
      <c r="C2288" t="s">
        <v>211</v>
      </c>
      <c r="D2288">
        <v>3.1364999999999998</v>
      </c>
    </row>
    <row r="2289" spans="1:5" x14ac:dyDescent="0.25">
      <c r="A2289">
        <v>2015</v>
      </c>
      <c r="B2289" t="s">
        <v>50</v>
      </c>
      <c r="C2289" t="s">
        <v>198</v>
      </c>
      <c r="D2289">
        <v>123.922</v>
      </c>
    </row>
    <row r="2290" spans="1:5" x14ac:dyDescent="0.25">
      <c r="A2290">
        <v>2015</v>
      </c>
      <c r="B2290" t="s">
        <v>51</v>
      </c>
      <c r="C2290" t="s">
        <v>210</v>
      </c>
      <c r="D2290">
        <v>0.90439999999999998</v>
      </c>
    </row>
    <row r="2291" spans="1:5" x14ac:dyDescent="0.25">
      <c r="A2291">
        <v>2015</v>
      </c>
      <c r="B2291" t="s">
        <v>51</v>
      </c>
      <c r="C2291" t="s">
        <v>232</v>
      </c>
      <c r="D2291">
        <v>0.90439999999999998</v>
      </c>
    </row>
    <row r="2292" spans="1:5" x14ac:dyDescent="0.25">
      <c r="A2292">
        <v>2015</v>
      </c>
      <c r="B2292" t="s">
        <v>51</v>
      </c>
      <c r="C2292" t="s">
        <v>211</v>
      </c>
      <c r="D2292">
        <v>1.5204</v>
      </c>
    </row>
    <row r="2293" spans="1:5" x14ac:dyDescent="0.25">
      <c r="A2293">
        <v>2015</v>
      </c>
      <c r="B2293" t="s">
        <v>51</v>
      </c>
      <c r="C2293" t="s">
        <v>198</v>
      </c>
      <c r="D2293">
        <v>131.11699999999999</v>
      </c>
    </row>
    <row r="2294" spans="1:5" x14ac:dyDescent="0.25">
      <c r="A2294">
        <v>2015</v>
      </c>
      <c r="B2294" t="s">
        <v>52</v>
      </c>
      <c r="C2294" t="s">
        <v>210</v>
      </c>
      <c r="D2294">
        <v>1.6276999999999999</v>
      </c>
    </row>
    <row r="2295" spans="1:5" x14ac:dyDescent="0.25">
      <c r="A2295">
        <v>2015</v>
      </c>
      <c r="B2295" t="s">
        <v>52</v>
      </c>
      <c r="C2295" t="s">
        <v>232</v>
      </c>
      <c r="D2295">
        <v>1.6276999999999999</v>
      </c>
    </row>
    <row r="2296" spans="1:5" x14ac:dyDescent="0.25">
      <c r="A2296">
        <v>2015</v>
      </c>
      <c r="B2296" t="s">
        <v>52</v>
      </c>
      <c r="C2296" t="s">
        <v>211</v>
      </c>
      <c r="D2296">
        <v>1.9511000000000001</v>
      </c>
    </row>
    <row r="2297" spans="1:5" x14ac:dyDescent="0.25">
      <c r="A2297">
        <v>2015</v>
      </c>
      <c r="B2297" t="s">
        <v>52</v>
      </c>
      <c r="C2297" t="s">
        <v>198</v>
      </c>
      <c r="D2297">
        <v>98.316999999999993</v>
      </c>
    </row>
    <row r="2298" spans="1:5" x14ac:dyDescent="0.25">
      <c r="A2298">
        <v>2015</v>
      </c>
      <c r="B2298" t="s">
        <v>53</v>
      </c>
      <c r="C2298" t="s">
        <v>210</v>
      </c>
      <c r="D2298">
        <v>3.6867999999999999</v>
      </c>
      <c r="E2298" t="s">
        <v>201</v>
      </c>
    </row>
    <row r="2299" spans="1:5" x14ac:dyDescent="0.25">
      <c r="A2299">
        <v>2015</v>
      </c>
      <c r="B2299" t="s">
        <v>53</v>
      </c>
      <c r="C2299" t="s">
        <v>232</v>
      </c>
      <c r="D2299">
        <v>3.6867999999999999</v>
      </c>
      <c r="E2299" t="s">
        <v>201</v>
      </c>
    </row>
    <row r="2300" spans="1:5" x14ac:dyDescent="0.25">
      <c r="A2300">
        <v>2015</v>
      </c>
      <c r="B2300" t="s">
        <v>53</v>
      </c>
      <c r="C2300" t="s">
        <v>211</v>
      </c>
      <c r="D2300">
        <v>3.2721</v>
      </c>
      <c r="E2300" t="s">
        <v>201</v>
      </c>
    </row>
    <row r="2301" spans="1:5" x14ac:dyDescent="0.25">
      <c r="A2301">
        <v>2015</v>
      </c>
      <c r="B2301" t="s">
        <v>53</v>
      </c>
      <c r="C2301" t="s">
        <v>198</v>
      </c>
      <c r="D2301">
        <v>126.64700000000001</v>
      </c>
      <c r="E2301" t="s">
        <v>201</v>
      </c>
    </row>
    <row r="2302" spans="1:5" x14ac:dyDescent="0.25">
      <c r="A2302">
        <v>2015</v>
      </c>
      <c r="B2302" t="s">
        <v>54</v>
      </c>
      <c r="C2302" t="s">
        <v>210</v>
      </c>
      <c r="D2302">
        <v>2.1587999999999998</v>
      </c>
    </row>
    <row r="2303" spans="1:5" x14ac:dyDescent="0.25">
      <c r="A2303">
        <v>2015</v>
      </c>
      <c r="B2303" t="s">
        <v>54</v>
      </c>
      <c r="C2303" t="s">
        <v>232</v>
      </c>
      <c r="D2303">
        <v>2.1587999999999998</v>
      </c>
    </row>
    <row r="2304" spans="1:5" x14ac:dyDescent="0.25">
      <c r="A2304">
        <v>2015</v>
      </c>
      <c r="B2304" t="s">
        <v>54</v>
      </c>
      <c r="C2304" t="s">
        <v>211</v>
      </c>
      <c r="D2304">
        <v>1.9428000000000001</v>
      </c>
    </row>
    <row r="2305" spans="1:5" x14ac:dyDescent="0.25">
      <c r="A2305">
        <v>2015</v>
      </c>
      <c r="B2305" t="s">
        <v>54</v>
      </c>
      <c r="C2305" t="s">
        <v>198</v>
      </c>
      <c r="D2305">
        <v>124.47</v>
      </c>
      <c r="E2305" t="s">
        <v>199</v>
      </c>
    </row>
    <row r="2306" spans="1:5" x14ac:dyDescent="0.25">
      <c r="A2306">
        <v>2015</v>
      </c>
      <c r="B2306" t="s">
        <v>64</v>
      </c>
      <c r="C2306" t="s">
        <v>210</v>
      </c>
      <c r="D2306">
        <v>0.66930000000000001</v>
      </c>
    </row>
    <row r="2307" spans="1:5" x14ac:dyDescent="0.25">
      <c r="A2307">
        <v>2015</v>
      </c>
      <c r="B2307" t="s">
        <v>64</v>
      </c>
      <c r="C2307" t="s">
        <v>232</v>
      </c>
      <c r="D2307">
        <v>0.66930000000000001</v>
      </c>
    </row>
    <row r="2308" spans="1:5" x14ac:dyDescent="0.25">
      <c r="A2308">
        <v>2015</v>
      </c>
      <c r="B2308" t="s">
        <v>64</v>
      </c>
      <c r="C2308" t="s">
        <v>211</v>
      </c>
      <c r="D2308">
        <v>1.1405000000000001</v>
      </c>
    </row>
    <row r="2309" spans="1:5" x14ac:dyDescent="0.25">
      <c r="A2309">
        <v>2015</v>
      </c>
      <c r="B2309" t="s">
        <v>64</v>
      </c>
      <c r="C2309" t="s">
        <v>198</v>
      </c>
      <c r="D2309">
        <v>142.328</v>
      </c>
    </row>
    <row r="2310" spans="1:5" x14ac:dyDescent="0.25">
      <c r="A2310">
        <v>2015</v>
      </c>
      <c r="B2310" t="s">
        <v>55</v>
      </c>
      <c r="C2310" t="s">
        <v>210</v>
      </c>
      <c r="D2310">
        <v>1.1191</v>
      </c>
    </row>
    <row r="2311" spans="1:5" x14ac:dyDescent="0.25">
      <c r="A2311">
        <v>2015</v>
      </c>
      <c r="B2311" t="s">
        <v>55</v>
      </c>
      <c r="C2311" t="s">
        <v>232</v>
      </c>
      <c r="D2311">
        <v>1.1191</v>
      </c>
    </row>
    <row r="2312" spans="1:5" x14ac:dyDescent="0.25">
      <c r="A2312">
        <v>2015</v>
      </c>
      <c r="B2312" t="s">
        <v>55</v>
      </c>
      <c r="C2312" t="s">
        <v>211</v>
      </c>
      <c r="D2312">
        <v>1.3754</v>
      </c>
    </row>
    <row r="2313" spans="1:5" x14ac:dyDescent="0.25">
      <c r="A2313">
        <v>2015</v>
      </c>
      <c r="B2313" t="s">
        <v>55</v>
      </c>
      <c r="C2313" t="s">
        <v>198</v>
      </c>
      <c r="D2313">
        <v>129.72200000000001</v>
      </c>
    </row>
    <row r="2314" spans="1:5" x14ac:dyDescent="0.25">
      <c r="A2314">
        <v>2015</v>
      </c>
      <c r="B2314" t="s">
        <v>56</v>
      </c>
      <c r="C2314" t="s">
        <v>210</v>
      </c>
      <c r="D2314">
        <v>0.35909999999999997</v>
      </c>
      <c r="E2314" t="s">
        <v>196</v>
      </c>
    </row>
    <row r="2315" spans="1:5" x14ac:dyDescent="0.25">
      <c r="A2315">
        <v>2015</v>
      </c>
      <c r="B2315" t="s">
        <v>56</v>
      </c>
      <c r="C2315" t="s">
        <v>232</v>
      </c>
      <c r="D2315">
        <v>0.35909999999999997</v>
      </c>
      <c r="E2315" t="s">
        <v>196</v>
      </c>
    </row>
    <row r="2316" spans="1:5" x14ac:dyDescent="0.25">
      <c r="A2316">
        <v>2015</v>
      </c>
      <c r="B2316" t="s">
        <v>56</v>
      </c>
      <c r="C2316" t="s">
        <v>211</v>
      </c>
      <c r="D2316">
        <v>0.69</v>
      </c>
      <c r="E2316" t="s">
        <v>196</v>
      </c>
    </row>
    <row r="2317" spans="1:5" x14ac:dyDescent="0.25">
      <c r="A2317">
        <v>2015</v>
      </c>
      <c r="B2317" t="s">
        <v>56</v>
      </c>
      <c r="C2317" t="s">
        <v>198</v>
      </c>
      <c r="D2317">
        <v>67.459999999999994</v>
      </c>
      <c r="E2317" t="s">
        <v>196</v>
      </c>
    </row>
    <row r="2318" spans="1:5" x14ac:dyDescent="0.25">
      <c r="A2318">
        <v>2015</v>
      </c>
      <c r="B2318" t="s">
        <v>57</v>
      </c>
      <c r="C2318" t="s">
        <v>210</v>
      </c>
      <c r="D2318">
        <v>1.4151</v>
      </c>
    </row>
    <row r="2319" spans="1:5" x14ac:dyDescent="0.25">
      <c r="A2319">
        <v>2015</v>
      </c>
      <c r="B2319" t="s">
        <v>57</v>
      </c>
      <c r="C2319" t="s">
        <v>232</v>
      </c>
      <c r="D2319">
        <v>1.4151</v>
      </c>
    </row>
    <row r="2320" spans="1:5" x14ac:dyDescent="0.25">
      <c r="A2320">
        <v>2015</v>
      </c>
      <c r="B2320" t="s">
        <v>57</v>
      </c>
      <c r="C2320" t="s">
        <v>211</v>
      </c>
      <c r="D2320">
        <v>1.7089000000000001</v>
      </c>
    </row>
    <row r="2321" spans="1:5" x14ac:dyDescent="0.25">
      <c r="A2321">
        <v>2015</v>
      </c>
      <c r="B2321" t="s">
        <v>57</v>
      </c>
      <c r="C2321" t="s">
        <v>198</v>
      </c>
      <c r="D2321">
        <v>166.137</v>
      </c>
    </row>
    <row r="2322" spans="1:5" x14ac:dyDescent="0.25">
      <c r="A2322">
        <v>2015</v>
      </c>
      <c r="B2322" t="s">
        <v>65</v>
      </c>
      <c r="C2322" t="s">
        <v>210</v>
      </c>
      <c r="D2322">
        <v>1.1781999999999999</v>
      </c>
    </row>
    <row r="2323" spans="1:5" x14ac:dyDescent="0.25">
      <c r="A2323">
        <v>2015</v>
      </c>
      <c r="B2323" t="s">
        <v>65</v>
      </c>
      <c r="C2323" t="s">
        <v>232</v>
      </c>
      <c r="D2323">
        <v>1.1781999999999999</v>
      </c>
    </row>
    <row r="2324" spans="1:5" x14ac:dyDescent="0.25">
      <c r="A2324">
        <v>2015</v>
      </c>
      <c r="B2324" t="s">
        <v>65</v>
      </c>
      <c r="C2324" t="s">
        <v>211</v>
      </c>
      <c r="D2324">
        <v>1.7231000000000001</v>
      </c>
    </row>
    <row r="2325" spans="1:5" x14ac:dyDescent="0.25">
      <c r="A2325">
        <v>2015</v>
      </c>
      <c r="B2325" t="s">
        <v>65</v>
      </c>
      <c r="C2325" t="s">
        <v>198</v>
      </c>
      <c r="D2325">
        <v>147.744</v>
      </c>
    </row>
    <row r="2326" spans="1:5" x14ac:dyDescent="0.25">
      <c r="A2326">
        <v>2015</v>
      </c>
      <c r="B2326" t="s">
        <v>58</v>
      </c>
      <c r="C2326" t="s">
        <v>210</v>
      </c>
      <c r="D2326">
        <v>1.2637</v>
      </c>
    </row>
    <row r="2327" spans="1:5" x14ac:dyDescent="0.25">
      <c r="A2327">
        <v>2015</v>
      </c>
      <c r="B2327" t="s">
        <v>58</v>
      </c>
      <c r="C2327" t="s">
        <v>232</v>
      </c>
      <c r="D2327">
        <v>1.2637</v>
      </c>
    </row>
    <row r="2328" spans="1:5" x14ac:dyDescent="0.25">
      <c r="A2328">
        <v>2015</v>
      </c>
      <c r="B2328" t="s">
        <v>58</v>
      </c>
      <c r="C2328" t="s">
        <v>211</v>
      </c>
      <c r="D2328">
        <v>1.0007999999999999</v>
      </c>
    </row>
    <row r="2329" spans="1:5" x14ac:dyDescent="0.25">
      <c r="A2329">
        <v>2015</v>
      </c>
      <c r="B2329" t="s">
        <v>58</v>
      </c>
      <c r="C2329" t="s">
        <v>198</v>
      </c>
      <c r="D2329">
        <v>124.834</v>
      </c>
      <c r="E2329" t="s">
        <v>196</v>
      </c>
    </row>
    <row r="2330" spans="1:5" x14ac:dyDescent="0.25">
      <c r="A2330">
        <v>2015</v>
      </c>
      <c r="B2330" t="s">
        <v>59</v>
      </c>
      <c r="C2330" t="s">
        <v>210</v>
      </c>
      <c r="D2330">
        <v>2.0175999999999998</v>
      </c>
    </row>
    <row r="2331" spans="1:5" x14ac:dyDescent="0.25">
      <c r="A2331">
        <v>2015</v>
      </c>
      <c r="B2331" t="s">
        <v>59</v>
      </c>
      <c r="C2331" t="s">
        <v>232</v>
      </c>
      <c r="D2331">
        <v>2.0175999999999998</v>
      </c>
    </row>
    <row r="2332" spans="1:5" x14ac:dyDescent="0.25">
      <c r="A2332">
        <v>2015</v>
      </c>
      <c r="B2332" t="s">
        <v>59</v>
      </c>
      <c r="C2332" t="s">
        <v>211</v>
      </c>
      <c r="D2332">
        <v>1.5322</v>
      </c>
    </row>
    <row r="2333" spans="1:5" x14ac:dyDescent="0.25">
      <c r="A2333">
        <v>2015</v>
      </c>
      <c r="B2333" t="s">
        <v>59</v>
      </c>
      <c r="C2333" t="s">
        <v>198</v>
      </c>
      <c r="D2333">
        <v>110.28</v>
      </c>
    </row>
    <row r="2334" spans="1:5" x14ac:dyDescent="0.25">
      <c r="A2334">
        <v>2015</v>
      </c>
      <c r="B2334" t="s">
        <v>156</v>
      </c>
      <c r="C2334" t="s">
        <v>210</v>
      </c>
      <c r="D2334">
        <v>2.0501</v>
      </c>
    </row>
    <row r="2335" spans="1:5" x14ac:dyDescent="0.25">
      <c r="A2335">
        <v>2015</v>
      </c>
      <c r="B2335" t="s">
        <v>156</v>
      </c>
      <c r="C2335" t="s">
        <v>232</v>
      </c>
      <c r="D2335">
        <v>2.0501</v>
      </c>
    </row>
    <row r="2336" spans="1:5" x14ac:dyDescent="0.25">
      <c r="A2336">
        <v>2015</v>
      </c>
      <c r="B2336" t="s">
        <v>156</v>
      </c>
      <c r="C2336" t="s">
        <v>211</v>
      </c>
      <c r="D2336">
        <v>1.5186999999999999</v>
      </c>
    </row>
    <row r="2337" spans="1:5" x14ac:dyDescent="0.25">
      <c r="A2337">
        <v>2015</v>
      </c>
      <c r="B2337" t="s">
        <v>156</v>
      </c>
      <c r="C2337" t="s">
        <v>198</v>
      </c>
      <c r="D2337">
        <v>148.601</v>
      </c>
    </row>
    <row r="2338" spans="1:5" x14ac:dyDescent="0.25">
      <c r="A2338">
        <v>2015</v>
      </c>
      <c r="B2338" t="s">
        <v>67</v>
      </c>
      <c r="C2338" t="s">
        <v>210</v>
      </c>
      <c r="D2338">
        <v>2.2347000000000001</v>
      </c>
      <c r="E2338" t="s">
        <v>199</v>
      </c>
    </row>
    <row r="2339" spans="1:5" x14ac:dyDescent="0.25">
      <c r="A2339">
        <v>2015</v>
      </c>
      <c r="B2339" t="s">
        <v>67</v>
      </c>
      <c r="C2339" t="s">
        <v>232</v>
      </c>
      <c r="D2339">
        <v>2.2347000000000001</v>
      </c>
      <c r="E2339" t="s">
        <v>199</v>
      </c>
    </row>
    <row r="2340" spans="1:5" x14ac:dyDescent="0.25">
      <c r="A2340">
        <v>2015</v>
      </c>
      <c r="B2340" t="s">
        <v>67</v>
      </c>
      <c r="C2340" t="s">
        <v>211</v>
      </c>
      <c r="D2340">
        <v>1.4475</v>
      </c>
      <c r="E2340" t="s">
        <v>199</v>
      </c>
    </row>
    <row r="2341" spans="1:5" x14ac:dyDescent="0.25">
      <c r="A2341">
        <v>2015</v>
      </c>
      <c r="B2341" t="s">
        <v>67</v>
      </c>
      <c r="C2341" t="s">
        <v>198</v>
      </c>
      <c r="D2341" t="s">
        <v>72</v>
      </c>
    </row>
    <row r="2342" spans="1:5" x14ac:dyDescent="0.25">
      <c r="A2342">
        <v>2015</v>
      </c>
      <c r="B2342" t="s">
        <v>68</v>
      </c>
      <c r="C2342" t="s">
        <v>210</v>
      </c>
      <c r="D2342">
        <v>6.5506000000000002</v>
      </c>
    </row>
    <row r="2343" spans="1:5" x14ac:dyDescent="0.25">
      <c r="A2343">
        <v>2015</v>
      </c>
      <c r="B2343" t="s">
        <v>68</v>
      </c>
      <c r="C2343" t="s">
        <v>232</v>
      </c>
      <c r="D2343">
        <v>6.5506000000000002</v>
      </c>
    </row>
    <row r="2344" spans="1:5" x14ac:dyDescent="0.25">
      <c r="A2344">
        <v>2015</v>
      </c>
      <c r="B2344" t="s">
        <v>68</v>
      </c>
      <c r="C2344" t="s">
        <v>211</v>
      </c>
      <c r="D2344">
        <v>4.0693000000000001</v>
      </c>
    </row>
    <row r="2345" spans="1:5" x14ac:dyDescent="0.25">
      <c r="A2345">
        <v>2015</v>
      </c>
      <c r="B2345" t="s">
        <v>68</v>
      </c>
      <c r="C2345" t="s">
        <v>198</v>
      </c>
      <c r="D2345">
        <v>124.032</v>
      </c>
    </row>
    <row r="2346" spans="1:5" x14ac:dyDescent="0.25">
      <c r="A2346">
        <v>2015</v>
      </c>
      <c r="B2346" t="s">
        <v>60</v>
      </c>
      <c r="C2346" t="s">
        <v>210</v>
      </c>
      <c r="D2346">
        <v>4.6787999999999998</v>
      </c>
      <c r="E2346" t="s">
        <v>201</v>
      </c>
    </row>
    <row r="2347" spans="1:5" x14ac:dyDescent="0.25">
      <c r="A2347">
        <v>2015</v>
      </c>
      <c r="B2347" t="s">
        <v>60</v>
      </c>
      <c r="C2347" t="s">
        <v>232</v>
      </c>
      <c r="D2347">
        <v>4.6787999999999998</v>
      </c>
      <c r="E2347" t="s">
        <v>201</v>
      </c>
    </row>
    <row r="2348" spans="1:5" x14ac:dyDescent="0.25">
      <c r="A2348">
        <v>2015</v>
      </c>
      <c r="B2348" t="s">
        <v>60</v>
      </c>
      <c r="C2348" t="s">
        <v>211</v>
      </c>
      <c r="D2348">
        <v>3.5251000000000001</v>
      </c>
      <c r="E2348" t="s">
        <v>201</v>
      </c>
    </row>
    <row r="2349" spans="1:5" x14ac:dyDescent="0.25">
      <c r="A2349">
        <v>2015</v>
      </c>
      <c r="B2349" t="s">
        <v>60</v>
      </c>
      <c r="C2349" t="s">
        <v>198</v>
      </c>
      <c r="D2349">
        <v>169.291</v>
      </c>
      <c r="E2349" t="s">
        <v>201</v>
      </c>
    </row>
    <row r="2350" spans="1:5" x14ac:dyDescent="0.25">
      <c r="A2350">
        <v>2015</v>
      </c>
      <c r="B2350" t="s">
        <v>69</v>
      </c>
      <c r="C2350" t="s">
        <v>210</v>
      </c>
      <c r="D2350">
        <v>0.47170000000000001</v>
      </c>
    </row>
    <row r="2351" spans="1:5" x14ac:dyDescent="0.25">
      <c r="A2351">
        <v>2015</v>
      </c>
      <c r="B2351" t="s">
        <v>69</v>
      </c>
      <c r="C2351" t="s">
        <v>232</v>
      </c>
      <c r="D2351">
        <v>0.47170000000000001</v>
      </c>
    </row>
    <row r="2352" spans="1:5" x14ac:dyDescent="0.25">
      <c r="A2352">
        <v>2015</v>
      </c>
      <c r="B2352" t="s">
        <v>69</v>
      </c>
      <c r="C2352" t="s">
        <v>211</v>
      </c>
      <c r="D2352">
        <v>1.0746</v>
      </c>
    </row>
    <row r="2353" spans="1:4" x14ac:dyDescent="0.25">
      <c r="A2353">
        <v>2015</v>
      </c>
      <c r="B2353" t="s">
        <v>69</v>
      </c>
      <c r="C2353" t="s">
        <v>198</v>
      </c>
      <c r="D2353" t="s">
        <v>72</v>
      </c>
    </row>
    <row r="2354" spans="1:4" x14ac:dyDescent="0.25">
      <c r="A2354">
        <v>2015</v>
      </c>
      <c r="B2354" t="s">
        <v>84</v>
      </c>
      <c r="C2354" t="s">
        <v>210</v>
      </c>
      <c r="D2354">
        <v>0.39279999999999998</v>
      </c>
    </row>
    <row r="2355" spans="1:4" x14ac:dyDescent="0.25">
      <c r="A2355">
        <v>2015</v>
      </c>
      <c r="B2355" t="s">
        <v>84</v>
      </c>
      <c r="C2355" t="s">
        <v>232</v>
      </c>
      <c r="D2355" t="s">
        <v>72</v>
      </c>
    </row>
    <row r="2356" spans="1:4" x14ac:dyDescent="0.25">
      <c r="A2356">
        <v>2015</v>
      </c>
      <c r="B2356" t="s">
        <v>84</v>
      </c>
      <c r="C2356" t="s">
        <v>211</v>
      </c>
      <c r="D2356">
        <v>0.92410000000000003</v>
      </c>
    </row>
    <row r="2357" spans="1:4" x14ac:dyDescent="0.25">
      <c r="A2357">
        <v>2015</v>
      </c>
      <c r="B2357" t="s">
        <v>84</v>
      </c>
      <c r="C2357" t="s">
        <v>198</v>
      </c>
      <c r="D2357" t="s">
        <v>72</v>
      </c>
    </row>
    <row r="2358" spans="1:4" x14ac:dyDescent="0.25">
      <c r="A2358">
        <v>2015</v>
      </c>
      <c r="B2358" t="s">
        <v>70</v>
      </c>
      <c r="C2358" t="s">
        <v>210</v>
      </c>
      <c r="D2358">
        <v>0.32579999999999998</v>
      </c>
    </row>
    <row r="2359" spans="1:4" x14ac:dyDescent="0.25">
      <c r="A2359">
        <v>2015</v>
      </c>
      <c r="B2359" t="s">
        <v>70</v>
      </c>
      <c r="C2359" t="s">
        <v>232</v>
      </c>
      <c r="D2359">
        <v>0.32579999999999998</v>
      </c>
    </row>
    <row r="2360" spans="1:4" x14ac:dyDescent="0.25">
      <c r="A2360">
        <v>2015</v>
      </c>
      <c r="B2360" t="s">
        <v>70</v>
      </c>
      <c r="C2360" t="s">
        <v>211</v>
      </c>
      <c r="D2360">
        <v>0.69420000000000004</v>
      </c>
    </row>
    <row r="2361" spans="1:4" x14ac:dyDescent="0.25">
      <c r="A2361">
        <v>2015</v>
      </c>
      <c r="B2361" t="s">
        <v>70</v>
      </c>
      <c r="C2361" t="s">
        <v>198</v>
      </c>
      <c r="D2361" t="s">
        <v>72</v>
      </c>
    </row>
    <row r="2362" spans="1:4" x14ac:dyDescent="0.25">
      <c r="A2362">
        <v>2015</v>
      </c>
      <c r="B2362" t="s">
        <v>71</v>
      </c>
      <c r="C2362" t="s">
        <v>210</v>
      </c>
      <c r="D2362">
        <v>0.7732</v>
      </c>
    </row>
    <row r="2363" spans="1:4" x14ac:dyDescent="0.25">
      <c r="A2363">
        <v>2015</v>
      </c>
      <c r="B2363" t="s">
        <v>71</v>
      </c>
      <c r="C2363" t="s">
        <v>232</v>
      </c>
      <c r="D2363">
        <v>0.7732</v>
      </c>
    </row>
    <row r="2364" spans="1:4" x14ac:dyDescent="0.25">
      <c r="A2364">
        <v>2015</v>
      </c>
      <c r="B2364" t="s">
        <v>71</v>
      </c>
      <c r="C2364" t="s">
        <v>211</v>
      </c>
      <c r="D2364">
        <v>1.4466000000000001</v>
      </c>
    </row>
    <row r="2365" spans="1:4" x14ac:dyDescent="0.25">
      <c r="A2365">
        <v>2015</v>
      </c>
      <c r="B2365" t="s">
        <v>71</v>
      </c>
      <c r="C2365" t="s">
        <v>198</v>
      </c>
      <c r="D2365">
        <v>130.95099999999999</v>
      </c>
    </row>
    <row r="2366" spans="1:4" x14ac:dyDescent="0.25">
      <c r="A2366">
        <v>2015</v>
      </c>
      <c r="B2366" t="s">
        <v>82</v>
      </c>
      <c r="C2366" t="s">
        <v>210</v>
      </c>
      <c r="D2366">
        <v>0.41199999999999998</v>
      </c>
    </row>
    <row r="2367" spans="1:4" x14ac:dyDescent="0.25">
      <c r="A2367">
        <v>2015</v>
      </c>
      <c r="B2367" t="s">
        <v>82</v>
      </c>
      <c r="C2367" t="s">
        <v>232</v>
      </c>
      <c r="D2367">
        <v>0.41199999999999998</v>
      </c>
    </row>
    <row r="2368" spans="1:4" x14ac:dyDescent="0.25">
      <c r="A2368">
        <v>2015</v>
      </c>
      <c r="B2368" t="s">
        <v>82</v>
      </c>
      <c r="C2368" t="s">
        <v>211</v>
      </c>
      <c r="D2368">
        <v>0.83450000000000002</v>
      </c>
    </row>
    <row r="2369" spans="1:5" x14ac:dyDescent="0.25">
      <c r="A2369">
        <v>2015</v>
      </c>
      <c r="B2369" t="s">
        <v>82</v>
      </c>
      <c r="C2369" t="s">
        <v>198</v>
      </c>
      <c r="D2369" t="s">
        <v>72</v>
      </c>
    </row>
    <row r="2370" spans="1:5" x14ac:dyDescent="0.25">
      <c r="A2370">
        <v>2016</v>
      </c>
      <c r="B2370" t="s">
        <v>154</v>
      </c>
      <c r="C2370" t="s">
        <v>210</v>
      </c>
      <c r="D2370">
        <v>2.0802</v>
      </c>
      <c r="E2370" t="s">
        <v>196</v>
      </c>
    </row>
    <row r="2371" spans="1:5" x14ac:dyDescent="0.25">
      <c r="A2371">
        <v>2016</v>
      </c>
      <c r="B2371" t="s">
        <v>154</v>
      </c>
      <c r="C2371" t="s">
        <v>232</v>
      </c>
      <c r="D2371">
        <v>2.0646</v>
      </c>
      <c r="E2371" t="s">
        <v>196</v>
      </c>
    </row>
    <row r="2372" spans="1:5" x14ac:dyDescent="0.25">
      <c r="A2372">
        <v>2016</v>
      </c>
      <c r="B2372" t="s">
        <v>154</v>
      </c>
      <c r="C2372" t="s">
        <v>211</v>
      </c>
      <c r="D2372">
        <v>2.0802</v>
      </c>
      <c r="E2372" t="s">
        <v>196</v>
      </c>
    </row>
    <row r="2373" spans="1:5" x14ac:dyDescent="0.25">
      <c r="A2373">
        <v>2016</v>
      </c>
      <c r="B2373" t="s">
        <v>154</v>
      </c>
      <c r="C2373" t="s">
        <v>198</v>
      </c>
      <c r="D2373">
        <v>133.67400000000001</v>
      </c>
      <c r="E2373" t="s">
        <v>196</v>
      </c>
    </row>
    <row r="2374" spans="1:5" x14ac:dyDescent="0.25">
      <c r="A2374">
        <v>2016</v>
      </c>
      <c r="B2374" t="s">
        <v>35</v>
      </c>
      <c r="C2374" t="s">
        <v>210</v>
      </c>
      <c r="D2374">
        <v>2.847</v>
      </c>
    </row>
    <row r="2375" spans="1:5" x14ac:dyDescent="0.25">
      <c r="A2375">
        <v>2016</v>
      </c>
      <c r="B2375" t="s">
        <v>35</v>
      </c>
      <c r="C2375" t="s">
        <v>232</v>
      </c>
      <c r="D2375">
        <v>2.7932999999999999</v>
      </c>
    </row>
    <row r="2376" spans="1:5" x14ac:dyDescent="0.25">
      <c r="A2376">
        <v>2016</v>
      </c>
      <c r="B2376" t="s">
        <v>35</v>
      </c>
      <c r="C2376" t="s">
        <v>211</v>
      </c>
      <c r="D2376">
        <v>2.5312000000000001</v>
      </c>
    </row>
    <row r="2377" spans="1:5" x14ac:dyDescent="0.25">
      <c r="A2377">
        <v>2016</v>
      </c>
      <c r="B2377" t="s">
        <v>35</v>
      </c>
      <c r="C2377" t="s">
        <v>198</v>
      </c>
      <c r="D2377">
        <v>135.26300000000001</v>
      </c>
    </row>
    <row r="2378" spans="1:5" x14ac:dyDescent="0.25">
      <c r="A2378">
        <v>2016</v>
      </c>
      <c r="B2378" t="s">
        <v>36</v>
      </c>
      <c r="C2378" t="s">
        <v>210</v>
      </c>
      <c r="D2378">
        <v>0.36049999999999999</v>
      </c>
      <c r="E2378" t="s">
        <v>201</v>
      </c>
    </row>
    <row r="2379" spans="1:5" x14ac:dyDescent="0.25">
      <c r="A2379">
        <v>2016</v>
      </c>
      <c r="B2379" t="s">
        <v>36</v>
      </c>
      <c r="C2379" t="s">
        <v>232</v>
      </c>
      <c r="D2379">
        <v>0.35149999999999998</v>
      </c>
      <c r="E2379" t="s">
        <v>201</v>
      </c>
    </row>
    <row r="2380" spans="1:5" x14ac:dyDescent="0.25">
      <c r="A2380">
        <v>2016</v>
      </c>
      <c r="B2380" t="s">
        <v>36</v>
      </c>
      <c r="C2380" t="s">
        <v>211</v>
      </c>
      <c r="D2380">
        <v>0.73429999999999995</v>
      </c>
      <c r="E2380" t="s">
        <v>201</v>
      </c>
    </row>
    <row r="2381" spans="1:5" x14ac:dyDescent="0.25">
      <c r="A2381">
        <v>2016</v>
      </c>
      <c r="B2381" t="s">
        <v>36</v>
      </c>
      <c r="C2381" t="s">
        <v>198</v>
      </c>
      <c r="D2381">
        <v>131.215</v>
      </c>
      <c r="E2381" t="s">
        <v>201</v>
      </c>
    </row>
    <row r="2382" spans="1:5" x14ac:dyDescent="0.25">
      <c r="A2382">
        <v>2016</v>
      </c>
      <c r="B2382" t="s">
        <v>37</v>
      </c>
      <c r="C2382" t="s">
        <v>210</v>
      </c>
      <c r="D2382">
        <v>1.0759000000000001</v>
      </c>
    </row>
    <row r="2383" spans="1:5" x14ac:dyDescent="0.25">
      <c r="A2383">
        <v>2016</v>
      </c>
      <c r="B2383" t="s">
        <v>37</v>
      </c>
      <c r="C2383" t="s">
        <v>232</v>
      </c>
      <c r="D2383">
        <v>1.0542</v>
      </c>
    </row>
    <row r="2384" spans="1:5" x14ac:dyDescent="0.25">
      <c r="A2384">
        <v>2016</v>
      </c>
      <c r="B2384" t="s">
        <v>37</v>
      </c>
      <c r="C2384" t="s">
        <v>211</v>
      </c>
      <c r="D2384">
        <v>1.6059000000000001</v>
      </c>
    </row>
    <row r="2385" spans="1:4" x14ac:dyDescent="0.25">
      <c r="A2385">
        <v>2016</v>
      </c>
      <c r="B2385" t="s">
        <v>37</v>
      </c>
      <c r="C2385" t="s">
        <v>198</v>
      </c>
      <c r="D2385">
        <v>166.55099999999999</v>
      </c>
    </row>
    <row r="2386" spans="1:4" x14ac:dyDescent="0.25">
      <c r="A2386">
        <v>2016</v>
      </c>
      <c r="B2386" t="s">
        <v>38</v>
      </c>
      <c r="C2386" t="s">
        <v>210</v>
      </c>
      <c r="D2386">
        <v>2.1137999999999999</v>
      </c>
    </row>
    <row r="2387" spans="1:4" x14ac:dyDescent="0.25">
      <c r="A2387">
        <v>2016</v>
      </c>
      <c r="B2387" t="s">
        <v>38</v>
      </c>
      <c r="C2387" t="s">
        <v>232</v>
      </c>
      <c r="D2387">
        <v>2.1046</v>
      </c>
    </row>
    <row r="2388" spans="1:4" x14ac:dyDescent="0.25">
      <c r="A2388">
        <v>2016</v>
      </c>
      <c r="B2388" t="s">
        <v>38</v>
      </c>
      <c r="C2388" t="s">
        <v>211</v>
      </c>
      <c r="D2388">
        <v>1.5435000000000001</v>
      </c>
    </row>
    <row r="2389" spans="1:4" x14ac:dyDescent="0.25">
      <c r="A2389">
        <v>2016</v>
      </c>
      <c r="B2389" t="s">
        <v>38</v>
      </c>
      <c r="C2389" t="s">
        <v>198</v>
      </c>
      <c r="D2389">
        <v>121.542</v>
      </c>
    </row>
    <row r="2390" spans="1:4" x14ac:dyDescent="0.25">
      <c r="A2390">
        <v>2016</v>
      </c>
      <c r="B2390" t="s">
        <v>39</v>
      </c>
      <c r="C2390" t="s">
        <v>210</v>
      </c>
      <c r="D2390">
        <v>2.5728</v>
      </c>
    </row>
    <row r="2391" spans="1:4" x14ac:dyDescent="0.25">
      <c r="A2391">
        <v>2016</v>
      </c>
      <c r="B2391" t="s">
        <v>39</v>
      </c>
      <c r="C2391" t="s">
        <v>232</v>
      </c>
      <c r="D2391">
        <v>2.5390000000000001</v>
      </c>
    </row>
    <row r="2392" spans="1:4" x14ac:dyDescent="0.25">
      <c r="A2392">
        <v>2016</v>
      </c>
      <c r="B2392" t="s">
        <v>39</v>
      </c>
      <c r="C2392" t="s">
        <v>211</v>
      </c>
      <c r="D2392">
        <v>2.3736999999999999</v>
      </c>
    </row>
    <row r="2393" spans="1:4" x14ac:dyDescent="0.25">
      <c r="A2393">
        <v>2016</v>
      </c>
      <c r="B2393" t="s">
        <v>39</v>
      </c>
      <c r="C2393" t="s">
        <v>198</v>
      </c>
      <c r="D2393">
        <v>141.12700000000001</v>
      </c>
    </row>
    <row r="2394" spans="1:4" x14ac:dyDescent="0.25">
      <c r="A2394">
        <v>2016</v>
      </c>
      <c r="B2394" t="s">
        <v>40</v>
      </c>
      <c r="C2394" t="s">
        <v>210</v>
      </c>
      <c r="D2394">
        <v>0.61960000000000004</v>
      </c>
    </row>
    <row r="2395" spans="1:4" x14ac:dyDescent="0.25">
      <c r="A2395">
        <v>2016</v>
      </c>
      <c r="B2395" t="s">
        <v>40</v>
      </c>
      <c r="C2395" t="s">
        <v>232</v>
      </c>
      <c r="D2395">
        <v>0.60589999999999999</v>
      </c>
    </row>
    <row r="2396" spans="1:4" x14ac:dyDescent="0.25">
      <c r="A2396">
        <v>2016</v>
      </c>
      <c r="B2396" t="s">
        <v>40</v>
      </c>
      <c r="C2396" t="s">
        <v>211</v>
      </c>
      <c r="D2396">
        <v>0.81510000000000005</v>
      </c>
    </row>
    <row r="2397" spans="1:4" x14ac:dyDescent="0.25">
      <c r="A2397">
        <v>2016</v>
      </c>
      <c r="B2397" t="s">
        <v>40</v>
      </c>
      <c r="C2397" t="s">
        <v>198</v>
      </c>
      <c r="D2397">
        <v>94.325999999999993</v>
      </c>
    </row>
    <row r="2398" spans="1:4" x14ac:dyDescent="0.25">
      <c r="A2398">
        <v>2016</v>
      </c>
      <c r="B2398" t="s">
        <v>41</v>
      </c>
      <c r="C2398" t="s">
        <v>210</v>
      </c>
      <c r="D2398">
        <v>2.6242999999999999</v>
      </c>
    </row>
    <row r="2399" spans="1:4" x14ac:dyDescent="0.25">
      <c r="A2399">
        <v>2016</v>
      </c>
      <c r="B2399" t="s">
        <v>41</v>
      </c>
      <c r="C2399" t="s">
        <v>232</v>
      </c>
      <c r="D2399">
        <v>2.5979999999999999</v>
      </c>
    </row>
    <row r="2400" spans="1:4" x14ac:dyDescent="0.25">
      <c r="A2400">
        <v>2016</v>
      </c>
      <c r="B2400" t="s">
        <v>41</v>
      </c>
      <c r="C2400" t="s">
        <v>211</v>
      </c>
      <c r="D2400">
        <v>2.2942</v>
      </c>
    </row>
    <row r="2401" spans="1:5" x14ac:dyDescent="0.25">
      <c r="A2401">
        <v>2016</v>
      </c>
      <c r="B2401" t="s">
        <v>41</v>
      </c>
      <c r="C2401" t="s">
        <v>198</v>
      </c>
      <c r="D2401">
        <v>231.29400000000001</v>
      </c>
    </row>
    <row r="2402" spans="1:5" x14ac:dyDescent="0.25">
      <c r="A2402">
        <v>2016</v>
      </c>
      <c r="B2402" t="s">
        <v>42</v>
      </c>
      <c r="C2402" t="s">
        <v>210</v>
      </c>
      <c r="D2402">
        <v>1.395</v>
      </c>
    </row>
    <row r="2403" spans="1:5" x14ac:dyDescent="0.25">
      <c r="A2403">
        <v>2016</v>
      </c>
      <c r="B2403" t="s">
        <v>42</v>
      </c>
      <c r="C2403" t="s">
        <v>232</v>
      </c>
      <c r="D2403">
        <v>1.4031</v>
      </c>
    </row>
    <row r="2404" spans="1:5" x14ac:dyDescent="0.25">
      <c r="A2404">
        <v>2016</v>
      </c>
      <c r="B2404" t="s">
        <v>42</v>
      </c>
      <c r="C2404" t="s">
        <v>211</v>
      </c>
      <c r="D2404">
        <v>1.6457999999999999</v>
      </c>
    </row>
    <row r="2405" spans="1:5" x14ac:dyDescent="0.25">
      <c r="A2405">
        <v>2016</v>
      </c>
      <c r="B2405" t="s">
        <v>42</v>
      </c>
      <c r="C2405" t="s">
        <v>198</v>
      </c>
      <c r="D2405">
        <v>118.393</v>
      </c>
      <c r="E2405" t="s">
        <v>196</v>
      </c>
    </row>
    <row r="2406" spans="1:5" x14ac:dyDescent="0.25">
      <c r="A2406">
        <v>2016</v>
      </c>
      <c r="B2406" t="s">
        <v>43</v>
      </c>
      <c r="C2406" t="s">
        <v>210</v>
      </c>
      <c r="D2406">
        <v>2.7850999999999999</v>
      </c>
    </row>
    <row r="2407" spans="1:5" x14ac:dyDescent="0.25">
      <c r="A2407">
        <v>2016</v>
      </c>
      <c r="B2407" t="s">
        <v>43</v>
      </c>
      <c r="C2407" t="s">
        <v>232</v>
      </c>
      <c r="D2407">
        <v>2.7761</v>
      </c>
    </row>
    <row r="2408" spans="1:5" x14ac:dyDescent="0.25">
      <c r="A2408">
        <v>2016</v>
      </c>
      <c r="B2408" t="s">
        <v>43</v>
      </c>
      <c r="C2408" t="s">
        <v>211</v>
      </c>
      <c r="D2408">
        <v>3.0093000000000001</v>
      </c>
    </row>
    <row r="2409" spans="1:5" x14ac:dyDescent="0.25">
      <c r="A2409">
        <v>2016</v>
      </c>
      <c r="B2409" t="s">
        <v>43</v>
      </c>
      <c r="C2409" t="s">
        <v>198</v>
      </c>
      <c r="D2409">
        <v>218.827</v>
      </c>
      <c r="E2409" t="s">
        <v>196</v>
      </c>
    </row>
    <row r="2410" spans="1:5" x14ac:dyDescent="0.25">
      <c r="A2410">
        <v>2016</v>
      </c>
      <c r="B2410" t="s">
        <v>44</v>
      </c>
      <c r="C2410" t="s">
        <v>210</v>
      </c>
      <c r="D2410">
        <v>3.0823</v>
      </c>
    </row>
    <row r="2411" spans="1:5" x14ac:dyDescent="0.25">
      <c r="A2411">
        <v>2016</v>
      </c>
      <c r="B2411" t="s">
        <v>44</v>
      </c>
      <c r="C2411" t="s">
        <v>232</v>
      </c>
      <c r="D2411">
        <v>3.0663</v>
      </c>
    </row>
    <row r="2412" spans="1:5" x14ac:dyDescent="0.25">
      <c r="A2412">
        <v>2016</v>
      </c>
      <c r="B2412" t="s">
        <v>44</v>
      </c>
      <c r="C2412" t="s">
        <v>211</v>
      </c>
      <c r="D2412">
        <v>2.7437999999999998</v>
      </c>
    </row>
    <row r="2413" spans="1:5" x14ac:dyDescent="0.25">
      <c r="A2413">
        <v>2016</v>
      </c>
      <c r="B2413" t="s">
        <v>44</v>
      </c>
      <c r="C2413" t="s">
        <v>198</v>
      </c>
      <c r="D2413">
        <v>146.97300000000001</v>
      </c>
    </row>
    <row r="2414" spans="1:5" x14ac:dyDescent="0.25">
      <c r="A2414">
        <v>2016</v>
      </c>
      <c r="B2414" t="s">
        <v>45</v>
      </c>
      <c r="C2414" t="s">
        <v>210</v>
      </c>
      <c r="D2414">
        <v>1.1053999999999999</v>
      </c>
    </row>
    <row r="2415" spans="1:5" x14ac:dyDescent="0.25">
      <c r="A2415">
        <v>2016</v>
      </c>
      <c r="B2415" t="s">
        <v>45</v>
      </c>
      <c r="C2415" t="s">
        <v>232</v>
      </c>
      <c r="D2415">
        <v>1.0948</v>
      </c>
    </row>
    <row r="2416" spans="1:5" x14ac:dyDescent="0.25">
      <c r="A2416">
        <v>2016</v>
      </c>
      <c r="B2416" t="s">
        <v>45</v>
      </c>
      <c r="C2416" t="s">
        <v>211</v>
      </c>
      <c r="D2416">
        <v>1.7097</v>
      </c>
    </row>
    <row r="2417" spans="1:5" x14ac:dyDescent="0.25">
      <c r="A2417">
        <v>2016</v>
      </c>
      <c r="B2417" t="s">
        <v>45</v>
      </c>
      <c r="C2417" t="s">
        <v>198</v>
      </c>
      <c r="D2417">
        <v>104.387</v>
      </c>
      <c r="E2417" t="s">
        <v>196</v>
      </c>
    </row>
    <row r="2418" spans="1:5" x14ac:dyDescent="0.25">
      <c r="A2418">
        <v>2016</v>
      </c>
      <c r="B2418" t="s">
        <v>46</v>
      </c>
      <c r="C2418" t="s">
        <v>210</v>
      </c>
      <c r="D2418">
        <v>3.4998</v>
      </c>
    </row>
    <row r="2419" spans="1:5" x14ac:dyDescent="0.25">
      <c r="A2419">
        <v>2016</v>
      </c>
      <c r="B2419" t="s">
        <v>46</v>
      </c>
      <c r="C2419" t="s">
        <v>232</v>
      </c>
      <c r="D2419">
        <v>3.4605999999999999</v>
      </c>
    </row>
    <row r="2420" spans="1:5" x14ac:dyDescent="0.25">
      <c r="A2420">
        <v>2016</v>
      </c>
      <c r="B2420" t="s">
        <v>46</v>
      </c>
      <c r="C2420" t="s">
        <v>211</v>
      </c>
      <c r="D2420">
        <v>3.4689999999999999</v>
      </c>
    </row>
    <row r="2421" spans="1:5" x14ac:dyDescent="0.25">
      <c r="A2421">
        <v>2016</v>
      </c>
      <c r="B2421" t="s">
        <v>46</v>
      </c>
      <c r="C2421" t="s">
        <v>198</v>
      </c>
      <c r="D2421">
        <v>157.10400000000001</v>
      </c>
    </row>
    <row r="2422" spans="1:5" x14ac:dyDescent="0.25">
      <c r="A2422">
        <v>2016</v>
      </c>
      <c r="B2422" t="s">
        <v>47</v>
      </c>
      <c r="C2422" t="s">
        <v>210</v>
      </c>
      <c r="D2422">
        <v>1.4221999999999999</v>
      </c>
    </row>
    <row r="2423" spans="1:5" x14ac:dyDescent="0.25">
      <c r="A2423">
        <v>2016</v>
      </c>
      <c r="B2423" t="s">
        <v>47</v>
      </c>
      <c r="C2423" t="s">
        <v>232</v>
      </c>
      <c r="D2423">
        <v>1.4301999999999999</v>
      </c>
    </row>
    <row r="2424" spans="1:5" x14ac:dyDescent="0.25">
      <c r="A2424">
        <v>2016</v>
      </c>
      <c r="B2424" t="s">
        <v>47</v>
      </c>
      <c r="C2424" t="s">
        <v>211</v>
      </c>
      <c r="D2424">
        <v>1.5869</v>
      </c>
    </row>
    <row r="2425" spans="1:5" x14ac:dyDescent="0.25">
      <c r="A2425">
        <v>2016</v>
      </c>
      <c r="B2425" t="s">
        <v>47</v>
      </c>
      <c r="C2425" t="s">
        <v>198</v>
      </c>
      <c r="D2425">
        <v>172.108</v>
      </c>
    </row>
    <row r="2426" spans="1:5" x14ac:dyDescent="0.25">
      <c r="A2426">
        <v>2016</v>
      </c>
      <c r="B2426" t="s">
        <v>48</v>
      </c>
      <c r="C2426" t="s">
        <v>210</v>
      </c>
      <c r="D2426">
        <v>1.1048</v>
      </c>
    </row>
    <row r="2427" spans="1:5" x14ac:dyDescent="0.25">
      <c r="A2427">
        <v>2016</v>
      </c>
      <c r="B2427" t="s">
        <v>48</v>
      </c>
      <c r="C2427" t="s">
        <v>232</v>
      </c>
      <c r="D2427">
        <v>1.0953999999999999</v>
      </c>
    </row>
    <row r="2428" spans="1:5" x14ac:dyDescent="0.25">
      <c r="A2428">
        <v>2016</v>
      </c>
      <c r="B2428" t="s">
        <v>48</v>
      </c>
      <c r="C2428" t="s">
        <v>211</v>
      </c>
      <c r="D2428">
        <v>1.5832999999999999</v>
      </c>
    </row>
    <row r="2429" spans="1:5" x14ac:dyDescent="0.25">
      <c r="A2429">
        <v>2016</v>
      </c>
      <c r="B2429" t="s">
        <v>48</v>
      </c>
      <c r="C2429" t="s">
        <v>198</v>
      </c>
      <c r="D2429">
        <v>117.755</v>
      </c>
    </row>
    <row r="2430" spans="1:5" x14ac:dyDescent="0.25">
      <c r="A2430">
        <v>2016</v>
      </c>
      <c r="B2430" t="s">
        <v>49</v>
      </c>
      <c r="C2430" t="s">
        <v>210</v>
      </c>
      <c r="D2430">
        <v>0.86350000000000005</v>
      </c>
    </row>
    <row r="2431" spans="1:5" x14ac:dyDescent="0.25">
      <c r="A2431">
        <v>2016</v>
      </c>
      <c r="B2431" t="s">
        <v>49</v>
      </c>
      <c r="C2431" t="s">
        <v>232</v>
      </c>
      <c r="D2431">
        <v>0.85009999999999997</v>
      </c>
    </row>
    <row r="2432" spans="1:5" x14ac:dyDescent="0.25">
      <c r="A2432">
        <v>2016</v>
      </c>
      <c r="B2432" t="s">
        <v>49</v>
      </c>
      <c r="C2432" t="s">
        <v>211</v>
      </c>
      <c r="D2432">
        <v>1.3675999999999999</v>
      </c>
    </row>
    <row r="2433" spans="1:4" x14ac:dyDescent="0.25">
      <c r="A2433">
        <v>2016</v>
      </c>
      <c r="B2433" t="s">
        <v>49</v>
      </c>
      <c r="C2433" t="s">
        <v>198</v>
      </c>
      <c r="D2433">
        <v>122.414</v>
      </c>
    </row>
    <row r="2434" spans="1:4" x14ac:dyDescent="0.25">
      <c r="A2434">
        <v>2016</v>
      </c>
      <c r="B2434" t="s">
        <v>50</v>
      </c>
      <c r="C2434" t="s">
        <v>210</v>
      </c>
      <c r="D2434">
        <v>3.9811000000000001</v>
      </c>
    </row>
    <row r="2435" spans="1:4" x14ac:dyDescent="0.25">
      <c r="A2435">
        <v>2016</v>
      </c>
      <c r="B2435" t="s">
        <v>50</v>
      </c>
      <c r="C2435" t="s">
        <v>232</v>
      </c>
      <c r="D2435">
        <v>3.9506999999999999</v>
      </c>
    </row>
    <row r="2436" spans="1:4" x14ac:dyDescent="0.25">
      <c r="A2436">
        <v>2016</v>
      </c>
      <c r="B2436" t="s">
        <v>50</v>
      </c>
      <c r="C2436" t="s">
        <v>211</v>
      </c>
      <c r="D2436">
        <v>3.2450000000000001</v>
      </c>
    </row>
    <row r="2437" spans="1:4" x14ac:dyDescent="0.25">
      <c r="A2437">
        <v>2016</v>
      </c>
      <c r="B2437" t="s">
        <v>50</v>
      </c>
      <c r="C2437" t="s">
        <v>198</v>
      </c>
      <c r="D2437">
        <v>127.325</v>
      </c>
    </row>
    <row r="2438" spans="1:4" x14ac:dyDescent="0.25">
      <c r="A2438">
        <v>2016</v>
      </c>
      <c r="B2438" t="s">
        <v>51</v>
      </c>
      <c r="C2438" t="s">
        <v>210</v>
      </c>
      <c r="D2438">
        <v>0.97399999999999998</v>
      </c>
    </row>
    <row r="2439" spans="1:4" x14ac:dyDescent="0.25">
      <c r="A2439">
        <v>2016</v>
      </c>
      <c r="B2439" t="s">
        <v>51</v>
      </c>
      <c r="C2439" t="s">
        <v>232</v>
      </c>
      <c r="D2439">
        <v>0.96550000000000002</v>
      </c>
    </row>
    <row r="2440" spans="1:4" x14ac:dyDescent="0.25">
      <c r="A2440">
        <v>2016</v>
      </c>
      <c r="B2440" t="s">
        <v>51</v>
      </c>
      <c r="C2440" t="s">
        <v>211</v>
      </c>
      <c r="D2440">
        <v>1.5952999999999999</v>
      </c>
    </row>
    <row r="2441" spans="1:4" x14ac:dyDescent="0.25">
      <c r="A2441">
        <v>2016</v>
      </c>
      <c r="B2441" t="s">
        <v>51</v>
      </c>
      <c r="C2441" t="s">
        <v>198</v>
      </c>
      <c r="D2441">
        <v>139.97900000000001</v>
      </c>
    </row>
    <row r="2442" spans="1:4" x14ac:dyDescent="0.25">
      <c r="A2442">
        <v>2016</v>
      </c>
      <c r="B2442" t="s">
        <v>52</v>
      </c>
      <c r="C2442" t="s">
        <v>210</v>
      </c>
      <c r="D2442">
        <v>1.6964999999999999</v>
      </c>
    </row>
    <row r="2443" spans="1:4" x14ac:dyDescent="0.25">
      <c r="A2443">
        <v>2016</v>
      </c>
      <c r="B2443" t="s">
        <v>52</v>
      </c>
      <c r="C2443" t="s">
        <v>232</v>
      </c>
      <c r="D2443">
        <v>1.6657999999999999</v>
      </c>
    </row>
    <row r="2444" spans="1:4" x14ac:dyDescent="0.25">
      <c r="A2444">
        <v>2016</v>
      </c>
      <c r="B2444" t="s">
        <v>52</v>
      </c>
      <c r="C2444" t="s">
        <v>211</v>
      </c>
      <c r="D2444">
        <v>2.0205000000000002</v>
      </c>
    </row>
    <row r="2445" spans="1:4" x14ac:dyDescent="0.25">
      <c r="A2445">
        <v>2016</v>
      </c>
      <c r="B2445" t="s">
        <v>52</v>
      </c>
      <c r="C2445" t="s">
        <v>198</v>
      </c>
      <c r="D2445">
        <v>100.617</v>
      </c>
    </row>
    <row r="2446" spans="1:4" x14ac:dyDescent="0.25">
      <c r="A2446">
        <v>2016</v>
      </c>
      <c r="B2446" t="s">
        <v>53</v>
      </c>
      <c r="C2446" t="s">
        <v>210</v>
      </c>
      <c r="D2446">
        <v>4.1891999999999996</v>
      </c>
    </row>
    <row r="2447" spans="1:4" x14ac:dyDescent="0.25">
      <c r="A2447">
        <v>2016</v>
      </c>
      <c r="B2447" t="s">
        <v>53</v>
      </c>
      <c r="C2447" t="s">
        <v>232</v>
      </c>
      <c r="D2447">
        <v>4.1702000000000004</v>
      </c>
    </row>
    <row r="2448" spans="1:4" x14ac:dyDescent="0.25">
      <c r="A2448">
        <v>2016</v>
      </c>
      <c r="B2448" t="s">
        <v>53</v>
      </c>
      <c r="C2448" t="s">
        <v>211</v>
      </c>
      <c r="D2448">
        <v>3.6568999999999998</v>
      </c>
    </row>
    <row r="2449" spans="1:5" x14ac:dyDescent="0.25">
      <c r="A2449">
        <v>2016</v>
      </c>
      <c r="B2449" t="s">
        <v>53</v>
      </c>
      <c r="C2449" t="s">
        <v>198</v>
      </c>
      <c r="D2449">
        <v>143.25299999999999</v>
      </c>
    </row>
    <row r="2450" spans="1:5" x14ac:dyDescent="0.25">
      <c r="A2450">
        <v>2016</v>
      </c>
      <c r="B2450" t="s">
        <v>54</v>
      </c>
      <c r="C2450" t="s">
        <v>210</v>
      </c>
      <c r="D2450">
        <v>2.1341999999999999</v>
      </c>
    </row>
    <row r="2451" spans="1:5" x14ac:dyDescent="0.25">
      <c r="A2451">
        <v>2016</v>
      </c>
      <c r="B2451" t="s">
        <v>54</v>
      </c>
      <c r="C2451" t="s">
        <v>232</v>
      </c>
      <c r="D2451">
        <v>2.0954999999999999</v>
      </c>
    </row>
    <row r="2452" spans="1:5" x14ac:dyDescent="0.25">
      <c r="A2452">
        <v>2016</v>
      </c>
      <c r="B2452" t="s">
        <v>54</v>
      </c>
      <c r="C2452" t="s">
        <v>211</v>
      </c>
      <c r="D2452">
        <v>1.9075</v>
      </c>
    </row>
    <row r="2453" spans="1:5" x14ac:dyDescent="0.25">
      <c r="A2453">
        <v>2016</v>
      </c>
      <c r="B2453" t="s">
        <v>54</v>
      </c>
      <c r="C2453" t="s">
        <v>198</v>
      </c>
      <c r="D2453">
        <v>120.818</v>
      </c>
      <c r="E2453" t="s">
        <v>199</v>
      </c>
    </row>
    <row r="2454" spans="1:5" x14ac:dyDescent="0.25">
      <c r="A2454">
        <v>2016</v>
      </c>
      <c r="B2454" t="s">
        <v>64</v>
      </c>
      <c r="C2454" t="s">
        <v>210</v>
      </c>
      <c r="D2454">
        <v>0.63570000000000004</v>
      </c>
    </row>
    <row r="2455" spans="1:5" x14ac:dyDescent="0.25">
      <c r="A2455">
        <v>2016</v>
      </c>
      <c r="B2455" t="s">
        <v>64</v>
      </c>
      <c r="C2455" t="s">
        <v>232</v>
      </c>
      <c r="D2455">
        <v>0.66080000000000005</v>
      </c>
    </row>
    <row r="2456" spans="1:5" x14ac:dyDescent="0.25">
      <c r="A2456">
        <v>2016</v>
      </c>
      <c r="B2456" t="s">
        <v>64</v>
      </c>
      <c r="C2456" t="s">
        <v>211</v>
      </c>
      <c r="D2456">
        <v>1.1113999999999999</v>
      </c>
    </row>
    <row r="2457" spans="1:5" x14ac:dyDescent="0.25">
      <c r="A2457">
        <v>2016</v>
      </c>
      <c r="B2457" t="s">
        <v>64</v>
      </c>
      <c r="C2457" t="s">
        <v>198</v>
      </c>
      <c r="D2457">
        <v>140.523</v>
      </c>
    </row>
    <row r="2458" spans="1:5" x14ac:dyDescent="0.25">
      <c r="A2458">
        <v>2016</v>
      </c>
      <c r="B2458" t="s">
        <v>55</v>
      </c>
      <c r="C2458" t="s">
        <v>210</v>
      </c>
      <c r="D2458">
        <v>1.2152000000000001</v>
      </c>
    </row>
    <row r="2459" spans="1:5" x14ac:dyDescent="0.25">
      <c r="A2459">
        <v>2016</v>
      </c>
      <c r="B2459" t="s">
        <v>55</v>
      </c>
      <c r="C2459" t="s">
        <v>232</v>
      </c>
      <c r="D2459">
        <v>1.1947000000000001</v>
      </c>
    </row>
    <row r="2460" spans="1:5" x14ac:dyDescent="0.25">
      <c r="A2460">
        <v>2016</v>
      </c>
      <c r="B2460" t="s">
        <v>55</v>
      </c>
      <c r="C2460" t="s">
        <v>211</v>
      </c>
      <c r="D2460">
        <v>1.4766999999999999</v>
      </c>
    </row>
    <row r="2461" spans="1:5" x14ac:dyDescent="0.25">
      <c r="A2461">
        <v>2016</v>
      </c>
      <c r="B2461" t="s">
        <v>55</v>
      </c>
      <c r="C2461" t="s">
        <v>198</v>
      </c>
      <c r="D2461">
        <v>138.477</v>
      </c>
    </row>
    <row r="2462" spans="1:5" x14ac:dyDescent="0.25">
      <c r="A2462">
        <v>2016</v>
      </c>
      <c r="B2462" t="s">
        <v>56</v>
      </c>
      <c r="C2462" t="s">
        <v>210</v>
      </c>
      <c r="D2462">
        <v>0.37690000000000001</v>
      </c>
      <c r="E2462" t="s">
        <v>196</v>
      </c>
    </row>
    <row r="2463" spans="1:5" x14ac:dyDescent="0.25">
      <c r="A2463">
        <v>2016</v>
      </c>
      <c r="B2463" t="s">
        <v>56</v>
      </c>
      <c r="C2463" t="s">
        <v>232</v>
      </c>
      <c r="D2463">
        <v>0.37159999999999999</v>
      </c>
      <c r="E2463" t="s">
        <v>196</v>
      </c>
    </row>
    <row r="2464" spans="1:5" x14ac:dyDescent="0.25">
      <c r="A2464">
        <v>2016</v>
      </c>
      <c r="B2464" t="s">
        <v>56</v>
      </c>
      <c r="C2464" t="s">
        <v>211</v>
      </c>
      <c r="D2464">
        <v>0.73580000000000001</v>
      </c>
      <c r="E2464" t="s">
        <v>196</v>
      </c>
    </row>
    <row r="2465" spans="1:5" x14ac:dyDescent="0.25">
      <c r="A2465">
        <v>2016</v>
      </c>
      <c r="B2465" t="s">
        <v>56</v>
      </c>
      <c r="C2465" t="s">
        <v>198</v>
      </c>
      <c r="D2465">
        <v>69.813999999999993</v>
      </c>
      <c r="E2465" t="s">
        <v>196</v>
      </c>
    </row>
    <row r="2466" spans="1:5" x14ac:dyDescent="0.25">
      <c r="A2466">
        <v>2016</v>
      </c>
      <c r="B2466" t="s">
        <v>57</v>
      </c>
      <c r="C2466" t="s">
        <v>210</v>
      </c>
      <c r="D2466">
        <v>1.5261</v>
      </c>
    </row>
    <row r="2467" spans="1:5" x14ac:dyDescent="0.25">
      <c r="A2467">
        <v>2016</v>
      </c>
      <c r="B2467" t="s">
        <v>57</v>
      </c>
      <c r="C2467" t="s">
        <v>232</v>
      </c>
      <c r="D2467">
        <v>1.5128999999999999</v>
      </c>
    </row>
    <row r="2468" spans="1:5" x14ac:dyDescent="0.25">
      <c r="A2468">
        <v>2016</v>
      </c>
      <c r="B2468" t="s">
        <v>57</v>
      </c>
      <c r="C2468" t="s">
        <v>211</v>
      </c>
      <c r="D2468">
        <v>1.8362000000000001</v>
      </c>
    </row>
    <row r="2469" spans="1:5" x14ac:dyDescent="0.25">
      <c r="A2469">
        <v>2016</v>
      </c>
      <c r="B2469" t="s">
        <v>57</v>
      </c>
      <c r="C2469" t="s">
        <v>198</v>
      </c>
      <c r="D2469">
        <v>177.61600000000001</v>
      </c>
    </row>
    <row r="2470" spans="1:5" x14ac:dyDescent="0.25">
      <c r="A2470">
        <v>2016</v>
      </c>
      <c r="B2470" t="s">
        <v>65</v>
      </c>
      <c r="C2470" t="s">
        <v>210</v>
      </c>
      <c r="D2470">
        <v>1.2039</v>
      </c>
    </row>
    <row r="2471" spans="1:5" x14ac:dyDescent="0.25">
      <c r="A2471">
        <v>2016</v>
      </c>
      <c r="B2471" t="s">
        <v>65</v>
      </c>
      <c r="C2471" t="s">
        <v>232</v>
      </c>
      <c r="D2471">
        <v>1.2101</v>
      </c>
    </row>
    <row r="2472" spans="1:5" x14ac:dyDescent="0.25">
      <c r="A2472">
        <v>2016</v>
      </c>
      <c r="B2472" t="s">
        <v>65</v>
      </c>
      <c r="C2472" t="s">
        <v>211</v>
      </c>
      <c r="D2472">
        <v>1.6614</v>
      </c>
    </row>
    <row r="2473" spans="1:5" x14ac:dyDescent="0.25">
      <c r="A2473">
        <v>2016</v>
      </c>
      <c r="B2473" t="s">
        <v>65</v>
      </c>
      <c r="C2473" t="s">
        <v>198</v>
      </c>
      <c r="D2473">
        <v>151.74700000000001</v>
      </c>
    </row>
    <row r="2474" spans="1:5" x14ac:dyDescent="0.25">
      <c r="A2474">
        <v>2016</v>
      </c>
      <c r="B2474" t="s">
        <v>58</v>
      </c>
      <c r="C2474" t="s">
        <v>210</v>
      </c>
      <c r="D2474">
        <v>1.2562</v>
      </c>
    </row>
    <row r="2475" spans="1:5" x14ac:dyDescent="0.25">
      <c r="A2475">
        <v>2016</v>
      </c>
      <c r="B2475" t="s">
        <v>58</v>
      </c>
      <c r="C2475" t="s">
        <v>232</v>
      </c>
      <c r="D2475">
        <v>1.2551000000000001</v>
      </c>
    </row>
    <row r="2476" spans="1:5" x14ac:dyDescent="0.25">
      <c r="A2476">
        <v>2016</v>
      </c>
      <c r="B2476" t="s">
        <v>58</v>
      </c>
      <c r="C2476" t="s">
        <v>211</v>
      </c>
      <c r="D2476">
        <v>0.99019999999999997</v>
      </c>
    </row>
    <row r="2477" spans="1:5" x14ac:dyDescent="0.25">
      <c r="A2477">
        <v>2016</v>
      </c>
      <c r="B2477" t="s">
        <v>58</v>
      </c>
      <c r="C2477" t="s">
        <v>198</v>
      </c>
      <c r="D2477">
        <v>123.98</v>
      </c>
      <c r="E2477" t="s">
        <v>196</v>
      </c>
    </row>
    <row r="2478" spans="1:5" x14ac:dyDescent="0.25">
      <c r="A2478">
        <v>2016</v>
      </c>
      <c r="B2478" t="s">
        <v>59</v>
      </c>
      <c r="C2478" t="s">
        <v>210</v>
      </c>
      <c r="D2478">
        <v>2.0213000000000001</v>
      </c>
    </row>
    <row r="2479" spans="1:5" x14ac:dyDescent="0.25">
      <c r="A2479">
        <v>2016</v>
      </c>
      <c r="B2479" t="s">
        <v>59</v>
      </c>
      <c r="C2479" t="s">
        <v>232</v>
      </c>
      <c r="D2479">
        <v>2.0154999999999998</v>
      </c>
    </row>
    <row r="2480" spans="1:5" x14ac:dyDescent="0.25">
      <c r="A2480">
        <v>2016</v>
      </c>
      <c r="B2480" t="s">
        <v>59</v>
      </c>
      <c r="C2480" t="s">
        <v>211</v>
      </c>
      <c r="D2480">
        <v>1.5063</v>
      </c>
    </row>
    <row r="2481" spans="1:5" x14ac:dyDescent="0.25">
      <c r="A2481">
        <v>2016</v>
      </c>
      <c r="B2481" t="s">
        <v>59</v>
      </c>
      <c r="C2481" t="s">
        <v>198</v>
      </c>
      <c r="D2481">
        <v>110.161</v>
      </c>
    </row>
    <row r="2482" spans="1:5" x14ac:dyDescent="0.25">
      <c r="A2482">
        <v>2016</v>
      </c>
      <c r="B2482" t="s">
        <v>156</v>
      </c>
      <c r="C2482" t="s">
        <v>210</v>
      </c>
      <c r="D2482">
        <v>1.8338000000000001</v>
      </c>
    </row>
    <row r="2483" spans="1:5" x14ac:dyDescent="0.25">
      <c r="A2483">
        <v>2016</v>
      </c>
      <c r="B2483" t="s">
        <v>156</v>
      </c>
      <c r="C2483" t="s">
        <v>232</v>
      </c>
      <c r="D2483">
        <v>1.6375</v>
      </c>
    </row>
    <row r="2484" spans="1:5" x14ac:dyDescent="0.25">
      <c r="A2484">
        <v>2016</v>
      </c>
      <c r="B2484" t="s">
        <v>156</v>
      </c>
      <c r="C2484" t="s">
        <v>211</v>
      </c>
      <c r="D2484">
        <v>1.2148000000000001</v>
      </c>
    </row>
    <row r="2485" spans="1:5" x14ac:dyDescent="0.25">
      <c r="A2485">
        <v>2016</v>
      </c>
      <c r="B2485" t="s">
        <v>156</v>
      </c>
      <c r="C2485" t="s">
        <v>198</v>
      </c>
      <c r="D2485">
        <v>118.69199999999999</v>
      </c>
    </row>
    <row r="2486" spans="1:5" x14ac:dyDescent="0.25">
      <c r="A2486">
        <v>2016</v>
      </c>
      <c r="B2486" t="s">
        <v>67</v>
      </c>
      <c r="C2486" t="s">
        <v>210</v>
      </c>
      <c r="D2486">
        <v>2.6048</v>
      </c>
      <c r="E2486" t="s">
        <v>199</v>
      </c>
    </row>
    <row r="2487" spans="1:5" x14ac:dyDescent="0.25">
      <c r="A2487">
        <v>2016</v>
      </c>
      <c r="B2487" t="s">
        <v>67</v>
      </c>
      <c r="C2487" t="s">
        <v>232</v>
      </c>
      <c r="D2487">
        <v>2.7444999999999999</v>
      </c>
      <c r="E2487" t="s">
        <v>199</v>
      </c>
    </row>
    <row r="2488" spans="1:5" x14ac:dyDescent="0.25">
      <c r="A2488">
        <v>2016</v>
      </c>
      <c r="B2488" t="s">
        <v>67</v>
      </c>
      <c r="C2488" t="s">
        <v>211</v>
      </c>
      <c r="D2488">
        <v>1.6734</v>
      </c>
      <c r="E2488" t="s">
        <v>199</v>
      </c>
    </row>
    <row r="2489" spans="1:5" x14ac:dyDescent="0.25">
      <c r="A2489">
        <v>2016</v>
      </c>
      <c r="B2489" t="s">
        <v>67</v>
      </c>
      <c r="C2489" t="s">
        <v>198</v>
      </c>
      <c r="D2489" t="s">
        <v>72</v>
      </c>
    </row>
    <row r="2490" spans="1:5" x14ac:dyDescent="0.25">
      <c r="A2490">
        <v>2016</v>
      </c>
      <c r="B2490" t="s">
        <v>68</v>
      </c>
      <c r="C2490" t="s">
        <v>210</v>
      </c>
      <c r="D2490">
        <v>6.4344000000000001</v>
      </c>
    </row>
    <row r="2491" spans="1:5" x14ac:dyDescent="0.25">
      <c r="A2491">
        <v>2016</v>
      </c>
      <c r="B2491" t="s">
        <v>68</v>
      </c>
      <c r="C2491" t="s">
        <v>232</v>
      </c>
      <c r="D2491">
        <v>6.6081000000000003</v>
      </c>
    </row>
    <row r="2492" spans="1:5" x14ac:dyDescent="0.25">
      <c r="A2492">
        <v>2016</v>
      </c>
      <c r="B2492" t="s">
        <v>68</v>
      </c>
      <c r="C2492" t="s">
        <v>211</v>
      </c>
      <c r="D2492">
        <v>4.0523999999999996</v>
      </c>
    </row>
    <row r="2493" spans="1:5" x14ac:dyDescent="0.25">
      <c r="A2493">
        <v>2016</v>
      </c>
      <c r="B2493" t="s">
        <v>68</v>
      </c>
      <c r="C2493" t="s">
        <v>198</v>
      </c>
      <c r="D2493">
        <v>125.121</v>
      </c>
    </row>
    <row r="2494" spans="1:5" x14ac:dyDescent="0.25">
      <c r="A2494">
        <v>2016</v>
      </c>
      <c r="B2494" t="s">
        <v>60</v>
      </c>
      <c r="C2494" t="s">
        <v>210</v>
      </c>
      <c r="D2494">
        <v>4.3596000000000004</v>
      </c>
      <c r="E2494" t="s">
        <v>201</v>
      </c>
    </row>
    <row r="2495" spans="1:5" x14ac:dyDescent="0.25">
      <c r="A2495">
        <v>2016</v>
      </c>
      <c r="B2495" t="s">
        <v>60</v>
      </c>
      <c r="C2495" t="s">
        <v>232</v>
      </c>
      <c r="D2495">
        <v>4.8182999999999998</v>
      </c>
      <c r="E2495" t="s">
        <v>201</v>
      </c>
    </row>
    <row r="2496" spans="1:5" x14ac:dyDescent="0.25">
      <c r="A2496">
        <v>2016</v>
      </c>
      <c r="B2496" t="s">
        <v>60</v>
      </c>
      <c r="C2496" t="s">
        <v>211</v>
      </c>
      <c r="D2496">
        <v>3.6025</v>
      </c>
      <c r="E2496" t="s">
        <v>201</v>
      </c>
    </row>
    <row r="2497" spans="1:5" x14ac:dyDescent="0.25">
      <c r="A2497">
        <v>2016</v>
      </c>
      <c r="B2497" t="s">
        <v>60</v>
      </c>
      <c r="C2497" t="s">
        <v>198</v>
      </c>
      <c r="D2497">
        <v>174.34100000000001</v>
      </c>
      <c r="E2497" t="s">
        <v>201</v>
      </c>
    </row>
    <row r="2498" spans="1:5" x14ac:dyDescent="0.25">
      <c r="A2498">
        <v>2016</v>
      </c>
      <c r="B2498" t="s">
        <v>69</v>
      </c>
      <c r="C2498" t="s">
        <v>210</v>
      </c>
      <c r="D2498">
        <v>0.51359999999999995</v>
      </c>
    </row>
    <row r="2499" spans="1:5" x14ac:dyDescent="0.25">
      <c r="A2499">
        <v>2016</v>
      </c>
      <c r="B2499" t="s">
        <v>69</v>
      </c>
      <c r="C2499" t="s">
        <v>232</v>
      </c>
      <c r="D2499">
        <v>0.49630000000000002</v>
      </c>
    </row>
    <row r="2500" spans="1:5" x14ac:dyDescent="0.25">
      <c r="A2500">
        <v>2016</v>
      </c>
      <c r="B2500" t="s">
        <v>69</v>
      </c>
      <c r="C2500" t="s">
        <v>211</v>
      </c>
      <c r="D2500">
        <v>1.1588000000000001</v>
      </c>
    </row>
    <row r="2501" spans="1:5" x14ac:dyDescent="0.25">
      <c r="A2501">
        <v>2016</v>
      </c>
      <c r="B2501" t="s">
        <v>69</v>
      </c>
      <c r="C2501" t="s">
        <v>198</v>
      </c>
      <c r="D2501" t="s">
        <v>72</v>
      </c>
    </row>
    <row r="2502" spans="1:5" x14ac:dyDescent="0.25">
      <c r="A2502">
        <v>2016</v>
      </c>
      <c r="B2502" t="s">
        <v>84</v>
      </c>
      <c r="C2502" t="s">
        <v>210</v>
      </c>
      <c r="D2502">
        <v>0.37509999999999999</v>
      </c>
    </row>
    <row r="2503" spans="1:5" x14ac:dyDescent="0.25">
      <c r="A2503">
        <v>2016</v>
      </c>
      <c r="B2503" t="s">
        <v>84</v>
      </c>
      <c r="C2503" t="s">
        <v>232</v>
      </c>
      <c r="D2503" t="s">
        <v>72</v>
      </c>
    </row>
    <row r="2504" spans="1:5" x14ac:dyDescent="0.25">
      <c r="A2504">
        <v>2016</v>
      </c>
      <c r="B2504" t="s">
        <v>84</v>
      </c>
      <c r="C2504" t="s">
        <v>211</v>
      </c>
      <c r="D2504">
        <v>0.84409999999999996</v>
      </c>
    </row>
    <row r="2505" spans="1:5" x14ac:dyDescent="0.25">
      <c r="A2505">
        <v>2016</v>
      </c>
      <c r="B2505" t="s">
        <v>84</v>
      </c>
      <c r="C2505" t="s">
        <v>198</v>
      </c>
      <c r="D2505" t="s">
        <v>72</v>
      </c>
    </row>
    <row r="2506" spans="1:5" x14ac:dyDescent="0.25">
      <c r="A2506">
        <v>2016</v>
      </c>
      <c r="B2506" t="s">
        <v>70</v>
      </c>
      <c r="C2506" t="s">
        <v>210</v>
      </c>
      <c r="D2506">
        <v>0.30769999999999997</v>
      </c>
    </row>
    <row r="2507" spans="1:5" x14ac:dyDescent="0.25">
      <c r="A2507">
        <v>2016</v>
      </c>
      <c r="B2507" t="s">
        <v>70</v>
      </c>
      <c r="C2507" t="s">
        <v>232</v>
      </c>
      <c r="D2507">
        <v>0.309</v>
      </c>
    </row>
    <row r="2508" spans="1:5" x14ac:dyDescent="0.25">
      <c r="A2508">
        <v>2016</v>
      </c>
      <c r="B2508" t="s">
        <v>70</v>
      </c>
      <c r="C2508" t="s">
        <v>211</v>
      </c>
      <c r="D2508">
        <v>0.6502</v>
      </c>
    </row>
    <row r="2509" spans="1:5" x14ac:dyDescent="0.25">
      <c r="A2509">
        <v>2016</v>
      </c>
      <c r="B2509" t="s">
        <v>70</v>
      </c>
      <c r="C2509" t="s">
        <v>198</v>
      </c>
      <c r="D2509" t="s">
        <v>72</v>
      </c>
    </row>
    <row r="2510" spans="1:5" x14ac:dyDescent="0.25">
      <c r="A2510">
        <v>2016</v>
      </c>
      <c r="B2510" t="s">
        <v>71</v>
      </c>
      <c r="C2510" t="s">
        <v>210</v>
      </c>
      <c r="D2510">
        <v>0.76829999999999998</v>
      </c>
    </row>
    <row r="2511" spans="1:5" x14ac:dyDescent="0.25">
      <c r="A2511">
        <v>2016</v>
      </c>
      <c r="B2511" t="s">
        <v>71</v>
      </c>
      <c r="C2511" t="s">
        <v>232</v>
      </c>
      <c r="D2511">
        <v>0.78510000000000002</v>
      </c>
    </row>
    <row r="2512" spans="1:5" x14ac:dyDescent="0.25">
      <c r="A2512">
        <v>2016</v>
      </c>
      <c r="B2512" t="s">
        <v>71</v>
      </c>
      <c r="C2512" t="s">
        <v>211</v>
      </c>
      <c r="D2512">
        <v>1.4371</v>
      </c>
    </row>
    <row r="2513" spans="1:5" x14ac:dyDescent="0.25">
      <c r="A2513">
        <v>2016</v>
      </c>
      <c r="B2513" t="s">
        <v>71</v>
      </c>
      <c r="C2513" t="s">
        <v>198</v>
      </c>
      <c r="D2513">
        <v>132.98099999999999</v>
      </c>
    </row>
    <row r="2514" spans="1:5" x14ac:dyDescent="0.25">
      <c r="A2514">
        <v>2016</v>
      </c>
      <c r="B2514" t="s">
        <v>82</v>
      </c>
      <c r="C2514" t="s">
        <v>210</v>
      </c>
      <c r="D2514">
        <v>0.36959999999999998</v>
      </c>
    </row>
    <row r="2515" spans="1:5" x14ac:dyDescent="0.25">
      <c r="A2515">
        <v>2016</v>
      </c>
      <c r="B2515" t="s">
        <v>82</v>
      </c>
      <c r="C2515" t="s">
        <v>232</v>
      </c>
      <c r="D2515">
        <v>0.36449999999999999</v>
      </c>
    </row>
    <row r="2516" spans="1:5" x14ac:dyDescent="0.25">
      <c r="A2516">
        <v>2016</v>
      </c>
      <c r="B2516" t="s">
        <v>82</v>
      </c>
      <c r="C2516" t="s">
        <v>211</v>
      </c>
      <c r="D2516">
        <v>0.74309999999999998</v>
      </c>
    </row>
    <row r="2517" spans="1:5" x14ac:dyDescent="0.25">
      <c r="A2517">
        <v>2016</v>
      </c>
      <c r="B2517" t="s">
        <v>82</v>
      </c>
      <c r="C2517" t="s">
        <v>198</v>
      </c>
      <c r="D2517" t="s">
        <v>72</v>
      </c>
    </row>
    <row r="2518" spans="1:5" x14ac:dyDescent="0.25">
      <c r="A2518">
        <v>2017</v>
      </c>
      <c r="B2518" t="s">
        <v>154</v>
      </c>
      <c r="C2518" t="s">
        <v>210</v>
      </c>
      <c r="D2518">
        <v>2.0977999999999999</v>
      </c>
      <c r="E2518" t="s">
        <v>196</v>
      </c>
    </row>
    <row r="2519" spans="1:5" x14ac:dyDescent="0.25">
      <c r="A2519">
        <v>2017</v>
      </c>
      <c r="B2519" t="s">
        <v>154</v>
      </c>
      <c r="C2519" t="s">
        <v>232</v>
      </c>
      <c r="D2519">
        <v>2.0556000000000001</v>
      </c>
      <c r="E2519" t="s">
        <v>196</v>
      </c>
    </row>
    <row r="2520" spans="1:5" x14ac:dyDescent="0.25">
      <c r="A2520">
        <v>2017</v>
      </c>
      <c r="B2520" t="s">
        <v>154</v>
      </c>
      <c r="C2520" t="s">
        <v>211</v>
      </c>
      <c r="D2520">
        <v>2.0977999999999999</v>
      </c>
      <c r="E2520" t="s">
        <v>196</v>
      </c>
    </row>
    <row r="2521" spans="1:5" x14ac:dyDescent="0.25">
      <c r="A2521">
        <v>2017</v>
      </c>
      <c r="B2521" t="s">
        <v>154</v>
      </c>
      <c r="C2521" t="s">
        <v>198</v>
      </c>
      <c r="D2521">
        <v>133.08799999999999</v>
      </c>
      <c r="E2521" t="s">
        <v>196</v>
      </c>
    </row>
    <row r="2522" spans="1:5" x14ac:dyDescent="0.25">
      <c r="A2522">
        <v>2017</v>
      </c>
      <c r="B2522" t="s">
        <v>35</v>
      </c>
      <c r="C2522" t="s">
        <v>210</v>
      </c>
      <c r="D2522">
        <v>2.8647999999999998</v>
      </c>
    </row>
    <row r="2523" spans="1:5" x14ac:dyDescent="0.25">
      <c r="A2523">
        <v>2017</v>
      </c>
      <c r="B2523" t="s">
        <v>35</v>
      </c>
      <c r="C2523" t="s">
        <v>232</v>
      </c>
      <c r="D2523">
        <v>2.7604000000000002</v>
      </c>
    </row>
    <row r="2524" spans="1:5" x14ac:dyDescent="0.25">
      <c r="A2524">
        <v>2017</v>
      </c>
      <c r="B2524" t="s">
        <v>35</v>
      </c>
      <c r="C2524" t="s">
        <v>211</v>
      </c>
      <c r="D2524">
        <v>2.5364</v>
      </c>
    </row>
    <row r="2525" spans="1:5" x14ac:dyDescent="0.25">
      <c r="A2525">
        <v>2017</v>
      </c>
      <c r="B2525" t="s">
        <v>35</v>
      </c>
      <c r="C2525" t="s">
        <v>198</v>
      </c>
      <c r="D2525">
        <v>133.667</v>
      </c>
    </row>
    <row r="2526" spans="1:5" x14ac:dyDescent="0.25">
      <c r="A2526">
        <v>2017</v>
      </c>
      <c r="B2526" t="s">
        <v>36</v>
      </c>
      <c r="C2526" t="s">
        <v>210</v>
      </c>
      <c r="D2526">
        <v>0.37590000000000001</v>
      </c>
    </row>
    <row r="2527" spans="1:5" x14ac:dyDescent="0.25">
      <c r="A2527">
        <v>2017</v>
      </c>
      <c r="B2527" t="s">
        <v>36</v>
      </c>
      <c r="C2527" t="s">
        <v>232</v>
      </c>
      <c r="D2527">
        <v>0.35270000000000001</v>
      </c>
    </row>
    <row r="2528" spans="1:5" x14ac:dyDescent="0.25">
      <c r="A2528">
        <v>2017</v>
      </c>
      <c r="B2528" t="s">
        <v>36</v>
      </c>
      <c r="C2528" t="s">
        <v>211</v>
      </c>
      <c r="D2528">
        <v>0.74639999999999995</v>
      </c>
    </row>
    <row r="2529" spans="1:4" x14ac:dyDescent="0.25">
      <c r="A2529">
        <v>2017</v>
      </c>
      <c r="B2529" t="s">
        <v>36</v>
      </c>
      <c r="C2529" t="s">
        <v>198</v>
      </c>
      <c r="D2529">
        <v>131.62799999999999</v>
      </c>
    </row>
    <row r="2530" spans="1:4" x14ac:dyDescent="0.25">
      <c r="A2530">
        <v>2017</v>
      </c>
      <c r="B2530" t="s">
        <v>37</v>
      </c>
      <c r="C2530" t="s">
        <v>210</v>
      </c>
      <c r="D2530">
        <v>1.1692</v>
      </c>
    </row>
    <row r="2531" spans="1:4" x14ac:dyDescent="0.25">
      <c r="A2531">
        <v>2017</v>
      </c>
      <c r="B2531" t="s">
        <v>37</v>
      </c>
      <c r="C2531" t="s">
        <v>232</v>
      </c>
      <c r="D2531">
        <v>1.1012</v>
      </c>
    </row>
    <row r="2532" spans="1:4" x14ac:dyDescent="0.25">
      <c r="A2532">
        <v>2017</v>
      </c>
      <c r="B2532" t="s">
        <v>37</v>
      </c>
      <c r="C2532" t="s">
        <v>211</v>
      </c>
      <c r="D2532">
        <v>1.7012</v>
      </c>
    </row>
    <row r="2533" spans="1:4" x14ac:dyDescent="0.25">
      <c r="A2533">
        <v>2017</v>
      </c>
      <c r="B2533" t="s">
        <v>37</v>
      </c>
      <c r="C2533" t="s">
        <v>198</v>
      </c>
      <c r="D2533">
        <v>173.98599999999999</v>
      </c>
    </row>
    <row r="2534" spans="1:4" x14ac:dyDescent="0.25">
      <c r="A2534">
        <v>2017</v>
      </c>
      <c r="B2534" t="s">
        <v>38</v>
      </c>
      <c r="C2534" t="s">
        <v>210</v>
      </c>
      <c r="D2534">
        <v>2.1240000000000001</v>
      </c>
    </row>
    <row r="2535" spans="1:4" x14ac:dyDescent="0.25">
      <c r="A2535">
        <v>2017</v>
      </c>
      <c r="B2535" t="s">
        <v>38</v>
      </c>
      <c r="C2535" t="s">
        <v>232</v>
      </c>
      <c r="D2535">
        <v>2.0880999999999998</v>
      </c>
    </row>
    <row r="2536" spans="1:4" x14ac:dyDescent="0.25">
      <c r="A2536">
        <v>2017</v>
      </c>
      <c r="B2536" t="s">
        <v>38</v>
      </c>
      <c r="C2536" t="s">
        <v>211</v>
      </c>
      <c r="D2536">
        <v>1.5789</v>
      </c>
    </row>
    <row r="2537" spans="1:4" x14ac:dyDescent="0.25">
      <c r="A2537">
        <v>2017</v>
      </c>
      <c r="B2537" t="s">
        <v>38</v>
      </c>
      <c r="C2537" t="s">
        <v>198</v>
      </c>
      <c r="D2537">
        <v>120.59099999999999</v>
      </c>
    </row>
    <row r="2538" spans="1:4" x14ac:dyDescent="0.25">
      <c r="A2538">
        <v>2017</v>
      </c>
      <c r="B2538" t="s">
        <v>39</v>
      </c>
      <c r="C2538" t="s">
        <v>210</v>
      </c>
      <c r="D2538">
        <v>2.5884</v>
      </c>
    </row>
    <row r="2539" spans="1:4" x14ac:dyDescent="0.25">
      <c r="A2539">
        <v>2017</v>
      </c>
      <c r="B2539" t="s">
        <v>39</v>
      </c>
      <c r="C2539" t="s">
        <v>232</v>
      </c>
      <c r="D2539">
        <v>2.5204</v>
      </c>
    </row>
    <row r="2540" spans="1:4" x14ac:dyDescent="0.25">
      <c r="A2540">
        <v>2017</v>
      </c>
      <c r="B2540" t="s">
        <v>39</v>
      </c>
      <c r="C2540" t="s">
        <v>211</v>
      </c>
      <c r="D2540">
        <v>2.3866000000000001</v>
      </c>
    </row>
    <row r="2541" spans="1:4" x14ac:dyDescent="0.25">
      <c r="A2541">
        <v>2017</v>
      </c>
      <c r="B2541" t="s">
        <v>39</v>
      </c>
      <c r="C2541" t="s">
        <v>198</v>
      </c>
      <c r="D2541">
        <v>140.09</v>
      </c>
    </row>
    <row r="2542" spans="1:4" x14ac:dyDescent="0.25">
      <c r="A2542">
        <v>2017</v>
      </c>
      <c r="B2542" t="s">
        <v>40</v>
      </c>
      <c r="C2542" t="s">
        <v>210</v>
      </c>
      <c r="D2542">
        <v>0.58440000000000003</v>
      </c>
    </row>
    <row r="2543" spans="1:4" x14ac:dyDescent="0.25">
      <c r="A2543">
        <v>2017</v>
      </c>
      <c r="B2543" t="s">
        <v>40</v>
      </c>
      <c r="C2543" t="s">
        <v>232</v>
      </c>
      <c r="D2543">
        <v>0.55420000000000003</v>
      </c>
    </row>
    <row r="2544" spans="1:4" x14ac:dyDescent="0.25">
      <c r="A2544">
        <v>2017</v>
      </c>
      <c r="B2544" t="s">
        <v>40</v>
      </c>
      <c r="C2544" t="s">
        <v>211</v>
      </c>
      <c r="D2544">
        <v>0.75029999999999997</v>
      </c>
    </row>
    <row r="2545" spans="1:5" x14ac:dyDescent="0.25">
      <c r="A2545">
        <v>2017</v>
      </c>
      <c r="B2545" t="s">
        <v>40</v>
      </c>
      <c r="C2545" t="s">
        <v>198</v>
      </c>
      <c r="D2545">
        <v>86.278999999999996</v>
      </c>
    </row>
    <row r="2546" spans="1:5" x14ac:dyDescent="0.25">
      <c r="A2546">
        <v>2017</v>
      </c>
      <c r="B2546" t="s">
        <v>41</v>
      </c>
      <c r="C2546" t="s">
        <v>210</v>
      </c>
      <c r="D2546">
        <v>2.7223000000000002</v>
      </c>
    </row>
    <row r="2547" spans="1:5" x14ac:dyDescent="0.25">
      <c r="A2547">
        <v>2017</v>
      </c>
      <c r="B2547" t="s">
        <v>41</v>
      </c>
      <c r="C2547" t="s">
        <v>232</v>
      </c>
      <c r="D2547">
        <v>2.6515</v>
      </c>
    </row>
    <row r="2548" spans="1:5" x14ac:dyDescent="0.25">
      <c r="A2548">
        <v>2017</v>
      </c>
      <c r="B2548" t="s">
        <v>41</v>
      </c>
      <c r="C2548" t="s">
        <v>211</v>
      </c>
      <c r="D2548">
        <v>2.3532000000000002</v>
      </c>
    </row>
    <row r="2549" spans="1:5" x14ac:dyDescent="0.25">
      <c r="A2549">
        <v>2017</v>
      </c>
      <c r="B2549" t="s">
        <v>41</v>
      </c>
      <c r="C2549" t="s">
        <v>198</v>
      </c>
      <c r="D2549">
        <v>236.05600000000001</v>
      </c>
    </row>
    <row r="2550" spans="1:5" x14ac:dyDescent="0.25">
      <c r="A2550">
        <v>2017</v>
      </c>
      <c r="B2550" t="s">
        <v>42</v>
      </c>
      <c r="C2550" t="s">
        <v>210</v>
      </c>
      <c r="D2550">
        <v>1.4749000000000001</v>
      </c>
    </row>
    <row r="2551" spans="1:5" x14ac:dyDescent="0.25">
      <c r="A2551">
        <v>2017</v>
      </c>
      <c r="B2551" t="s">
        <v>42</v>
      </c>
      <c r="C2551" t="s">
        <v>232</v>
      </c>
      <c r="D2551">
        <v>1.4777</v>
      </c>
    </row>
    <row r="2552" spans="1:5" x14ac:dyDescent="0.25">
      <c r="A2552">
        <v>2017</v>
      </c>
      <c r="B2552" t="s">
        <v>42</v>
      </c>
      <c r="C2552" t="s">
        <v>211</v>
      </c>
      <c r="D2552">
        <v>1.7613000000000001</v>
      </c>
    </row>
    <row r="2553" spans="1:5" x14ac:dyDescent="0.25">
      <c r="A2553">
        <v>2017</v>
      </c>
      <c r="B2553" t="s">
        <v>42</v>
      </c>
      <c r="C2553" t="s">
        <v>198</v>
      </c>
      <c r="D2553">
        <v>124.69</v>
      </c>
      <c r="E2553" t="s">
        <v>196</v>
      </c>
    </row>
    <row r="2554" spans="1:5" x14ac:dyDescent="0.25">
      <c r="A2554">
        <v>2017</v>
      </c>
      <c r="B2554" t="s">
        <v>43</v>
      </c>
      <c r="C2554" t="s">
        <v>210</v>
      </c>
      <c r="D2554">
        <v>2.8418000000000001</v>
      </c>
    </row>
    <row r="2555" spans="1:5" x14ac:dyDescent="0.25">
      <c r="A2555">
        <v>2017</v>
      </c>
      <c r="B2555" t="s">
        <v>43</v>
      </c>
      <c r="C2555" t="s">
        <v>232</v>
      </c>
      <c r="D2555">
        <v>2.7963</v>
      </c>
    </row>
    <row r="2556" spans="1:5" x14ac:dyDescent="0.25">
      <c r="A2556">
        <v>2017</v>
      </c>
      <c r="B2556" t="s">
        <v>43</v>
      </c>
      <c r="C2556" t="s">
        <v>211</v>
      </c>
      <c r="D2556">
        <v>3.0933999999999999</v>
      </c>
    </row>
    <row r="2557" spans="1:5" x14ac:dyDescent="0.25">
      <c r="A2557">
        <v>2017</v>
      </c>
      <c r="B2557" t="s">
        <v>43</v>
      </c>
      <c r="C2557" t="s">
        <v>198</v>
      </c>
      <c r="D2557">
        <v>220.416</v>
      </c>
      <c r="E2557" t="s">
        <v>196</v>
      </c>
    </row>
    <row r="2558" spans="1:5" x14ac:dyDescent="0.25">
      <c r="A2558">
        <v>2017</v>
      </c>
      <c r="B2558" t="s">
        <v>44</v>
      </c>
      <c r="C2558" t="s">
        <v>210</v>
      </c>
      <c r="D2558">
        <v>2.9358</v>
      </c>
    </row>
    <row r="2559" spans="1:5" x14ac:dyDescent="0.25">
      <c r="A2559">
        <v>2017</v>
      </c>
      <c r="B2559" t="s">
        <v>44</v>
      </c>
      <c r="C2559" t="s">
        <v>232</v>
      </c>
      <c r="D2559">
        <v>2.9054000000000002</v>
      </c>
    </row>
    <row r="2560" spans="1:5" x14ac:dyDescent="0.25">
      <c r="A2560">
        <v>2017</v>
      </c>
      <c r="B2560" t="s">
        <v>44</v>
      </c>
      <c r="C2560" t="s">
        <v>211</v>
      </c>
      <c r="D2560">
        <v>2.6177999999999999</v>
      </c>
    </row>
    <row r="2561" spans="1:5" x14ac:dyDescent="0.25">
      <c r="A2561">
        <v>2017</v>
      </c>
      <c r="B2561" t="s">
        <v>44</v>
      </c>
      <c r="C2561" t="s">
        <v>198</v>
      </c>
      <c r="D2561">
        <v>139.262</v>
      </c>
    </row>
    <row r="2562" spans="1:5" x14ac:dyDescent="0.25">
      <c r="A2562">
        <v>2017</v>
      </c>
      <c r="B2562" t="s">
        <v>45</v>
      </c>
      <c r="C2562" t="s">
        <v>210</v>
      </c>
      <c r="D2562">
        <v>1.1943999999999999</v>
      </c>
    </row>
    <row r="2563" spans="1:5" x14ac:dyDescent="0.25">
      <c r="A2563">
        <v>2017</v>
      </c>
      <c r="B2563" t="s">
        <v>45</v>
      </c>
      <c r="C2563" t="s">
        <v>232</v>
      </c>
      <c r="D2563">
        <v>1.1585000000000001</v>
      </c>
    </row>
    <row r="2564" spans="1:5" x14ac:dyDescent="0.25">
      <c r="A2564">
        <v>2017</v>
      </c>
      <c r="B2564" t="s">
        <v>45</v>
      </c>
      <c r="C2564" t="s">
        <v>211</v>
      </c>
      <c r="D2564">
        <v>1.8411999999999999</v>
      </c>
    </row>
    <row r="2565" spans="1:5" x14ac:dyDescent="0.25">
      <c r="A2565">
        <v>2017</v>
      </c>
      <c r="B2565" t="s">
        <v>45</v>
      </c>
      <c r="C2565" t="s">
        <v>198</v>
      </c>
      <c r="D2565">
        <v>110.46</v>
      </c>
      <c r="E2565" t="s">
        <v>196</v>
      </c>
    </row>
    <row r="2566" spans="1:5" x14ac:dyDescent="0.25">
      <c r="A2566">
        <v>2017</v>
      </c>
      <c r="B2566" t="s">
        <v>46</v>
      </c>
      <c r="C2566" t="s">
        <v>210</v>
      </c>
      <c r="D2566">
        <v>3.6057999999999999</v>
      </c>
    </row>
    <row r="2567" spans="1:5" x14ac:dyDescent="0.25">
      <c r="A2567">
        <v>2017</v>
      </c>
      <c r="B2567" t="s">
        <v>46</v>
      </c>
      <c r="C2567" t="s">
        <v>232</v>
      </c>
      <c r="D2567">
        <v>3.5396999999999998</v>
      </c>
    </row>
    <row r="2568" spans="1:5" x14ac:dyDescent="0.25">
      <c r="A2568">
        <v>2017</v>
      </c>
      <c r="B2568" t="s">
        <v>46</v>
      </c>
      <c r="C2568" t="s">
        <v>211</v>
      </c>
      <c r="D2568">
        <v>3.5891000000000002</v>
      </c>
    </row>
    <row r="2569" spans="1:5" x14ac:dyDescent="0.25">
      <c r="A2569">
        <v>2017</v>
      </c>
      <c r="B2569" t="s">
        <v>46</v>
      </c>
      <c r="C2569" t="s">
        <v>198</v>
      </c>
      <c r="D2569">
        <v>160.69499999999999</v>
      </c>
    </row>
    <row r="2570" spans="1:5" x14ac:dyDescent="0.25">
      <c r="A2570">
        <v>2017</v>
      </c>
      <c r="B2570" t="s">
        <v>47</v>
      </c>
      <c r="C2570" t="s">
        <v>210</v>
      </c>
      <c r="D2570">
        <v>1.2746</v>
      </c>
    </row>
    <row r="2571" spans="1:5" x14ac:dyDescent="0.25">
      <c r="A2571">
        <v>2017</v>
      </c>
      <c r="B2571" t="s">
        <v>47</v>
      </c>
      <c r="C2571" t="s">
        <v>232</v>
      </c>
      <c r="D2571">
        <v>1.2681</v>
      </c>
    </row>
    <row r="2572" spans="1:5" x14ac:dyDescent="0.25">
      <c r="A2572">
        <v>2017</v>
      </c>
      <c r="B2572" t="s">
        <v>47</v>
      </c>
      <c r="C2572" t="s">
        <v>211</v>
      </c>
      <c r="D2572">
        <v>1.4228000000000001</v>
      </c>
    </row>
    <row r="2573" spans="1:5" x14ac:dyDescent="0.25">
      <c r="A2573">
        <v>2017</v>
      </c>
      <c r="B2573" t="s">
        <v>47</v>
      </c>
      <c r="C2573" t="s">
        <v>198</v>
      </c>
      <c r="D2573">
        <v>152.595</v>
      </c>
    </row>
    <row r="2574" spans="1:5" x14ac:dyDescent="0.25">
      <c r="A2574">
        <v>2017</v>
      </c>
      <c r="B2574" t="s">
        <v>48</v>
      </c>
      <c r="C2574" t="s">
        <v>210</v>
      </c>
      <c r="D2574">
        <v>1.0488999999999999</v>
      </c>
    </row>
    <row r="2575" spans="1:5" x14ac:dyDescent="0.25">
      <c r="A2575">
        <v>2017</v>
      </c>
      <c r="B2575" t="s">
        <v>48</v>
      </c>
      <c r="C2575" t="s">
        <v>232</v>
      </c>
      <c r="D2575">
        <v>1.0099</v>
      </c>
    </row>
    <row r="2576" spans="1:5" x14ac:dyDescent="0.25">
      <c r="A2576">
        <v>2017</v>
      </c>
      <c r="B2576" t="s">
        <v>48</v>
      </c>
      <c r="C2576" t="s">
        <v>211</v>
      </c>
      <c r="D2576">
        <v>1.4864999999999999</v>
      </c>
    </row>
    <row r="2577" spans="1:4" x14ac:dyDescent="0.25">
      <c r="A2577">
        <v>2017</v>
      </c>
      <c r="B2577" t="s">
        <v>48</v>
      </c>
      <c r="C2577" t="s">
        <v>198</v>
      </c>
      <c r="D2577">
        <v>108.568</v>
      </c>
    </row>
    <row r="2578" spans="1:4" x14ac:dyDescent="0.25">
      <c r="A2578">
        <v>2017</v>
      </c>
      <c r="B2578" t="s">
        <v>49</v>
      </c>
      <c r="C2578" t="s">
        <v>210</v>
      </c>
      <c r="D2578">
        <v>0.83850000000000002</v>
      </c>
    </row>
    <row r="2579" spans="1:4" x14ac:dyDescent="0.25">
      <c r="A2579">
        <v>2017</v>
      </c>
      <c r="B2579" t="s">
        <v>49</v>
      </c>
      <c r="C2579" t="s">
        <v>232</v>
      </c>
      <c r="D2579">
        <v>0.79190000000000005</v>
      </c>
    </row>
    <row r="2580" spans="1:4" x14ac:dyDescent="0.25">
      <c r="A2580">
        <v>2017</v>
      </c>
      <c r="B2580" t="s">
        <v>49</v>
      </c>
      <c r="C2580" t="s">
        <v>211</v>
      </c>
      <c r="D2580">
        <v>1.3006</v>
      </c>
    </row>
    <row r="2581" spans="1:4" x14ac:dyDescent="0.25">
      <c r="A2581">
        <v>2017</v>
      </c>
      <c r="B2581" t="s">
        <v>49</v>
      </c>
      <c r="C2581" t="s">
        <v>198</v>
      </c>
      <c r="D2581">
        <v>114.02200000000001</v>
      </c>
    </row>
    <row r="2582" spans="1:4" x14ac:dyDescent="0.25">
      <c r="A2582">
        <v>2017</v>
      </c>
      <c r="B2582" t="s">
        <v>50</v>
      </c>
      <c r="C2582" t="s">
        <v>210</v>
      </c>
      <c r="D2582">
        <v>3.9007000000000001</v>
      </c>
    </row>
    <row r="2583" spans="1:4" x14ac:dyDescent="0.25">
      <c r="A2583">
        <v>2017</v>
      </c>
      <c r="B2583" t="s">
        <v>50</v>
      </c>
      <c r="C2583" t="s">
        <v>232</v>
      </c>
      <c r="D2583">
        <v>3.8056000000000001</v>
      </c>
    </row>
    <row r="2584" spans="1:4" x14ac:dyDescent="0.25">
      <c r="A2584">
        <v>2017</v>
      </c>
      <c r="B2584" t="s">
        <v>50</v>
      </c>
      <c r="C2584" t="s">
        <v>211</v>
      </c>
      <c r="D2584">
        <v>3.1576</v>
      </c>
    </row>
    <row r="2585" spans="1:4" x14ac:dyDescent="0.25">
      <c r="A2585">
        <v>2017</v>
      </c>
      <c r="B2585" t="s">
        <v>50</v>
      </c>
      <c r="C2585" t="s">
        <v>198</v>
      </c>
      <c r="D2585">
        <v>122.649</v>
      </c>
    </row>
    <row r="2586" spans="1:4" x14ac:dyDescent="0.25">
      <c r="A2586">
        <v>2017</v>
      </c>
      <c r="B2586" t="s">
        <v>51</v>
      </c>
      <c r="C2586" t="s">
        <v>210</v>
      </c>
      <c r="D2586">
        <v>0.94869999999999999</v>
      </c>
    </row>
    <row r="2587" spans="1:4" x14ac:dyDescent="0.25">
      <c r="A2587">
        <v>2017</v>
      </c>
      <c r="B2587" t="s">
        <v>51</v>
      </c>
      <c r="C2587" t="s">
        <v>232</v>
      </c>
      <c r="D2587">
        <v>0.89780000000000004</v>
      </c>
    </row>
    <row r="2588" spans="1:4" x14ac:dyDescent="0.25">
      <c r="A2588">
        <v>2017</v>
      </c>
      <c r="B2588" t="s">
        <v>51</v>
      </c>
      <c r="C2588" t="s">
        <v>211</v>
      </c>
      <c r="D2588">
        <v>1.4806999999999999</v>
      </c>
    </row>
    <row r="2589" spans="1:4" x14ac:dyDescent="0.25">
      <c r="A2589">
        <v>2017</v>
      </c>
      <c r="B2589" t="s">
        <v>51</v>
      </c>
      <c r="C2589" t="s">
        <v>198</v>
      </c>
      <c r="D2589">
        <v>130.167</v>
      </c>
    </row>
    <row r="2590" spans="1:4" x14ac:dyDescent="0.25">
      <c r="A2590">
        <v>2017</v>
      </c>
      <c r="B2590" t="s">
        <v>52</v>
      </c>
      <c r="C2590" t="s">
        <v>210</v>
      </c>
      <c r="D2590">
        <v>2.1775000000000002</v>
      </c>
    </row>
    <row r="2591" spans="1:4" x14ac:dyDescent="0.25">
      <c r="A2591">
        <v>2017</v>
      </c>
      <c r="B2591" t="s">
        <v>52</v>
      </c>
      <c r="C2591" t="s">
        <v>232</v>
      </c>
      <c r="D2591">
        <v>2.0950000000000002</v>
      </c>
    </row>
    <row r="2592" spans="1:4" x14ac:dyDescent="0.25">
      <c r="A2592">
        <v>2017</v>
      </c>
      <c r="B2592" t="s">
        <v>52</v>
      </c>
      <c r="C2592" t="s">
        <v>211</v>
      </c>
      <c r="D2592">
        <v>2.5497999999999998</v>
      </c>
    </row>
    <row r="2593" spans="1:5" x14ac:dyDescent="0.25">
      <c r="A2593">
        <v>2017</v>
      </c>
      <c r="B2593" t="s">
        <v>52</v>
      </c>
      <c r="C2593" t="s">
        <v>198</v>
      </c>
      <c r="D2593">
        <v>126.547</v>
      </c>
    </row>
    <row r="2594" spans="1:5" x14ac:dyDescent="0.25">
      <c r="A2594">
        <v>2017</v>
      </c>
      <c r="B2594" t="s">
        <v>53</v>
      </c>
      <c r="C2594" t="s">
        <v>210</v>
      </c>
      <c r="D2594">
        <v>4.7119</v>
      </c>
      <c r="E2594" t="s">
        <v>201</v>
      </c>
    </row>
    <row r="2595" spans="1:5" x14ac:dyDescent="0.25">
      <c r="A2595">
        <v>2017</v>
      </c>
      <c r="B2595" t="s">
        <v>53</v>
      </c>
      <c r="C2595" t="s">
        <v>232</v>
      </c>
      <c r="D2595">
        <v>4.6322000000000001</v>
      </c>
      <c r="E2595" t="s">
        <v>201</v>
      </c>
    </row>
    <row r="2596" spans="1:5" x14ac:dyDescent="0.25">
      <c r="A2596">
        <v>2017</v>
      </c>
      <c r="B2596" t="s">
        <v>53</v>
      </c>
      <c r="C2596" t="s">
        <v>211</v>
      </c>
      <c r="D2596">
        <v>4.1368999999999998</v>
      </c>
      <c r="E2596" t="s">
        <v>201</v>
      </c>
    </row>
    <row r="2597" spans="1:5" x14ac:dyDescent="0.25">
      <c r="A2597">
        <v>2017</v>
      </c>
      <c r="B2597" t="s">
        <v>53</v>
      </c>
      <c r="C2597" t="s">
        <v>198</v>
      </c>
      <c r="D2597">
        <v>159.12200000000001</v>
      </c>
      <c r="E2597" t="s">
        <v>201</v>
      </c>
    </row>
    <row r="2598" spans="1:5" x14ac:dyDescent="0.25">
      <c r="A2598">
        <v>2017</v>
      </c>
      <c r="B2598" t="s">
        <v>54</v>
      </c>
      <c r="C2598" t="s">
        <v>210</v>
      </c>
      <c r="D2598">
        <v>2.2223000000000002</v>
      </c>
    </row>
    <row r="2599" spans="1:5" x14ac:dyDescent="0.25">
      <c r="A2599">
        <v>2017</v>
      </c>
      <c r="B2599" t="s">
        <v>54</v>
      </c>
      <c r="C2599" t="s">
        <v>232</v>
      </c>
      <c r="D2599">
        <v>2.1634000000000002</v>
      </c>
    </row>
    <row r="2600" spans="1:5" x14ac:dyDescent="0.25">
      <c r="A2600">
        <v>2017</v>
      </c>
      <c r="B2600" t="s">
        <v>54</v>
      </c>
      <c r="C2600" t="s">
        <v>211</v>
      </c>
      <c r="D2600">
        <v>1.9691000000000001</v>
      </c>
    </row>
    <row r="2601" spans="1:5" x14ac:dyDescent="0.25">
      <c r="A2601">
        <v>2017</v>
      </c>
      <c r="B2601" t="s">
        <v>54</v>
      </c>
      <c r="C2601" t="s">
        <v>198</v>
      </c>
      <c r="D2601">
        <v>124.73099999999999</v>
      </c>
      <c r="E2601" t="s">
        <v>199</v>
      </c>
    </row>
    <row r="2602" spans="1:5" x14ac:dyDescent="0.25">
      <c r="A2602">
        <v>2017</v>
      </c>
      <c r="B2602" t="s">
        <v>64</v>
      </c>
      <c r="C2602" t="s">
        <v>210</v>
      </c>
      <c r="D2602">
        <v>0.65790000000000004</v>
      </c>
    </row>
    <row r="2603" spans="1:5" x14ac:dyDescent="0.25">
      <c r="A2603">
        <v>2017</v>
      </c>
      <c r="B2603" t="s">
        <v>64</v>
      </c>
      <c r="C2603" t="s">
        <v>232</v>
      </c>
      <c r="D2603">
        <v>0.65510000000000002</v>
      </c>
    </row>
    <row r="2604" spans="1:5" x14ac:dyDescent="0.25">
      <c r="A2604">
        <v>2017</v>
      </c>
      <c r="B2604" t="s">
        <v>64</v>
      </c>
      <c r="C2604" t="s">
        <v>211</v>
      </c>
      <c r="D2604">
        <v>1.1035999999999999</v>
      </c>
    </row>
    <row r="2605" spans="1:5" x14ac:dyDescent="0.25">
      <c r="A2605">
        <v>2017</v>
      </c>
      <c r="B2605" t="s">
        <v>64</v>
      </c>
      <c r="C2605" t="s">
        <v>198</v>
      </c>
      <c r="D2605">
        <v>139.321</v>
      </c>
    </row>
    <row r="2606" spans="1:5" x14ac:dyDescent="0.25">
      <c r="A2606">
        <v>2017</v>
      </c>
      <c r="B2606" t="s">
        <v>55</v>
      </c>
      <c r="C2606" t="s">
        <v>210</v>
      </c>
      <c r="D2606">
        <v>1.1638999999999999</v>
      </c>
    </row>
    <row r="2607" spans="1:5" x14ac:dyDescent="0.25">
      <c r="A2607">
        <v>2017</v>
      </c>
      <c r="B2607" t="s">
        <v>55</v>
      </c>
      <c r="C2607" t="s">
        <v>232</v>
      </c>
      <c r="D2607">
        <v>1.1272</v>
      </c>
    </row>
    <row r="2608" spans="1:5" x14ac:dyDescent="0.25">
      <c r="A2608">
        <v>2017</v>
      </c>
      <c r="B2608" t="s">
        <v>55</v>
      </c>
      <c r="C2608" t="s">
        <v>211</v>
      </c>
      <c r="D2608">
        <v>1.3884000000000001</v>
      </c>
    </row>
    <row r="2609" spans="1:5" x14ac:dyDescent="0.25">
      <c r="A2609">
        <v>2017</v>
      </c>
      <c r="B2609" t="s">
        <v>55</v>
      </c>
      <c r="C2609" t="s">
        <v>198</v>
      </c>
      <c r="D2609">
        <v>130.661</v>
      </c>
    </row>
    <row r="2610" spans="1:5" x14ac:dyDescent="0.25">
      <c r="A2610">
        <v>2017</v>
      </c>
      <c r="B2610" t="s">
        <v>56</v>
      </c>
      <c r="C2610" t="s">
        <v>210</v>
      </c>
      <c r="D2610">
        <v>0.44969999999999999</v>
      </c>
      <c r="E2610" t="s">
        <v>196</v>
      </c>
    </row>
    <row r="2611" spans="1:5" x14ac:dyDescent="0.25">
      <c r="A2611">
        <v>2017</v>
      </c>
      <c r="B2611" t="s">
        <v>56</v>
      </c>
      <c r="C2611" t="s">
        <v>232</v>
      </c>
      <c r="D2611">
        <v>0.43090000000000001</v>
      </c>
      <c r="E2611" t="s">
        <v>196</v>
      </c>
    </row>
    <row r="2612" spans="1:5" x14ac:dyDescent="0.25">
      <c r="A2612">
        <v>2017</v>
      </c>
      <c r="B2612" t="s">
        <v>56</v>
      </c>
      <c r="C2612" t="s">
        <v>211</v>
      </c>
      <c r="D2612">
        <v>0.87429999999999997</v>
      </c>
      <c r="E2612" t="s">
        <v>196</v>
      </c>
    </row>
    <row r="2613" spans="1:5" x14ac:dyDescent="0.25">
      <c r="A2613">
        <v>2017</v>
      </c>
      <c r="B2613" t="s">
        <v>56</v>
      </c>
      <c r="C2613" t="s">
        <v>198</v>
      </c>
      <c r="D2613">
        <v>80.965999999999994</v>
      </c>
      <c r="E2613" t="s">
        <v>196</v>
      </c>
    </row>
    <row r="2614" spans="1:5" x14ac:dyDescent="0.25">
      <c r="A2614">
        <v>2017</v>
      </c>
      <c r="B2614" t="s">
        <v>57</v>
      </c>
      <c r="C2614" t="s">
        <v>210</v>
      </c>
      <c r="D2614">
        <v>1.5881000000000001</v>
      </c>
    </row>
    <row r="2615" spans="1:5" x14ac:dyDescent="0.25">
      <c r="A2615">
        <v>2017</v>
      </c>
      <c r="B2615" t="s">
        <v>57</v>
      </c>
      <c r="C2615" t="s">
        <v>232</v>
      </c>
      <c r="D2615">
        <v>1.5513999999999999</v>
      </c>
    </row>
    <row r="2616" spans="1:5" x14ac:dyDescent="0.25">
      <c r="A2616">
        <v>2017</v>
      </c>
      <c r="B2616" t="s">
        <v>57</v>
      </c>
      <c r="C2616" t="s">
        <v>211</v>
      </c>
      <c r="D2616">
        <v>1.9128000000000001</v>
      </c>
    </row>
    <row r="2617" spans="1:5" x14ac:dyDescent="0.25">
      <c r="A2617">
        <v>2017</v>
      </c>
      <c r="B2617" t="s">
        <v>57</v>
      </c>
      <c r="C2617" t="s">
        <v>198</v>
      </c>
      <c r="D2617">
        <v>182.13900000000001</v>
      </c>
    </row>
    <row r="2618" spans="1:5" x14ac:dyDescent="0.25">
      <c r="A2618">
        <v>2017</v>
      </c>
      <c r="B2618" t="s">
        <v>65</v>
      </c>
      <c r="C2618" t="s">
        <v>210</v>
      </c>
      <c r="D2618">
        <v>1.2149000000000001</v>
      </c>
    </row>
    <row r="2619" spans="1:5" x14ac:dyDescent="0.25">
      <c r="A2619">
        <v>2017</v>
      </c>
      <c r="B2619" t="s">
        <v>65</v>
      </c>
      <c r="C2619" t="s">
        <v>232</v>
      </c>
      <c r="D2619">
        <v>1.2064999999999999</v>
      </c>
    </row>
    <row r="2620" spans="1:5" x14ac:dyDescent="0.25">
      <c r="A2620">
        <v>2017</v>
      </c>
      <c r="B2620" t="s">
        <v>65</v>
      </c>
      <c r="C2620" t="s">
        <v>211</v>
      </c>
      <c r="D2620">
        <v>1.6153999999999999</v>
      </c>
    </row>
    <row r="2621" spans="1:5" x14ac:dyDescent="0.25">
      <c r="A2621">
        <v>2017</v>
      </c>
      <c r="B2621" t="s">
        <v>65</v>
      </c>
      <c r="C2621" t="s">
        <v>198</v>
      </c>
      <c r="D2621">
        <v>151.28800000000001</v>
      </c>
    </row>
    <row r="2622" spans="1:5" x14ac:dyDescent="0.25">
      <c r="A2622">
        <v>2017</v>
      </c>
      <c r="B2622" t="s">
        <v>58</v>
      </c>
      <c r="C2622" t="s">
        <v>210</v>
      </c>
      <c r="D2622">
        <v>1.2448999999999999</v>
      </c>
    </row>
    <row r="2623" spans="1:5" x14ac:dyDescent="0.25">
      <c r="A2623">
        <v>2017</v>
      </c>
      <c r="B2623" t="s">
        <v>58</v>
      </c>
      <c r="C2623" t="s">
        <v>232</v>
      </c>
      <c r="D2623">
        <v>1.2337</v>
      </c>
    </row>
    <row r="2624" spans="1:5" x14ac:dyDescent="0.25">
      <c r="A2624">
        <v>2017</v>
      </c>
      <c r="B2624" t="s">
        <v>58</v>
      </c>
      <c r="C2624" t="s">
        <v>211</v>
      </c>
      <c r="D2624">
        <v>0.98980000000000001</v>
      </c>
    </row>
    <row r="2625" spans="1:5" x14ac:dyDescent="0.25">
      <c r="A2625">
        <v>2017</v>
      </c>
      <c r="B2625" t="s">
        <v>58</v>
      </c>
      <c r="C2625" t="s">
        <v>198</v>
      </c>
      <c r="D2625">
        <v>121.869</v>
      </c>
      <c r="E2625" t="s">
        <v>196</v>
      </c>
    </row>
    <row r="2626" spans="1:5" x14ac:dyDescent="0.25">
      <c r="A2626">
        <v>2017</v>
      </c>
      <c r="B2626" t="s">
        <v>59</v>
      </c>
      <c r="C2626" t="s">
        <v>210</v>
      </c>
      <c r="D2626">
        <v>1.9769000000000001</v>
      </c>
    </row>
    <row r="2627" spans="1:5" x14ac:dyDescent="0.25">
      <c r="A2627">
        <v>2017</v>
      </c>
      <c r="B2627" t="s">
        <v>59</v>
      </c>
      <c r="C2627" t="s">
        <v>232</v>
      </c>
      <c r="D2627">
        <v>1.9639</v>
      </c>
    </row>
    <row r="2628" spans="1:5" x14ac:dyDescent="0.25">
      <c r="A2628">
        <v>2017</v>
      </c>
      <c r="B2628" t="s">
        <v>59</v>
      </c>
      <c r="C2628" t="s">
        <v>211</v>
      </c>
      <c r="D2628">
        <v>1.4776</v>
      </c>
    </row>
    <row r="2629" spans="1:5" x14ac:dyDescent="0.25">
      <c r="A2629">
        <v>2017</v>
      </c>
      <c r="B2629" t="s">
        <v>59</v>
      </c>
      <c r="C2629" t="s">
        <v>198</v>
      </c>
      <c r="D2629">
        <v>107.343</v>
      </c>
    </row>
    <row r="2630" spans="1:5" x14ac:dyDescent="0.25">
      <c r="A2630">
        <v>2017</v>
      </c>
      <c r="B2630" t="s">
        <v>156</v>
      </c>
      <c r="C2630" t="s">
        <v>210</v>
      </c>
      <c r="D2630">
        <v>1.9623999999999999</v>
      </c>
    </row>
    <row r="2631" spans="1:5" x14ac:dyDescent="0.25">
      <c r="A2631">
        <v>2017</v>
      </c>
      <c r="B2631" t="s">
        <v>156</v>
      </c>
      <c r="C2631" t="s">
        <v>232</v>
      </c>
      <c r="D2631">
        <v>1.5665</v>
      </c>
    </row>
    <row r="2632" spans="1:5" x14ac:dyDescent="0.25">
      <c r="A2632">
        <v>2017</v>
      </c>
      <c r="B2632" t="s">
        <v>156</v>
      </c>
      <c r="C2632" t="s">
        <v>211</v>
      </c>
      <c r="D2632">
        <v>1.1748000000000001</v>
      </c>
    </row>
    <row r="2633" spans="1:5" x14ac:dyDescent="0.25">
      <c r="A2633">
        <v>2017</v>
      </c>
      <c r="B2633" t="s">
        <v>156</v>
      </c>
      <c r="C2633" t="s">
        <v>198</v>
      </c>
      <c r="D2633">
        <v>113.54300000000001</v>
      </c>
    </row>
    <row r="2634" spans="1:5" x14ac:dyDescent="0.25">
      <c r="A2634">
        <v>2017</v>
      </c>
      <c r="B2634" t="s">
        <v>67</v>
      </c>
      <c r="C2634" t="s">
        <v>210</v>
      </c>
      <c r="D2634">
        <v>2.7724000000000002</v>
      </c>
    </row>
    <row r="2635" spans="1:5" x14ac:dyDescent="0.25">
      <c r="A2635">
        <v>2017</v>
      </c>
      <c r="B2635" t="s">
        <v>67</v>
      </c>
      <c r="C2635" t="s">
        <v>232</v>
      </c>
      <c r="D2635">
        <v>2.8210999999999999</v>
      </c>
    </row>
    <row r="2636" spans="1:5" x14ac:dyDescent="0.25">
      <c r="A2636">
        <v>2017</v>
      </c>
      <c r="B2636" t="s">
        <v>67</v>
      </c>
      <c r="C2636" t="s">
        <v>211</v>
      </c>
      <c r="D2636">
        <v>1.8212999999999999</v>
      </c>
    </row>
    <row r="2637" spans="1:5" x14ac:dyDescent="0.25">
      <c r="A2637">
        <v>2017</v>
      </c>
      <c r="B2637" t="s">
        <v>67</v>
      </c>
      <c r="C2637" t="s">
        <v>198</v>
      </c>
      <c r="D2637" t="s">
        <v>72</v>
      </c>
    </row>
    <row r="2638" spans="1:5" x14ac:dyDescent="0.25">
      <c r="A2638">
        <v>2017</v>
      </c>
      <c r="B2638" t="s">
        <v>68</v>
      </c>
      <c r="C2638" t="s">
        <v>210</v>
      </c>
      <c r="D2638">
        <v>6.4942000000000002</v>
      </c>
    </row>
    <row r="2639" spans="1:5" x14ac:dyDescent="0.25">
      <c r="A2639">
        <v>2017</v>
      </c>
      <c r="B2639" t="s">
        <v>68</v>
      </c>
      <c r="C2639" t="s">
        <v>232</v>
      </c>
      <c r="D2639">
        <v>6.8266999999999998</v>
      </c>
    </row>
    <row r="2640" spans="1:5" x14ac:dyDescent="0.25">
      <c r="A2640">
        <v>2017</v>
      </c>
      <c r="B2640" t="s">
        <v>68</v>
      </c>
      <c r="C2640" t="s">
        <v>211</v>
      </c>
      <c r="D2640">
        <v>4.1741000000000001</v>
      </c>
    </row>
    <row r="2641" spans="1:5" x14ac:dyDescent="0.25">
      <c r="A2641">
        <v>2017</v>
      </c>
      <c r="B2641" t="s">
        <v>68</v>
      </c>
      <c r="C2641" t="s">
        <v>198</v>
      </c>
      <c r="D2641">
        <v>129.26</v>
      </c>
    </row>
    <row r="2642" spans="1:5" x14ac:dyDescent="0.25">
      <c r="A2642">
        <v>2017</v>
      </c>
      <c r="B2642" t="s">
        <v>60</v>
      </c>
      <c r="C2642" t="s">
        <v>210</v>
      </c>
      <c r="D2642">
        <v>4.1432000000000002</v>
      </c>
      <c r="E2642" t="s">
        <v>201</v>
      </c>
    </row>
    <row r="2643" spans="1:5" x14ac:dyDescent="0.25">
      <c r="A2643">
        <v>2017</v>
      </c>
      <c r="B2643" t="s">
        <v>60</v>
      </c>
      <c r="C2643" t="s">
        <v>232</v>
      </c>
      <c r="D2643">
        <v>4.8056999999999999</v>
      </c>
      <c r="E2643" t="s">
        <v>201</v>
      </c>
    </row>
    <row r="2644" spans="1:5" x14ac:dyDescent="0.25">
      <c r="A2644">
        <v>2017</v>
      </c>
      <c r="B2644" t="s">
        <v>60</v>
      </c>
      <c r="C2644" t="s">
        <v>211</v>
      </c>
      <c r="D2644">
        <v>3.6434000000000002</v>
      </c>
      <c r="E2644" t="s">
        <v>201</v>
      </c>
    </row>
    <row r="2645" spans="1:5" x14ac:dyDescent="0.25">
      <c r="A2645">
        <v>2017</v>
      </c>
      <c r="B2645" t="s">
        <v>60</v>
      </c>
      <c r="C2645" t="s">
        <v>198</v>
      </c>
      <c r="D2645">
        <v>173.88399999999999</v>
      </c>
      <c r="E2645" t="s">
        <v>201</v>
      </c>
    </row>
    <row r="2646" spans="1:5" x14ac:dyDescent="0.25">
      <c r="A2646">
        <v>2017</v>
      </c>
      <c r="B2646" t="s">
        <v>69</v>
      </c>
      <c r="C2646" t="s">
        <v>210</v>
      </c>
      <c r="D2646">
        <v>0.57120000000000004</v>
      </c>
    </row>
    <row r="2647" spans="1:5" x14ac:dyDescent="0.25">
      <c r="A2647">
        <v>2017</v>
      </c>
      <c r="B2647" t="s">
        <v>69</v>
      </c>
      <c r="C2647" t="s">
        <v>232</v>
      </c>
      <c r="D2647">
        <v>0.53669999999999995</v>
      </c>
    </row>
    <row r="2648" spans="1:5" x14ac:dyDescent="0.25">
      <c r="A2648">
        <v>2017</v>
      </c>
      <c r="B2648" t="s">
        <v>69</v>
      </c>
      <c r="C2648" t="s">
        <v>211</v>
      </c>
      <c r="D2648">
        <v>1.2732000000000001</v>
      </c>
    </row>
    <row r="2649" spans="1:5" x14ac:dyDescent="0.25">
      <c r="A2649">
        <v>2017</v>
      </c>
      <c r="B2649" t="s">
        <v>69</v>
      </c>
      <c r="C2649" t="s">
        <v>198</v>
      </c>
      <c r="D2649" t="s">
        <v>72</v>
      </c>
    </row>
    <row r="2650" spans="1:5" x14ac:dyDescent="0.25">
      <c r="A2650">
        <v>2017</v>
      </c>
      <c r="B2650" t="s">
        <v>84</v>
      </c>
      <c r="C2650" t="s">
        <v>210</v>
      </c>
      <c r="D2650">
        <v>0.53149999999999997</v>
      </c>
    </row>
    <row r="2651" spans="1:5" x14ac:dyDescent="0.25">
      <c r="A2651">
        <v>2017</v>
      </c>
      <c r="B2651" t="s">
        <v>84</v>
      </c>
      <c r="C2651" t="s">
        <v>232</v>
      </c>
      <c r="D2651" t="s">
        <v>72</v>
      </c>
    </row>
    <row r="2652" spans="1:5" x14ac:dyDescent="0.25">
      <c r="A2652">
        <v>2017</v>
      </c>
      <c r="B2652" t="s">
        <v>84</v>
      </c>
      <c r="C2652" t="s">
        <v>211</v>
      </c>
      <c r="D2652">
        <v>1.1586000000000001</v>
      </c>
    </row>
    <row r="2653" spans="1:5" x14ac:dyDescent="0.25">
      <c r="A2653">
        <v>2017</v>
      </c>
      <c r="B2653" t="s">
        <v>84</v>
      </c>
      <c r="C2653" t="s">
        <v>198</v>
      </c>
      <c r="D2653" t="s">
        <v>72</v>
      </c>
    </row>
    <row r="2654" spans="1:5" x14ac:dyDescent="0.25">
      <c r="A2654">
        <v>2017</v>
      </c>
      <c r="B2654" t="s">
        <v>70</v>
      </c>
      <c r="C2654" t="s">
        <v>210</v>
      </c>
      <c r="D2654">
        <v>0.34449999999999997</v>
      </c>
    </row>
    <row r="2655" spans="1:5" x14ac:dyDescent="0.25">
      <c r="A2655">
        <v>2017</v>
      </c>
      <c r="B2655" t="s">
        <v>70</v>
      </c>
      <c r="C2655" t="s">
        <v>232</v>
      </c>
      <c r="D2655">
        <v>0.33110000000000001</v>
      </c>
    </row>
    <row r="2656" spans="1:5" x14ac:dyDescent="0.25">
      <c r="A2656">
        <v>2017</v>
      </c>
      <c r="B2656" t="s">
        <v>70</v>
      </c>
      <c r="C2656" t="s">
        <v>211</v>
      </c>
      <c r="D2656">
        <v>0.70320000000000005</v>
      </c>
    </row>
    <row r="2657" spans="1:5" x14ac:dyDescent="0.25">
      <c r="A2657">
        <v>2017</v>
      </c>
      <c r="B2657" t="s">
        <v>70</v>
      </c>
      <c r="C2657" t="s">
        <v>198</v>
      </c>
      <c r="D2657" t="s">
        <v>72</v>
      </c>
    </row>
    <row r="2658" spans="1:5" x14ac:dyDescent="0.25">
      <c r="A2658">
        <v>2017</v>
      </c>
      <c r="B2658" t="s">
        <v>71</v>
      </c>
      <c r="C2658" t="s">
        <v>210</v>
      </c>
      <c r="D2658">
        <v>0.70779999999999998</v>
      </c>
    </row>
    <row r="2659" spans="1:5" x14ac:dyDescent="0.25">
      <c r="A2659">
        <v>2017</v>
      </c>
      <c r="B2659" t="s">
        <v>71</v>
      </c>
      <c r="C2659" t="s">
        <v>232</v>
      </c>
      <c r="D2659">
        <v>0.80330000000000001</v>
      </c>
    </row>
    <row r="2660" spans="1:5" x14ac:dyDescent="0.25">
      <c r="A2660">
        <v>2017</v>
      </c>
      <c r="B2660" t="s">
        <v>71</v>
      </c>
      <c r="C2660" t="s">
        <v>211</v>
      </c>
      <c r="D2660">
        <v>1.4472</v>
      </c>
    </row>
    <row r="2661" spans="1:5" x14ac:dyDescent="0.25">
      <c r="A2661">
        <v>2017</v>
      </c>
      <c r="B2661" t="s">
        <v>71</v>
      </c>
      <c r="C2661" t="s">
        <v>198</v>
      </c>
      <c r="D2661">
        <v>136.05799999999999</v>
      </c>
    </row>
    <row r="2662" spans="1:5" x14ac:dyDescent="0.25">
      <c r="A2662">
        <v>2017</v>
      </c>
      <c r="B2662" t="s">
        <v>82</v>
      </c>
      <c r="C2662" t="s">
        <v>210</v>
      </c>
      <c r="D2662">
        <v>0.4425</v>
      </c>
    </row>
    <row r="2663" spans="1:5" x14ac:dyDescent="0.25">
      <c r="A2663">
        <v>2017</v>
      </c>
      <c r="B2663" t="s">
        <v>82</v>
      </c>
      <c r="C2663" t="s">
        <v>232</v>
      </c>
      <c r="D2663">
        <v>0.42909999999999998</v>
      </c>
    </row>
    <row r="2664" spans="1:5" x14ac:dyDescent="0.25">
      <c r="A2664">
        <v>2017</v>
      </c>
      <c r="B2664" t="s">
        <v>82</v>
      </c>
      <c r="C2664" t="s">
        <v>211</v>
      </c>
      <c r="D2664">
        <v>0.87309999999999999</v>
      </c>
    </row>
    <row r="2665" spans="1:5" x14ac:dyDescent="0.25">
      <c r="A2665">
        <v>2017</v>
      </c>
      <c r="B2665" t="s">
        <v>82</v>
      </c>
      <c r="C2665" t="s">
        <v>198</v>
      </c>
      <c r="D2665" t="s">
        <v>72</v>
      </c>
    </row>
    <row r="2666" spans="1:5" x14ac:dyDescent="0.25">
      <c r="A2666">
        <v>2018</v>
      </c>
      <c r="B2666" t="s">
        <v>154</v>
      </c>
      <c r="C2666" t="s">
        <v>210</v>
      </c>
      <c r="D2666">
        <v>2.1383999999999999</v>
      </c>
      <c r="E2666" t="s">
        <v>196</v>
      </c>
    </row>
    <row r="2667" spans="1:5" x14ac:dyDescent="0.25">
      <c r="A2667">
        <v>2018</v>
      </c>
      <c r="B2667" t="s">
        <v>154</v>
      </c>
      <c r="C2667" t="s">
        <v>232</v>
      </c>
      <c r="D2667">
        <v>2.0686</v>
      </c>
      <c r="E2667" t="s">
        <v>196</v>
      </c>
    </row>
    <row r="2668" spans="1:5" x14ac:dyDescent="0.25">
      <c r="A2668">
        <v>2018</v>
      </c>
      <c r="B2668" t="s">
        <v>154</v>
      </c>
      <c r="C2668" t="s">
        <v>211</v>
      </c>
      <c r="D2668">
        <v>2.1383999999999999</v>
      </c>
      <c r="E2668" t="s">
        <v>196</v>
      </c>
    </row>
    <row r="2669" spans="1:5" x14ac:dyDescent="0.25">
      <c r="A2669">
        <v>2018</v>
      </c>
      <c r="B2669" t="s">
        <v>154</v>
      </c>
      <c r="C2669" t="s">
        <v>198</v>
      </c>
      <c r="D2669">
        <v>133.93199999999999</v>
      </c>
      <c r="E2669" t="s">
        <v>196</v>
      </c>
    </row>
    <row r="2670" spans="1:5" x14ac:dyDescent="0.25">
      <c r="A2670">
        <v>2018</v>
      </c>
      <c r="B2670" t="s">
        <v>35</v>
      </c>
      <c r="C2670" t="s">
        <v>210</v>
      </c>
      <c r="D2670">
        <v>3.0373000000000001</v>
      </c>
    </row>
    <row r="2671" spans="1:5" x14ac:dyDescent="0.25">
      <c r="A2671">
        <v>2018</v>
      </c>
      <c r="B2671" t="s">
        <v>35</v>
      </c>
      <c r="C2671" t="s">
        <v>232</v>
      </c>
      <c r="D2671">
        <v>2.8797000000000001</v>
      </c>
    </row>
    <row r="2672" spans="1:5" x14ac:dyDescent="0.25">
      <c r="A2672">
        <v>2018</v>
      </c>
      <c r="B2672" t="s">
        <v>35</v>
      </c>
      <c r="C2672" t="s">
        <v>211</v>
      </c>
      <c r="D2672">
        <v>2.6919</v>
      </c>
    </row>
    <row r="2673" spans="1:4" x14ac:dyDescent="0.25">
      <c r="A2673">
        <v>2018</v>
      </c>
      <c r="B2673" t="s">
        <v>35</v>
      </c>
      <c r="C2673" t="s">
        <v>198</v>
      </c>
      <c r="D2673">
        <v>139.44499999999999</v>
      </c>
    </row>
    <row r="2674" spans="1:4" x14ac:dyDescent="0.25">
      <c r="A2674">
        <v>2018</v>
      </c>
      <c r="B2674" t="s">
        <v>36</v>
      </c>
      <c r="C2674" t="s">
        <v>210</v>
      </c>
      <c r="D2674">
        <v>0.39190000000000003</v>
      </c>
    </row>
    <row r="2675" spans="1:4" x14ac:dyDescent="0.25">
      <c r="A2675">
        <v>2018</v>
      </c>
      <c r="B2675" t="s">
        <v>36</v>
      </c>
      <c r="C2675" t="s">
        <v>232</v>
      </c>
      <c r="D2675">
        <v>0.35349999999999998</v>
      </c>
    </row>
    <row r="2676" spans="1:4" x14ac:dyDescent="0.25">
      <c r="A2676">
        <v>2018</v>
      </c>
      <c r="B2676" t="s">
        <v>36</v>
      </c>
      <c r="C2676" t="s">
        <v>211</v>
      </c>
      <c r="D2676">
        <v>0.76219999999999999</v>
      </c>
    </row>
    <row r="2677" spans="1:4" x14ac:dyDescent="0.25">
      <c r="A2677">
        <v>2018</v>
      </c>
      <c r="B2677" t="s">
        <v>36</v>
      </c>
      <c r="C2677" t="s">
        <v>198</v>
      </c>
      <c r="D2677">
        <v>131.94900000000001</v>
      </c>
    </row>
    <row r="2678" spans="1:4" x14ac:dyDescent="0.25">
      <c r="A2678">
        <v>2018</v>
      </c>
      <c r="B2678" t="s">
        <v>37</v>
      </c>
      <c r="C2678" t="s">
        <v>210</v>
      </c>
      <c r="D2678">
        <v>1.2477</v>
      </c>
    </row>
    <row r="2679" spans="1:4" x14ac:dyDescent="0.25">
      <c r="A2679">
        <v>2018</v>
      </c>
      <c r="B2679" t="s">
        <v>37</v>
      </c>
      <c r="C2679" t="s">
        <v>232</v>
      </c>
      <c r="D2679">
        <v>1.1162000000000001</v>
      </c>
    </row>
    <row r="2680" spans="1:4" x14ac:dyDescent="0.25">
      <c r="A2680">
        <v>2018</v>
      </c>
      <c r="B2680" t="s">
        <v>37</v>
      </c>
      <c r="C2680" t="s">
        <v>211</v>
      </c>
      <c r="D2680">
        <v>1.7537</v>
      </c>
    </row>
    <row r="2681" spans="1:4" x14ac:dyDescent="0.25">
      <c r="A2681">
        <v>2018</v>
      </c>
      <c r="B2681" t="s">
        <v>37</v>
      </c>
      <c r="C2681" t="s">
        <v>198</v>
      </c>
      <c r="D2681">
        <v>176.35499999999999</v>
      </c>
    </row>
    <row r="2682" spans="1:4" x14ac:dyDescent="0.25">
      <c r="A2682">
        <v>2018</v>
      </c>
      <c r="B2682" t="s">
        <v>38</v>
      </c>
      <c r="C2682" t="s">
        <v>210</v>
      </c>
      <c r="D2682">
        <v>2.1699000000000002</v>
      </c>
    </row>
    <row r="2683" spans="1:4" x14ac:dyDescent="0.25">
      <c r="A2683">
        <v>2018</v>
      </c>
      <c r="B2683" t="s">
        <v>38</v>
      </c>
      <c r="C2683" t="s">
        <v>232</v>
      </c>
      <c r="D2683">
        <v>2.1253000000000002</v>
      </c>
    </row>
    <row r="2684" spans="1:4" x14ac:dyDescent="0.25">
      <c r="A2684">
        <v>2018</v>
      </c>
      <c r="B2684" t="s">
        <v>38</v>
      </c>
      <c r="C2684" t="s">
        <v>211</v>
      </c>
      <c r="D2684">
        <v>1.6198999999999999</v>
      </c>
    </row>
    <row r="2685" spans="1:4" x14ac:dyDescent="0.25">
      <c r="A2685">
        <v>2018</v>
      </c>
      <c r="B2685" t="s">
        <v>38</v>
      </c>
      <c r="C2685" t="s">
        <v>198</v>
      </c>
      <c r="D2685">
        <v>122.735</v>
      </c>
    </row>
    <row r="2686" spans="1:4" x14ac:dyDescent="0.25">
      <c r="A2686">
        <v>2018</v>
      </c>
      <c r="B2686" t="s">
        <v>39</v>
      </c>
      <c r="C2686" t="s">
        <v>210</v>
      </c>
      <c r="D2686">
        <v>2.8041</v>
      </c>
    </row>
    <row r="2687" spans="1:4" x14ac:dyDescent="0.25">
      <c r="A2687">
        <v>2018</v>
      </c>
      <c r="B2687" t="s">
        <v>39</v>
      </c>
      <c r="C2687" t="s">
        <v>232</v>
      </c>
      <c r="D2687">
        <v>2.6855000000000002</v>
      </c>
    </row>
    <row r="2688" spans="1:4" x14ac:dyDescent="0.25">
      <c r="A2688">
        <v>2018</v>
      </c>
      <c r="B2688" t="s">
        <v>39</v>
      </c>
      <c r="C2688" t="s">
        <v>211</v>
      </c>
      <c r="D2688">
        <v>2.5808</v>
      </c>
    </row>
    <row r="2689" spans="1:5" x14ac:dyDescent="0.25">
      <c r="A2689">
        <v>2018</v>
      </c>
      <c r="B2689" t="s">
        <v>39</v>
      </c>
      <c r="C2689" t="s">
        <v>198</v>
      </c>
      <c r="D2689">
        <v>149.26499999999999</v>
      </c>
    </row>
    <row r="2690" spans="1:5" x14ac:dyDescent="0.25">
      <c r="A2690">
        <v>2018</v>
      </c>
      <c r="B2690" t="s">
        <v>40</v>
      </c>
      <c r="C2690" t="s">
        <v>210</v>
      </c>
      <c r="D2690">
        <v>0.6008</v>
      </c>
    </row>
    <row r="2691" spans="1:5" x14ac:dyDescent="0.25">
      <c r="A2691">
        <v>2018</v>
      </c>
      <c r="B2691" t="s">
        <v>40</v>
      </c>
      <c r="C2691" t="s">
        <v>232</v>
      </c>
      <c r="D2691">
        <v>0.54679999999999995</v>
      </c>
    </row>
    <row r="2692" spans="1:5" x14ac:dyDescent="0.25">
      <c r="A2692">
        <v>2018</v>
      </c>
      <c r="B2692" t="s">
        <v>40</v>
      </c>
      <c r="C2692" t="s">
        <v>211</v>
      </c>
      <c r="D2692">
        <v>0.75419999999999998</v>
      </c>
    </row>
    <row r="2693" spans="1:5" x14ac:dyDescent="0.25">
      <c r="A2693">
        <v>2018</v>
      </c>
      <c r="B2693" t="s">
        <v>40</v>
      </c>
      <c r="C2693" t="s">
        <v>198</v>
      </c>
      <c r="D2693">
        <v>85.132999999999996</v>
      </c>
    </row>
    <row r="2694" spans="1:5" x14ac:dyDescent="0.25">
      <c r="A2694">
        <v>2018</v>
      </c>
      <c r="B2694" t="s">
        <v>41</v>
      </c>
      <c r="C2694" t="s">
        <v>210</v>
      </c>
      <c r="D2694">
        <v>2.7658999999999998</v>
      </c>
    </row>
    <row r="2695" spans="1:5" x14ac:dyDescent="0.25">
      <c r="A2695">
        <v>2018</v>
      </c>
      <c r="B2695" t="s">
        <v>41</v>
      </c>
      <c r="C2695" t="s">
        <v>232</v>
      </c>
      <c r="D2695">
        <v>2.6855000000000002</v>
      </c>
    </row>
    <row r="2696" spans="1:5" x14ac:dyDescent="0.25">
      <c r="A2696">
        <v>2018</v>
      </c>
      <c r="B2696" t="s">
        <v>41</v>
      </c>
      <c r="C2696" t="s">
        <v>211</v>
      </c>
      <c r="D2696">
        <v>2.3702999999999999</v>
      </c>
    </row>
    <row r="2697" spans="1:5" x14ac:dyDescent="0.25">
      <c r="A2697">
        <v>2018</v>
      </c>
      <c r="B2697" t="s">
        <v>41</v>
      </c>
      <c r="C2697" t="s">
        <v>198</v>
      </c>
      <c r="D2697">
        <v>239.089</v>
      </c>
    </row>
    <row r="2698" spans="1:5" x14ac:dyDescent="0.25">
      <c r="A2698">
        <v>2018</v>
      </c>
      <c r="B2698" t="s">
        <v>42</v>
      </c>
      <c r="C2698" t="s">
        <v>210</v>
      </c>
      <c r="D2698">
        <v>1.5067999999999999</v>
      </c>
    </row>
    <row r="2699" spans="1:5" x14ac:dyDescent="0.25">
      <c r="A2699">
        <v>2018</v>
      </c>
      <c r="B2699" t="s">
        <v>42</v>
      </c>
      <c r="C2699" t="s">
        <v>232</v>
      </c>
      <c r="D2699">
        <v>1.5113000000000001</v>
      </c>
    </row>
    <row r="2700" spans="1:5" x14ac:dyDescent="0.25">
      <c r="A2700">
        <v>2018</v>
      </c>
      <c r="B2700" t="s">
        <v>42</v>
      </c>
      <c r="C2700" t="s">
        <v>211</v>
      </c>
      <c r="D2700">
        <v>1.8108</v>
      </c>
    </row>
    <row r="2701" spans="1:5" x14ac:dyDescent="0.25">
      <c r="A2701">
        <v>2018</v>
      </c>
      <c r="B2701" t="s">
        <v>42</v>
      </c>
      <c r="C2701" t="s">
        <v>198</v>
      </c>
      <c r="D2701">
        <v>127.518</v>
      </c>
      <c r="E2701" t="s">
        <v>196</v>
      </c>
    </row>
    <row r="2702" spans="1:5" x14ac:dyDescent="0.25">
      <c r="A2702">
        <v>2018</v>
      </c>
      <c r="B2702" t="s">
        <v>43</v>
      </c>
      <c r="C2702" t="s">
        <v>210</v>
      </c>
      <c r="D2702">
        <v>2.7425999999999999</v>
      </c>
    </row>
    <row r="2703" spans="1:5" x14ac:dyDescent="0.25">
      <c r="A2703">
        <v>2018</v>
      </c>
      <c r="B2703" t="s">
        <v>43</v>
      </c>
      <c r="C2703" t="s">
        <v>232</v>
      </c>
      <c r="D2703">
        <v>2.6671</v>
      </c>
    </row>
    <row r="2704" spans="1:5" x14ac:dyDescent="0.25">
      <c r="A2704">
        <v>2018</v>
      </c>
      <c r="B2704" t="s">
        <v>43</v>
      </c>
      <c r="C2704" t="s">
        <v>211</v>
      </c>
      <c r="D2704">
        <v>2.9426000000000001</v>
      </c>
    </row>
    <row r="2705" spans="1:5" x14ac:dyDescent="0.25">
      <c r="A2705">
        <v>2018</v>
      </c>
      <c r="B2705" t="s">
        <v>43</v>
      </c>
      <c r="C2705" t="s">
        <v>198</v>
      </c>
      <c r="D2705">
        <v>210.23</v>
      </c>
      <c r="E2705" t="s">
        <v>196</v>
      </c>
    </row>
    <row r="2706" spans="1:5" x14ac:dyDescent="0.25">
      <c r="A2706">
        <v>2018</v>
      </c>
      <c r="B2706" t="s">
        <v>44</v>
      </c>
      <c r="C2706" t="s">
        <v>210</v>
      </c>
      <c r="D2706">
        <v>3.0842999999999998</v>
      </c>
    </row>
    <row r="2707" spans="1:5" x14ac:dyDescent="0.25">
      <c r="A2707">
        <v>2018</v>
      </c>
      <c r="B2707" t="s">
        <v>44</v>
      </c>
      <c r="C2707" t="s">
        <v>232</v>
      </c>
      <c r="D2707">
        <v>3.0224000000000002</v>
      </c>
    </row>
    <row r="2708" spans="1:5" x14ac:dyDescent="0.25">
      <c r="A2708">
        <v>2018</v>
      </c>
      <c r="B2708" t="s">
        <v>44</v>
      </c>
      <c r="C2708" t="s">
        <v>211</v>
      </c>
      <c r="D2708">
        <v>2.7682000000000002</v>
      </c>
    </row>
    <row r="2709" spans="1:5" x14ac:dyDescent="0.25">
      <c r="A2709">
        <v>2018</v>
      </c>
      <c r="B2709" t="s">
        <v>44</v>
      </c>
      <c r="C2709" t="s">
        <v>198</v>
      </c>
      <c r="D2709">
        <v>144.869</v>
      </c>
    </row>
    <row r="2710" spans="1:5" x14ac:dyDescent="0.25">
      <c r="A2710">
        <v>2018</v>
      </c>
      <c r="B2710" t="s">
        <v>45</v>
      </c>
      <c r="C2710" t="s">
        <v>210</v>
      </c>
      <c r="D2710">
        <v>1.2181</v>
      </c>
    </row>
    <row r="2711" spans="1:5" x14ac:dyDescent="0.25">
      <c r="A2711">
        <v>2018</v>
      </c>
      <c r="B2711" t="s">
        <v>45</v>
      </c>
      <c r="C2711" t="s">
        <v>232</v>
      </c>
      <c r="D2711">
        <v>1.1513</v>
      </c>
    </row>
    <row r="2712" spans="1:5" x14ac:dyDescent="0.25">
      <c r="A2712">
        <v>2018</v>
      </c>
      <c r="B2712" t="s">
        <v>45</v>
      </c>
      <c r="C2712" t="s">
        <v>211</v>
      </c>
      <c r="D2712">
        <v>1.8555999999999999</v>
      </c>
    </row>
    <row r="2713" spans="1:5" x14ac:dyDescent="0.25">
      <c r="A2713">
        <v>2018</v>
      </c>
      <c r="B2713" t="s">
        <v>45</v>
      </c>
      <c r="C2713" t="s">
        <v>198</v>
      </c>
      <c r="D2713">
        <v>109.771</v>
      </c>
      <c r="E2713" t="s">
        <v>196</v>
      </c>
    </row>
    <row r="2714" spans="1:5" x14ac:dyDescent="0.25">
      <c r="A2714">
        <v>2018</v>
      </c>
      <c r="B2714" t="s">
        <v>46</v>
      </c>
      <c r="C2714" t="s">
        <v>210</v>
      </c>
      <c r="D2714">
        <v>3.6315</v>
      </c>
    </row>
    <row r="2715" spans="1:5" x14ac:dyDescent="0.25">
      <c r="A2715">
        <v>2018</v>
      </c>
      <c r="B2715" t="s">
        <v>46</v>
      </c>
      <c r="C2715" t="s">
        <v>232</v>
      </c>
      <c r="D2715">
        <v>3.5274000000000001</v>
      </c>
    </row>
    <row r="2716" spans="1:5" x14ac:dyDescent="0.25">
      <c r="A2716">
        <v>2018</v>
      </c>
      <c r="B2716" t="s">
        <v>46</v>
      </c>
      <c r="C2716" t="s">
        <v>211</v>
      </c>
      <c r="D2716">
        <v>3.6214</v>
      </c>
    </row>
    <row r="2717" spans="1:5" x14ac:dyDescent="0.25">
      <c r="A2717">
        <v>2018</v>
      </c>
      <c r="B2717" t="s">
        <v>46</v>
      </c>
      <c r="C2717" t="s">
        <v>198</v>
      </c>
      <c r="D2717">
        <v>160.14099999999999</v>
      </c>
    </row>
    <row r="2718" spans="1:5" x14ac:dyDescent="0.25">
      <c r="A2718">
        <v>2018</v>
      </c>
      <c r="B2718" t="s">
        <v>47</v>
      </c>
      <c r="C2718" t="s">
        <v>210</v>
      </c>
      <c r="D2718">
        <v>1.3653999999999999</v>
      </c>
    </row>
    <row r="2719" spans="1:5" x14ac:dyDescent="0.25">
      <c r="A2719">
        <v>2018</v>
      </c>
      <c r="B2719" t="s">
        <v>47</v>
      </c>
      <c r="C2719" t="s">
        <v>232</v>
      </c>
      <c r="D2719">
        <v>1.3420000000000001</v>
      </c>
    </row>
    <row r="2720" spans="1:5" x14ac:dyDescent="0.25">
      <c r="A2720">
        <v>2018</v>
      </c>
      <c r="B2720" t="s">
        <v>47</v>
      </c>
      <c r="C2720" t="s">
        <v>211</v>
      </c>
      <c r="D2720">
        <v>1.5212000000000001</v>
      </c>
    </row>
    <row r="2721" spans="1:4" x14ac:dyDescent="0.25">
      <c r="A2721">
        <v>2018</v>
      </c>
      <c r="B2721" t="s">
        <v>47</v>
      </c>
      <c r="C2721" t="s">
        <v>198</v>
      </c>
      <c r="D2721">
        <v>161.49700000000001</v>
      </c>
    </row>
    <row r="2722" spans="1:4" x14ac:dyDescent="0.25">
      <c r="A2722">
        <v>2018</v>
      </c>
      <c r="B2722" t="s">
        <v>48</v>
      </c>
      <c r="C2722" t="s">
        <v>210</v>
      </c>
      <c r="D2722">
        <v>1.0411999999999999</v>
      </c>
    </row>
    <row r="2723" spans="1:4" x14ac:dyDescent="0.25">
      <c r="A2723">
        <v>2018</v>
      </c>
      <c r="B2723" t="s">
        <v>48</v>
      </c>
      <c r="C2723" t="s">
        <v>232</v>
      </c>
      <c r="D2723">
        <v>0.96489999999999998</v>
      </c>
    </row>
    <row r="2724" spans="1:4" x14ac:dyDescent="0.25">
      <c r="A2724">
        <v>2018</v>
      </c>
      <c r="B2724" t="s">
        <v>48</v>
      </c>
      <c r="C2724" t="s">
        <v>211</v>
      </c>
      <c r="D2724">
        <v>1.4378</v>
      </c>
    </row>
    <row r="2725" spans="1:4" x14ac:dyDescent="0.25">
      <c r="A2725">
        <v>2018</v>
      </c>
      <c r="B2725" t="s">
        <v>48</v>
      </c>
      <c r="C2725" t="s">
        <v>198</v>
      </c>
      <c r="D2725">
        <v>103.72199999999999</v>
      </c>
    </row>
    <row r="2726" spans="1:4" x14ac:dyDescent="0.25">
      <c r="A2726">
        <v>2018</v>
      </c>
      <c r="B2726" t="s">
        <v>49</v>
      </c>
      <c r="C2726" t="s">
        <v>210</v>
      </c>
      <c r="D2726">
        <v>0.91749999999999998</v>
      </c>
    </row>
    <row r="2727" spans="1:4" x14ac:dyDescent="0.25">
      <c r="A2727">
        <v>2018</v>
      </c>
      <c r="B2727" t="s">
        <v>49</v>
      </c>
      <c r="C2727" t="s">
        <v>232</v>
      </c>
      <c r="D2727">
        <v>0.83699999999999997</v>
      </c>
    </row>
    <row r="2728" spans="1:4" x14ac:dyDescent="0.25">
      <c r="A2728">
        <v>2018</v>
      </c>
      <c r="B2728" t="s">
        <v>49</v>
      </c>
      <c r="C2728" t="s">
        <v>211</v>
      </c>
      <c r="D2728">
        <v>1.3925000000000001</v>
      </c>
    </row>
    <row r="2729" spans="1:4" x14ac:dyDescent="0.25">
      <c r="A2729">
        <v>2018</v>
      </c>
      <c r="B2729" t="s">
        <v>49</v>
      </c>
      <c r="C2729" t="s">
        <v>198</v>
      </c>
      <c r="D2729">
        <v>120.51900000000001</v>
      </c>
    </row>
    <row r="2730" spans="1:4" x14ac:dyDescent="0.25">
      <c r="A2730">
        <v>2018</v>
      </c>
      <c r="B2730" t="s">
        <v>50</v>
      </c>
      <c r="C2730" t="s">
        <v>210</v>
      </c>
      <c r="D2730">
        <v>4.3301999999999996</v>
      </c>
    </row>
    <row r="2731" spans="1:4" x14ac:dyDescent="0.25">
      <c r="A2731">
        <v>2018</v>
      </c>
      <c r="B2731" t="s">
        <v>50</v>
      </c>
      <c r="C2731" t="s">
        <v>232</v>
      </c>
      <c r="D2731">
        <v>4.1210000000000004</v>
      </c>
    </row>
    <row r="2732" spans="1:4" x14ac:dyDescent="0.25">
      <c r="A2732">
        <v>2018</v>
      </c>
      <c r="B2732" t="s">
        <v>50</v>
      </c>
      <c r="C2732" t="s">
        <v>211</v>
      </c>
      <c r="D2732">
        <v>3.4668999999999999</v>
      </c>
    </row>
    <row r="2733" spans="1:4" x14ac:dyDescent="0.25">
      <c r="A2733">
        <v>2018</v>
      </c>
      <c r="B2733" t="s">
        <v>50</v>
      </c>
      <c r="C2733" t="s">
        <v>198</v>
      </c>
      <c r="D2733">
        <v>132.816</v>
      </c>
    </row>
    <row r="2734" spans="1:4" x14ac:dyDescent="0.25">
      <c r="A2734">
        <v>2018</v>
      </c>
      <c r="B2734" t="s">
        <v>51</v>
      </c>
      <c r="C2734" t="s">
        <v>210</v>
      </c>
      <c r="D2734">
        <v>0.88729999999999998</v>
      </c>
    </row>
    <row r="2735" spans="1:4" x14ac:dyDescent="0.25">
      <c r="A2735">
        <v>2018</v>
      </c>
      <c r="B2735" t="s">
        <v>51</v>
      </c>
      <c r="C2735" t="s">
        <v>232</v>
      </c>
      <c r="D2735">
        <v>0.82609999999999995</v>
      </c>
    </row>
    <row r="2736" spans="1:4" x14ac:dyDescent="0.25">
      <c r="A2736">
        <v>2018</v>
      </c>
      <c r="B2736" t="s">
        <v>51</v>
      </c>
      <c r="C2736" t="s">
        <v>211</v>
      </c>
      <c r="D2736">
        <v>1.3771</v>
      </c>
    </row>
    <row r="2737" spans="1:5" x14ac:dyDescent="0.25">
      <c r="A2737">
        <v>2018</v>
      </c>
      <c r="B2737" t="s">
        <v>51</v>
      </c>
      <c r="C2737" t="s">
        <v>198</v>
      </c>
      <c r="D2737">
        <v>119.776</v>
      </c>
    </row>
    <row r="2738" spans="1:5" x14ac:dyDescent="0.25">
      <c r="A2738">
        <v>2018</v>
      </c>
      <c r="B2738" t="s">
        <v>52</v>
      </c>
      <c r="C2738" t="s">
        <v>210</v>
      </c>
      <c r="D2738">
        <v>1.9987999999999999</v>
      </c>
    </row>
    <row r="2739" spans="1:5" x14ac:dyDescent="0.25">
      <c r="A2739">
        <v>2018</v>
      </c>
      <c r="B2739" t="s">
        <v>52</v>
      </c>
      <c r="C2739" t="s">
        <v>232</v>
      </c>
      <c r="D2739">
        <v>1.8816999999999999</v>
      </c>
    </row>
    <row r="2740" spans="1:5" x14ac:dyDescent="0.25">
      <c r="A2740">
        <v>2018</v>
      </c>
      <c r="B2740" t="s">
        <v>52</v>
      </c>
      <c r="C2740" t="s">
        <v>211</v>
      </c>
      <c r="D2740">
        <v>2.3209</v>
      </c>
    </row>
    <row r="2741" spans="1:5" x14ac:dyDescent="0.25">
      <c r="A2741">
        <v>2018</v>
      </c>
      <c r="B2741" t="s">
        <v>52</v>
      </c>
      <c r="C2741" t="s">
        <v>198</v>
      </c>
      <c r="D2741">
        <v>113.658</v>
      </c>
    </row>
    <row r="2742" spans="1:5" x14ac:dyDescent="0.25">
      <c r="A2742">
        <v>2018</v>
      </c>
      <c r="B2742" t="s">
        <v>53</v>
      </c>
      <c r="C2742" t="s">
        <v>210</v>
      </c>
      <c r="D2742">
        <v>4.7931999999999997</v>
      </c>
    </row>
    <row r="2743" spans="1:5" x14ac:dyDescent="0.25">
      <c r="A2743">
        <v>2018</v>
      </c>
      <c r="B2743" t="s">
        <v>53</v>
      </c>
      <c r="C2743" t="s">
        <v>232</v>
      </c>
      <c r="D2743">
        <v>4.5999999999999996</v>
      </c>
    </row>
    <row r="2744" spans="1:5" x14ac:dyDescent="0.25">
      <c r="A2744">
        <v>2018</v>
      </c>
      <c r="B2744" t="s">
        <v>53</v>
      </c>
      <c r="C2744" t="s">
        <v>211</v>
      </c>
      <c r="D2744">
        <v>4.1893000000000002</v>
      </c>
    </row>
    <row r="2745" spans="1:5" x14ac:dyDescent="0.25">
      <c r="A2745">
        <v>2018</v>
      </c>
      <c r="B2745" t="s">
        <v>53</v>
      </c>
      <c r="C2745" t="s">
        <v>198</v>
      </c>
      <c r="D2745">
        <v>158.01599999999999</v>
      </c>
    </row>
    <row r="2746" spans="1:5" x14ac:dyDescent="0.25">
      <c r="A2746">
        <v>2018</v>
      </c>
      <c r="B2746" t="s">
        <v>54</v>
      </c>
      <c r="C2746" t="s">
        <v>210</v>
      </c>
      <c r="D2746">
        <v>2.2919999999999998</v>
      </c>
    </row>
    <row r="2747" spans="1:5" x14ac:dyDescent="0.25">
      <c r="A2747">
        <v>2018</v>
      </c>
      <c r="B2747" t="s">
        <v>54</v>
      </c>
      <c r="C2747" t="s">
        <v>232</v>
      </c>
      <c r="D2747">
        <v>2.1936</v>
      </c>
    </row>
    <row r="2748" spans="1:5" x14ac:dyDescent="0.25">
      <c r="A2748">
        <v>2018</v>
      </c>
      <c r="B2748" t="s">
        <v>54</v>
      </c>
      <c r="C2748" t="s">
        <v>211</v>
      </c>
      <c r="D2748">
        <v>2.0337999999999998</v>
      </c>
    </row>
    <row r="2749" spans="1:5" x14ac:dyDescent="0.25">
      <c r="A2749">
        <v>2018</v>
      </c>
      <c r="B2749" t="s">
        <v>54</v>
      </c>
      <c r="C2749" t="s">
        <v>198</v>
      </c>
      <c r="D2749">
        <v>126.473</v>
      </c>
      <c r="E2749" t="s">
        <v>199</v>
      </c>
    </row>
    <row r="2750" spans="1:5" x14ac:dyDescent="0.25">
      <c r="A2750">
        <v>2018</v>
      </c>
      <c r="B2750" t="s">
        <v>64</v>
      </c>
      <c r="C2750" t="s">
        <v>210</v>
      </c>
      <c r="D2750">
        <v>0.67769999999999997</v>
      </c>
    </row>
    <row r="2751" spans="1:5" x14ac:dyDescent="0.25">
      <c r="A2751">
        <v>2018</v>
      </c>
      <c r="B2751" t="s">
        <v>64</v>
      </c>
      <c r="C2751" t="s">
        <v>232</v>
      </c>
      <c r="D2751">
        <v>0.66749999999999998</v>
      </c>
    </row>
    <row r="2752" spans="1:5" x14ac:dyDescent="0.25">
      <c r="A2752">
        <v>2018</v>
      </c>
      <c r="B2752" t="s">
        <v>64</v>
      </c>
      <c r="C2752" t="s">
        <v>211</v>
      </c>
      <c r="D2752">
        <v>1.1208</v>
      </c>
    </row>
    <row r="2753" spans="1:5" x14ac:dyDescent="0.25">
      <c r="A2753">
        <v>2018</v>
      </c>
      <c r="B2753" t="s">
        <v>64</v>
      </c>
      <c r="C2753" t="s">
        <v>198</v>
      </c>
      <c r="D2753">
        <v>141.94999999999999</v>
      </c>
    </row>
    <row r="2754" spans="1:5" x14ac:dyDescent="0.25">
      <c r="A2754">
        <v>2018</v>
      </c>
      <c r="B2754" t="s">
        <v>55</v>
      </c>
      <c r="C2754" t="s">
        <v>210</v>
      </c>
      <c r="D2754">
        <v>1.2228000000000001</v>
      </c>
    </row>
    <row r="2755" spans="1:5" x14ac:dyDescent="0.25">
      <c r="A2755">
        <v>2018</v>
      </c>
      <c r="B2755" t="s">
        <v>55</v>
      </c>
      <c r="C2755" t="s">
        <v>232</v>
      </c>
      <c r="D2755">
        <v>1.1632</v>
      </c>
    </row>
    <row r="2756" spans="1:5" x14ac:dyDescent="0.25">
      <c r="A2756">
        <v>2018</v>
      </c>
      <c r="B2756" t="s">
        <v>55</v>
      </c>
      <c r="C2756" t="s">
        <v>211</v>
      </c>
      <c r="D2756">
        <v>1.4516</v>
      </c>
    </row>
    <row r="2757" spans="1:5" x14ac:dyDescent="0.25">
      <c r="A2757">
        <v>2018</v>
      </c>
      <c r="B2757" t="s">
        <v>55</v>
      </c>
      <c r="C2757" t="s">
        <v>198</v>
      </c>
      <c r="D2757">
        <v>134.82900000000001</v>
      </c>
    </row>
    <row r="2758" spans="1:5" x14ac:dyDescent="0.25">
      <c r="A2758">
        <v>2018</v>
      </c>
      <c r="B2758" t="s">
        <v>56</v>
      </c>
      <c r="C2758" t="s">
        <v>210</v>
      </c>
      <c r="D2758">
        <v>0.45450000000000002</v>
      </c>
      <c r="E2758" t="s">
        <v>196</v>
      </c>
    </row>
    <row r="2759" spans="1:5" x14ac:dyDescent="0.25">
      <c r="A2759">
        <v>2018</v>
      </c>
      <c r="B2759" t="s">
        <v>56</v>
      </c>
      <c r="C2759" t="s">
        <v>232</v>
      </c>
      <c r="D2759">
        <v>0.4178</v>
      </c>
      <c r="E2759" t="s">
        <v>196</v>
      </c>
    </row>
    <row r="2760" spans="1:5" x14ac:dyDescent="0.25">
      <c r="A2760">
        <v>2018</v>
      </c>
      <c r="B2760" t="s">
        <v>56</v>
      </c>
      <c r="C2760" t="s">
        <v>211</v>
      </c>
      <c r="D2760">
        <v>0.85829999999999995</v>
      </c>
      <c r="E2760" t="s">
        <v>196</v>
      </c>
    </row>
    <row r="2761" spans="1:5" x14ac:dyDescent="0.25">
      <c r="A2761">
        <v>2018</v>
      </c>
      <c r="B2761" t="s">
        <v>56</v>
      </c>
      <c r="C2761" t="s">
        <v>198</v>
      </c>
      <c r="D2761">
        <v>78.504000000000005</v>
      </c>
      <c r="E2761" t="s">
        <v>196</v>
      </c>
    </row>
    <row r="2762" spans="1:5" x14ac:dyDescent="0.25">
      <c r="A2762">
        <v>2018</v>
      </c>
      <c r="B2762" t="s">
        <v>57</v>
      </c>
      <c r="C2762" t="s">
        <v>210</v>
      </c>
      <c r="D2762">
        <v>1.5361</v>
      </c>
    </row>
    <row r="2763" spans="1:5" x14ac:dyDescent="0.25">
      <c r="A2763">
        <v>2018</v>
      </c>
      <c r="B2763" t="s">
        <v>57</v>
      </c>
      <c r="C2763" t="s">
        <v>232</v>
      </c>
      <c r="D2763">
        <v>1.4689000000000001</v>
      </c>
    </row>
    <row r="2764" spans="1:5" x14ac:dyDescent="0.25">
      <c r="A2764">
        <v>2018</v>
      </c>
      <c r="B2764" t="s">
        <v>57</v>
      </c>
      <c r="C2764" t="s">
        <v>211</v>
      </c>
      <c r="D2764">
        <v>1.8327</v>
      </c>
    </row>
    <row r="2765" spans="1:5" x14ac:dyDescent="0.25">
      <c r="A2765">
        <v>2018</v>
      </c>
      <c r="B2765" t="s">
        <v>57</v>
      </c>
      <c r="C2765" t="s">
        <v>198</v>
      </c>
      <c r="D2765">
        <v>172.45099999999999</v>
      </c>
    </row>
    <row r="2766" spans="1:5" x14ac:dyDescent="0.25">
      <c r="A2766">
        <v>2018</v>
      </c>
      <c r="B2766" t="s">
        <v>65</v>
      </c>
      <c r="C2766" t="s">
        <v>210</v>
      </c>
      <c r="D2766">
        <v>1.2151000000000001</v>
      </c>
    </row>
    <row r="2767" spans="1:5" x14ac:dyDescent="0.25">
      <c r="A2767">
        <v>2018</v>
      </c>
      <c r="B2767" t="s">
        <v>65</v>
      </c>
      <c r="C2767" t="s">
        <v>232</v>
      </c>
      <c r="D2767">
        <v>1.1826000000000001</v>
      </c>
    </row>
    <row r="2768" spans="1:5" x14ac:dyDescent="0.25">
      <c r="A2768">
        <v>2018</v>
      </c>
      <c r="B2768" t="s">
        <v>65</v>
      </c>
      <c r="C2768" t="s">
        <v>211</v>
      </c>
      <c r="D2768">
        <v>1.5821000000000001</v>
      </c>
    </row>
    <row r="2769" spans="1:5" x14ac:dyDescent="0.25">
      <c r="A2769">
        <v>2018</v>
      </c>
      <c r="B2769" t="s">
        <v>65</v>
      </c>
      <c r="C2769" t="s">
        <v>198</v>
      </c>
      <c r="D2769">
        <v>148.28899999999999</v>
      </c>
    </row>
    <row r="2770" spans="1:5" x14ac:dyDescent="0.25">
      <c r="A2770">
        <v>2018</v>
      </c>
      <c r="B2770" t="s">
        <v>58</v>
      </c>
      <c r="C2770" t="s">
        <v>210</v>
      </c>
      <c r="D2770">
        <v>1.2258</v>
      </c>
    </row>
    <row r="2771" spans="1:5" x14ac:dyDescent="0.25">
      <c r="A2771">
        <v>2018</v>
      </c>
      <c r="B2771" t="s">
        <v>58</v>
      </c>
      <c r="C2771" t="s">
        <v>232</v>
      </c>
      <c r="D2771">
        <v>1.1917</v>
      </c>
    </row>
    <row r="2772" spans="1:5" x14ac:dyDescent="0.25">
      <c r="A2772">
        <v>2018</v>
      </c>
      <c r="B2772" t="s">
        <v>58</v>
      </c>
      <c r="C2772" t="s">
        <v>211</v>
      </c>
      <c r="D2772">
        <v>0.97589999999999999</v>
      </c>
    </row>
    <row r="2773" spans="1:5" x14ac:dyDescent="0.25">
      <c r="A2773">
        <v>2018</v>
      </c>
      <c r="B2773" t="s">
        <v>58</v>
      </c>
      <c r="C2773" t="s">
        <v>198</v>
      </c>
      <c r="D2773">
        <v>117.724</v>
      </c>
      <c r="E2773" t="s">
        <v>196</v>
      </c>
    </row>
    <row r="2774" spans="1:5" x14ac:dyDescent="0.25">
      <c r="A2774">
        <v>2018</v>
      </c>
      <c r="B2774" t="s">
        <v>59</v>
      </c>
      <c r="C2774" t="s">
        <v>210</v>
      </c>
      <c r="D2774">
        <v>1.8779999999999999</v>
      </c>
    </row>
    <row r="2775" spans="1:5" x14ac:dyDescent="0.25">
      <c r="A2775">
        <v>2018</v>
      </c>
      <c r="B2775" t="s">
        <v>59</v>
      </c>
      <c r="C2775" t="s">
        <v>232</v>
      </c>
      <c r="D2775">
        <v>1.9399</v>
      </c>
    </row>
    <row r="2776" spans="1:5" x14ac:dyDescent="0.25">
      <c r="A2776">
        <v>2018</v>
      </c>
      <c r="B2776" t="s">
        <v>59</v>
      </c>
      <c r="C2776" t="s">
        <v>211</v>
      </c>
      <c r="D2776">
        <v>1.4742</v>
      </c>
    </row>
    <row r="2777" spans="1:5" x14ac:dyDescent="0.25">
      <c r="A2777">
        <v>2018</v>
      </c>
      <c r="B2777" t="s">
        <v>59</v>
      </c>
      <c r="C2777" t="s">
        <v>198</v>
      </c>
      <c r="D2777">
        <v>106.02800000000001</v>
      </c>
    </row>
    <row r="2778" spans="1:5" x14ac:dyDescent="0.25">
      <c r="A2778">
        <v>2018</v>
      </c>
      <c r="B2778" t="s">
        <v>156</v>
      </c>
      <c r="C2778" t="s">
        <v>210</v>
      </c>
      <c r="D2778">
        <v>1.9614</v>
      </c>
    </row>
    <row r="2779" spans="1:5" x14ac:dyDescent="0.25">
      <c r="A2779">
        <v>2018</v>
      </c>
      <c r="B2779" t="s">
        <v>156</v>
      </c>
      <c r="C2779" t="s">
        <v>232</v>
      </c>
      <c r="D2779">
        <v>1.6181000000000001</v>
      </c>
    </row>
    <row r="2780" spans="1:5" x14ac:dyDescent="0.25">
      <c r="A2780">
        <v>2018</v>
      </c>
      <c r="B2780" t="s">
        <v>156</v>
      </c>
      <c r="C2780" t="s">
        <v>211</v>
      </c>
      <c r="D2780">
        <v>1.2298</v>
      </c>
    </row>
    <row r="2781" spans="1:5" x14ac:dyDescent="0.25">
      <c r="A2781">
        <v>2018</v>
      </c>
      <c r="B2781" t="s">
        <v>156</v>
      </c>
      <c r="C2781" t="s">
        <v>198</v>
      </c>
      <c r="D2781">
        <v>117.28400000000001</v>
      </c>
    </row>
    <row r="2782" spans="1:5" x14ac:dyDescent="0.25">
      <c r="A2782">
        <v>2018</v>
      </c>
      <c r="B2782" t="s">
        <v>67</v>
      </c>
      <c r="C2782" t="s">
        <v>210</v>
      </c>
      <c r="D2782">
        <v>2.6374</v>
      </c>
    </row>
    <row r="2783" spans="1:5" x14ac:dyDescent="0.25">
      <c r="A2783">
        <v>2018</v>
      </c>
      <c r="B2783" t="s">
        <v>67</v>
      </c>
      <c r="C2783" t="s">
        <v>232</v>
      </c>
      <c r="D2783">
        <v>2.5893000000000002</v>
      </c>
    </row>
    <row r="2784" spans="1:5" x14ac:dyDescent="0.25">
      <c r="A2784">
        <v>2018</v>
      </c>
      <c r="B2784" t="s">
        <v>67</v>
      </c>
      <c r="C2784" t="s">
        <v>211</v>
      </c>
      <c r="D2784">
        <v>1.7882</v>
      </c>
    </row>
    <row r="2785" spans="1:5" x14ac:dyDescent="0.25">
      <c r="A2785">
        <v>2018</v>
      </c>
      <c r="B2785" t="s">
        <v>67</v>
      </c>
      <c r="C2785" t="s">
        <v>198</v>
      </c>
      <c r="D2785" t="s">
        <v>72</v>
      </c>
    </row>
    <row r="2786" spans="1:5" x14ac:dyDescent="0.25">
      <c r="A2786">
        <v>2018</v>
      </c>
      <c r="B2786" t="s">
        <v>68</v>
      </c>
      <c r="C2786" t="s">
        <v>210</v>
      </c>
      <c r="D2786">
        <v>6.6318000000000001</v>
      </c>
    </row>
    <row r="2787" spans="1:5" x14ac:dyDescent="0.25">
      <c r="A2787">
        <v>2018</v>
      </c>
      <c r="B2787" t="s">
        <v>68</v>
      </c>
      <c r="C2787" t="s">
        <v>232</v>
      </c>
      <c r="D2787">
        <v>7.1924000000000001</v>
      </c>
    </row>
    <row r="2788" spans="1:5" x14ac:dyDescent="0.25">
      <c r="A2788">
        <v>2018</v>
      </c>
      <c r="B2788" t="s">
        <v>68</v>
      </c>
      <c r="C2788" t="s">
        <v>211</v>
      </c>
      <c r="D2788">
        <v>4.4061000000000003</v>
      </c>
    </row>
    <row r="2789" spans="1:5" x14ac:dyDescent="0.25">
      <c r="A2789">
        <v>2018</v>
      </c>
      <c r="B2789" t="s">
        <v>68</v>
      </c>
      <c r="C2789" t="s">
        <v>198</v>
      </c>
      <c r="D2789">
        <v>136.184</v>
      </c>
    </row>
    <row r="2790" spans="1:5" x14ac:dyDescent="0.25">
      <c r="A2790">
        <v>2018</v>
      </c>
      <c r="B2790" t="s">
        <v>60</v>
      </c>
      <c r="C2790" t="s">
        <v>210</v>
      </c>
      <c r="D2790">
        <v>4.2512999999999996</v>
      </c>
      <c r="E2790" t="s">
        <v>201</v>
      </c>
    </row>
    <row r="2791" spans="1:5" x14ac:dyDescent="0.25">
      <c r="A2791">
        <v>2018</v>
      </c>
      <c r="B2791" t="s">
        <v>60</v>
      </c>
      <c r="C2791" t="s">
        <v>232</v>
      </c>
      <c r="D2791">
        <v>4.8666999999999998</v>
      </c>
      <c r="E2791" t="s">
        <v>201</v>
      </c>
    </row>
    <row r="2792" spans="1:5" x14ac:dyDescent="0.25">
      <c r="A2792">
        <v>2018</v>
      </c>
      <c r="B2792" t="s">
        <v>60</v>
      </c>
      <c r="C2792" t="s">
        <v>211</v>
      </c>
      <c r="D2792">
        <v>3.7305999999999999</v>
      </c>
      <c r="E2792" t="s">
        <v>201</v>
      </c>
    </row>
    <row r="2793" spans="1:5" x14ac:dyDescent="0.25">
      <c r="A2793">
        <v>2018</v>
      </c>
      <c r="B2793" t="s">
        <v>60</v>
      </c>
      <c r="C2793" t="s">
        <v>198</v>
      </c>
      <c r="D2793">
        <v>176.09299999999999</v>
      </c>
      <c r="E2793" t="s">
        <v>201</v>
      </c>
    </row>
    <row r="2794" spans="1:5" x14ac:dyDescent="0.25">
      <c r="A2794">
        <v>2018</v>
      </c>
      <c r="B2794" t="s">
        <v>69</v>
      </c>
      <c r="C2794" t="s">
        <v>210</v>
      </c>
      <c r="D2794">
        <v>0.60499999999999998</v>
      </c>
    </row>
    <row r="2795" spans="1:5" x14ac:dyDescent="0.25">
      <c r="A2795">
        <v>2018</v>
      </c>
      <c r="B2795" t="s">
        <v>69</v>
      </c>
      <c r="C2795" t="s">
        <v>232</v>
      </c>
      <c r="D2795">
        <v>0.5464</v>
      </c>
    </row>
    <row r="2796" spans="1:5" x14ac:dyDescent="0.25">
      <c r="A2796">
        <v>2018</v>
      </c>
      <c r="B2796" t="s">
        <v>69</v>
      </c>
      <c r="C2796" t="s">
        <v>211</v>
      </c>
      <c r="D2796">
        <v>1.3259000000000001</v>
      </c>
    </row>
    <row r="2797" spans="1:5" x14ac:dyDescent="0.25">
      <c r="A2797">
        <v>2018</v>
      </c>
      <c r="B2797" t="s">
        <v>69</v>
      </c>
      <c r="C2797" t="s">
        <v>198</v>
      </c>
      <c r="D2797" t="s">
        <v>72</v>
      </c>
    </row>
    <row r="2798" spans="1:5" x14ac:dyDescent="0.25">
      <c r="A2798">
        <v>2018</v>
      </c>
      <c r="B2798" t="s">
        <v>84</v>
      </c>
      <c r="C2798" t="s">
        <v>210</v>
      </c>
      <c r="D2798">
        <v>0.55930000000000002</v>
      </c>
    </row>
    <row r="2799" spans="1:5" x14ac:dyDescent="0.25">
      <c r="A2799">
        <v>2018</v>
      </c>
      <c r="B2799" t="s">
        <v>84</v>
      </c>
      <c r="C2799" t="s">
        <v>232</v>
      </c>
      <c r="D2799" t="s">
        <v>72</v>
      </c>
    </row>
    <row r="2800" spans="1:5" x14ac:dyDescent="0.25">
      <c r="A2800">
        <v>2018</v>
      </c>
      <c r="B2800" t="s">
        <v>84</v>
      </c>
      <c r="C2800" t="s">
        <v>211</v>
      </c>
      <c r="D2800">
        <v>1.1486000000000001</v>
      </c>
    </row>
    <row r="2801" spans="1:5" x14ac:dyDescent="0.25">
      <c r="A2801">
        <v>2018</v>
      </c>
      <c r="B2801" t="s">
        <v>84</v>
      </c>
      <c r="C2801" t="s">
        <v>198</v>
      </c>
      <c r="D2801" t="s">
        <v>72</v>
      </c>
    </row>
    <row r="2802" spans="1:5" x14ac:dyDescent="0.25">
      <c r="A2802">
        <v>2018</v>
      </c>
      <c r="B2802" t="s">
        <v>70</v>
      </c>
      <c r="C2802" t="s">
        <v>210</v>
      </c>
      <c r="D2802">
        <v>0.3609</v>
      </c>
    </row>
    <row r="2803" spans="1:5" x14ac:dyDescent="0.25">
      <c r="A2803">
        <v>2018</v>
      </c>
      <c r="B2803" t="s">
        <v>70</v>
      </c>
      <c r="C2803" t="s">
        <v>232</v>
      </c>
      <c r="D2803">
        <v>0.33150000000000002</v>
      </c>
    </row>
    <row r="2804" spans="1:5" x14ac:dyDescent="0.25">
      <c r="A2804">
        <v>2018</v>
      </c>
      <c r="B2804" t="s">
        <v>70</v>
      </c>
      <c r="C2804" t="s">
        <v>211</v>
      </c>
      <c r="D2804">
        <v>0.70650000000000002</v>
      </c>
    </row>
    <row r="2805" spans="1:5" x14ac:dyDescent="0.25">
      <c r="A2805">
        <v>2018</v>
      </c>
      <c r="B2805" t="s">
        <v>70</v>
      </c>
      <c r="C2805" t="s">
        <v>198</v>
      </c>
      <c r="D2805" t="s">
        <v>72</v>
      </c>
    </row>
    <row r="2806" spans="1:5" x14ac:dyDescent="0.25">
      <c r="A2806">
        <v>2018</v>
      </c>
      <c r="B2806" t="s">
        <v>71</v>
      </c>
      <c r="C2806" t="s">
        <v>210</v>
      </c>
      <c r="D2806">
        <v>0.66659999999999997</v>
      </c>
    </row>
    <row r="2807" spans="1:5" x14ac:dyDescent="0.25">
      <c r="A2807">
        <v>2018</v>
      </c>
      <c r="B2807" t="s">
        <v>71</v>
      </c>
      <c r="C2807" t="s">
        <v>232</v>
      </c>
      <c r="D2807">
        <v>0.89959999999999996</v>
      </c>
    </row>
    <row r="2808" spans="1:5" x14ac:dyDescent="0.25">
      <c r="A2808">
        <v>2018</v>
      </c>
      <c r="B2808" t="s">
        <v>71</v>
      </c>
      <c r="C2808" t="s">
        <v>211</v>
      </c>
      <c r="D2808">
        <v>1.5792999999999999</v>
      </c>
    </row>
    <row r="2809" spans="1:5" x14ac:dyDescent="0.25">
      <c r="A2809">
        <v>2018</v>
      </c>
      <c r="B2809" t="s">
        <v>71</v>
      </c>
      <c r="C2809" t="s">
        <v>198</v>
      </c>
      <c r="D2809">
        <v>152.37100000000001</v>
      </c>
    </row>
    <row r="2810" spans="1:5" x14ac:dyDescent="0.25">
      <c r="A2810">
        <v>2018</v>
      </c>
      <c r="B2810" t="s">
        <v>82</v>
      </c>
      <c r="C2810" t="s">
        <v>210</v>
      </c>
      <c r="D2810" t="s">
        <v>72</v>
      </c>
    </row>
    <row r="2811" spans="1:5" x14ac:dyDescent="0.25">
      <c r="A2811">
        <v>2018</v>
      </c>
      <c r="B2811" t="s">
        <v>82</v>
      </c>
      <c r="C2811" t="s">
        <v>232</v>
      </c>
      <c r="D2811" t="s">
        <v>72</v>
      </c>
    </row>
    <row r="2812" spans="1:5" x14ac:dyDescent="0.25">
      <c r="A2812">
        <v>2018</v>
      </c>
      <c r="B2812" t="s">
        <v>82</v>
      </c>
      <c r="C2812" t="s">
        <v>211</v>
      </c>
      <c r="D2812" t="s">
        <v>72</v>
      </c>
    </row>
    <row r="2813" spans="1:5" x14ac:dyDescent="0.25">
      <c r="A2813">
        <v>2018</v>
      </c>
      <c r="B2813" t="s">
        <v>82</v>
      </c>
      <c r="C2813" t="s">
        <v>198</v>
      </c>
      <c r="D2813" t="s">
        <v>72</v>
      </c>
    </row>
    <row r="2814" spans="1:5" x14ac:dyDescent="0.25">
      <c r="A2814">
        <v>2019</v>
      </c>
      <c r="B2814" t="s">
        <v>154</v>
      </c>
      <c r="C2814" t="s">
        <v>210</v>
      </c>
      <c r="D2814">
        <v>2.2246999999999999</v>
      </c>
      <c r="E2814" t="s">
        <v>203</v>
      </c>
    </row>
    <row r="2815" spans="1:5" x14ac:dyDescent="0.25">
      <c r="A2815">
        <v>2019</v>
      </c>
      <c r="B2815" t="s">
        <v>154</v>
      </c>
      <c r="C2815" t="s">
        <v>232</v>
      </c>
      <c r="D2815">
        <v>2.1156999999999999</v>
      </c>
      <c r="E2815" t="s">
        <v>203</v>
      </c>
    </row>
    <row r="2816" spans="1:5" x14ac:dyDescent="0.25">
      <c r="A2816">
        <v>2019</v>
      </c>
      <c r="B2816" t="s">
        <v>154</v>
      </c>
      <c r="C2816" t="s">
        <v>211</v>
      </c>
      <c r="D2816">
        <v>2.2246999999999999</v>
      </c>
      <c r="E2816" t="s">
        <v>203</v>
      </c>
    </row>
    <row r="2817" spans="1:5" x14ac:dyDescent="0.25">
      <c r="A2817">
        <v>2019</v>
      </c>
      <c r="B2817" t="s">
        <v>154</v>
      </c>
      <c r="C2817" t="s">
        <v>198</v>
      </c>
      <c r="D2817">
        <v>136.982</v>
      </c>
      <c r="E2817" t="s">
        <v>203</v>
      </c>
    </row>
    <row r="2818" spans="1:5" x14ac:dyDescent="0.25">
      <c r="A2818">
        <v>2019</v>
      </c>
      <c r="B2818" t="s">
        <v>35</v>
      </c>
      <c r="C2818" t="s">
        <v>210</v>
      </c>
      <c r="D2818">
        <v>3.7429999999999999</v>
      </c>
      <c r="E2818" t="s">
        <v>203</v>
      </c>
    </row>
    <row r="2819" spans="1:5" x14ac:dyDescent="0.25">
      <c r="A2819">
        <v>2019</v>
      </c>
      <c r="B2819" t="s">
        <v>35</v>
      </c>
      <c r="C2819" t="s">
        <v>232</v>
      </c>
      <c r="D2819">
        <v>3.4910999999999999</v>
      </c>
      <c r="E2819" t="s">
        <v>203</v>
      </c>
    </row>
    <row r="2820" spans="1:5" x14ac:dyDescent="0.25">
      <c r="A2820">
        <v>2019</v>
      </c>
      <c r="B2820" t="s">
        <v>35</v>
      </c>
      <c r="C2820" t="s">
        <v>211</v>
      </c>
      <c r="D2820">
        <v>3.3174000000000001</v>
      </c>
      <c r="E2820" t="s">
        <v>203</v>
      </c>
    </row>
    <row r="2821" spans="1:5" x14ac:dyDescent="0.25">
      <c r="A2821">
        <v>2019</v>
      </c>
      <c r="B2821" t="s">
        <v>35</v>
      </c>
      <c r="C2821" t="s">
        <v>198</v>
      </c>
      <c r="D2821">
        <v>169.048</v>
      </c>
      <c r="E2821" t="s">
        <v>203</v>
      </c>
    </row>
    <row r="2822" spans="1:5" x14ac:dyDescent="0.25">
      <c r="A2822">
        <v>2019</v>
      </c>
      <c r="B2822" t="s">
        <v>36</v>
      </c>
      <c r="C2822" t="s">
        <v>210</v>
      </c>
      <c r="D2822">
        <v>0.41649999999999998</v>
      </c>
      <c r="E2822" t="s">
        <v>202</v>
      </c>
    </row>
    <row r="2823" spans="1:5" x14ac:dyDescent="0.25">
      <c r="A2823">
        <v>2019</v>
      </c>
      <c r="B2823" t="s">
        <v>36</v>
      </c>
      <c r="C2823" t="s">
        <v>232</v>
      </c>
      <c r="D2823">
        <v>0.35699999999999998</v>
      </c>
      <c r="E2823" t="s">
        <v>202</v>
      </c>
    </row>
    <row r="2824" spans="1:5" x14ac:dyDescent="0.25">
      <c r="A2824">
        <v>2019</v>
      </c>
      <c r="B2824" t="s">
        <v>36</v>
      </c>
      <c r="C2824" t="s">
        <v>211</v>
      </c>
      <c r="D2824">
        <v>0.7833</v>
      </c>
      <c r="E2824" t="s">
        <v>202</v>
      </c>
    </row>
    <row r="2825" spans="1:5" x14ac:dyDescent="0.25">
      <c r="A2825">
        <v>2019</v>
      </c>
      <c r="B2825" t="s">
        <v>36</v>
      </c>
      <c r="C2825" t="s">
        <v>198</v>
      </c>
      <c r="D2825">
        <v>133.24100000000001</v>
      </c>
      <c r="E2825" t="s">
        <v>202</v>
      </c>
    </row>
    <row r="2826" spans="1:5" x14ac:dyDescent="0.25">
      <c r="A2826">
        <v>2019</v>
      </c>
      <c r="B2826" t="s">
        <v>37</v>
      </c>
      <c r="C2826" t="s">
        <v>210</v>
      </c>
      <c r="D2826">
        <v>1.3150999999999999</v>
      </c>
    </row>
    <row r="2827" spans="1:5" x14ac:dyDescent="0.25">
      <c r="A2827">
        <v>2019</v>
      </c>
      <c r="B2827" t="s">
        <v>37</v>
      </c>
      <c r="C2827" t="s">
        <v>232</v>
      </c>
      <c r="D2827">
        <v>1.1336999999999999</v>
      </c>
    </row>
    <row r="2828" spans="1:5" x14ac:dyDescent="0.25">
      <c r="A2828">
        <v>2019</v>
      </c>
      <c r="B2828" t="s">
        <v>37</v>
      </c>
      <c r="C2828" t="s">
        <v>211</v>
      </c>
      <c r="D2828">
        <v>1.8102</v>
      </c>
    </row>
    <row r="2829" spans="1:5" x14ac:dyDescent="0.25">
      <c r="A2829">
        <v>2019</v>
      </c>
      <c r="B2829" t="s">
        <v>37</v>
      </c>
      <c r="C2829" t="s">
        <v>198</v>
      </c>
      <c r="D2829">
        <v>179.11600000000001</v>
      </c>
    </row>
    <row r="2830" spans="1:5" x14ac:dyDescent="0.25">
      <c r="A2830">
        <v>2019</v>
      </c>
      <c r="B2830" t="s">
        <v>38</v>
      </c>
      <c r="C2830" t="s">
        <v>210</v>
      </c>
      <c r="D2830">
        <v>2.1535000000000002</v>
      </c>
    </row>
    <row r="2831" spans="1:5" x14ac:dyDescent="0.25">
      <c r="A2831">
        <v>2019</v>
      </c>
      <c r="B2831" t="s">
        <v>38</v>
      </c>
      <c r="C2831" t="s">
        <v>232</v>
      </c>
      <c r="D2831">
        <v>2.0972</v>
      </c>
    </row>
    <row r="2832" spans="1:5" x14ac:dyDescent="0.25">
      <c r="A2832">
        <v>2019</v>
      </c>
      <c r="B2832" t="s">
        <v>38</v>
      </c>
      <c r="C2832" t="s">
        <v>211</v>
      </c>
      <c r="D2832">
        <v>1.6225000000000001</v>
      </c>
    </row>
    <row r="2833" spans="1:5" x14ac:dyDescent="0.25">
      <c r="A2833">
        <v>2019</v>
      </c>
      <c r="B2833" t="s">
        <v>38</v>
      </c>
      <c r="C2833" t="s">
        <v>198</v>
      </c>
      <c r="D2833">
        <v>121.116</v>
      </c>
    </row>
    <row r="2834" spans="1:5" x14ac:dyDescent="0.25">
      <c r="A2834">
        <v>2019</v>
      </c>
      <c r="B2834" t="s">
        <v>39</v>
      </c>
      <c r="C2834" t="s">
        <v>210</v>
      </c>
      <c r="D2834">
        <v>2.9946999999999999</v>
      </c>
      <c r="E2834" t="s">
        <v>202</v>
      </c>
    </row>
    <row r="2835" spans="1:5" x14ac:dyDescent="0.25">
      <c r="A2835">
        <v>2019</v>
      </c>
      <c r="B2835" t="s">
        <v>39</v>
      </c>
      <c r="C2835" t="s">
        <v>232</v>
      </c>
      <c r="D2835">
        <v>2.8064</v>
      </c>
      <c r="E2835" t="s">
        <v>202</v>
      </c>
    </row>
    <row r="2836" spans="1:5" x14ac:dyDescent="0.25">
      <c r="A2836">
        <v>2019</v>
      </c>
      <c r="B2836" t="s">
        <v>39</v>
      </c>
      <c r="C2836" t="s">
        <v>211</v>
      </c>
      <c r="D2836">
        <v>2.7084000000000001</v>
      </c>
      <c r="E2836" t="s">
        <v>202</v>
      </c>
    </row>
    <row r="2837" spans="1:5" x14ac:dyDescent="0.25">
      <c r="A2837">
        <v>2019</v>
      </c>
      <c r="B2837" t="s">
        <v>39</v>
      </c>
      <c r="C2837" t="s">
        <v>198</v>
      </c>
      <c r="D2837">
        <v>155.989</v>
      </c>
      <c r="E2837" t="s">
        <v>202</v>
      </c>
    </row>
    <row r="2838" spans="1:5" x14ac:dyDescent="0.25">
      <c r="A2838">
        <v>2019</v>
      </c>
      <c r="B2838" t="s">
        <v>40</v>
      </c>
      <c r="C2838" t="s">
        <v>210</v>
      </c>
      <c r="D2838">
        <v>0.72399999999999998</v>
      </c>
    </row>
    <row r="2839" spans="1:5" x14ac:dyDescent="0.25">
      <c r="A2839">
        <v>2019</v>
      </c>
      <c r="B2839" t="s">
        <v>40</v>
      </c>
      <c r="C2839" t="s">
        <v>232</v>
      </c>
      <c r="D2839">
        <v>0.63839999999999997</v>
      </c>
    </row>
    <row r="2840" spans="1:5" x14ac:dyDescent="0.25">
      <c r="A2840">
        <v>2019</v>
      </c>
      <c r="B2840" t="s">
        <v>40</v>
      </c>
      <c r="C2840" t="s">
        <v>211</v>
      </c>
      <c r="D2840">
        <v>0.89100000000000001</v>
      </c>
    </row>
    <row r="2841" spans="1:5" x14ac:dyDescent="0.25">
      <c r="A2841">
        <v>2019</v>
      </c>
      <c r="B2841" t="s">
        <v>40</v>
      </c>
      <c r="C2841" t="s">
        <v>198</v>
      </c>
      <c r="D2841">
        <v>99.394999999999996</v>
      </c>
    </row>
    <row r="2842" spans="1:5" x14ac:dyDescent="0.25">
      <c r="A2842">
        <v>2019</v>
      </c>
      <c r="B2842" t="s">
        <v>41</v>
      </c>
      <c r="C2842" t="s">
        <v>210</v>
      </c>
      <c r="D2842">
        <v>2.9264000000000001</v>
      </c>
    </row>
    <row r="2843" spans="1:5" x14ac:dyDescent="0.25">
      <c r="A2843">
        <v>2019</v>
      </c>
      <c r="B2843" t="s">
        <v>41</v>
      </c>
      <c r="C2843" t="s">
        <v>232</v>
      </c>
      <c r="D2843">
        <v>2.7545999999999999</v>
      </c>
    </row>
    <row r="2844" spans="1:5" x14ac:dyDescent="0.25">
      <c r="A2844">
        <v>2019</v>
      </c>
      <c r="B2844" t="s">
        <v>41</v>
      </c>
      <c r="C2844" t="s">
        <v>211</v>
      </c>
      <c r="D2844">
        <v>2.4361000000000002</v>
      </c>
    </row>
    <row r="2845" spans="1:5" x14ac:dyDescent="0.25">
      <c r="A2845">
        <v>2019</v>
      </c>
      <c r="B2845" t="s">
        <v>41</v>
      </c>
      <c r="C2845" t="s">
        <v>198</v>
      </c>
      <c r="D2845">
        <v>245.24</v>
      </c>
    </row>
    <row r="2846" spans="1:5" x14ac:dyDescent="0.25">
      <c r="A2846">
        <v>2019</v>
      </c>
      <c r="B2846" t="s">
        <v>42</v>
      </c>
      <c r="C2846" t="s">
        <v>210</v>
      </c>
      <c r="D2846">
        <v>1.6808000000000001</v>
      </c>
      <c r="E2846" t="s">
        <v>203</v>
      </c>
    </row>
    <row r="2847" spans="1:5" x14ac:dyDescent="0.25">
      <c r="A2847">
        <v>2019</v>
      </c>
      <c r="B2847" t="s">
        <v>42</v>
      </c>
      <c r="C2847" t="s">
        <v>232</v>
      </c>
      <c r="D2847">
        <v>1.6826000000000001</v>
      </c>
      <c r="E2847" t="s">
        <v>203</v>
      </c>
    </row>
    <row r="2848" spans="1:5" x14ac:dyDescent="0.25">
      <c r="A2848">
        <v>2019</v>
      </c>
      <c r="B2848" t="s">
        <v>42</v>
      </c>
      <c r="C2848" t="s">
        <v>211</v>
      </c>
      <c r="D2848">
        <v>2.0371999999999999</v>
      </c>
      <c r="E2848" t="s">
        <v>203</v>
      </c>
    </row>
    <row r="2849" spans="1:5" x14ac:dyDescent="0.25">
      <c r="A2849">
        <v>2019</v>
      </c>
      <c r="B2849" t="s">
        <v>42</v>
      </c>
      <c r="C2849" t="s">
        <v>198</v>
      </c>
      <c r="D2849">
        <v>141.976</v>
      </c>
      <c r="E2849" t="s">
        <v>203</v>
      </c>
    </row>
    <row r="2850" spans="1:5" x14ac:dyDescent="0.25">
      <c r="A2850">
        <v>2019</v>
      </c>
      <c r="B2850" t="s">
        <v>43</v>
      </c>
      <c r="C2850" t="s">
        <v>210</v>
      </c>
      <c r="D2850">
        <v>2.9211999999999998</v>
      </c>
      <c r="E2850" t="s">
        <v>204</v>
      </c>
    </row>
    <row r="2851" spans="1:5" x14ac:dyDescent="0.25">
      <c r="A2851">
        <v>2019</v>
      </c>
      <c r="B2851" t="s">
        <v>43</v>
      </c>
      <c r="C2851" t="s">
        <v>232</v>
      </c>
      <c r="D2851">
        <v>2.8018000000000001</v>
      </c>
      <c r="E2851" t="s">
        <v>204</v>
      </c>
    </row>
    <row r="2852" spans="1:5" x14ac:dyDescent="0.25">
      <c r="A2852">
        <v>2019</v>
      </c>
      <c r="B2852" t="s">
        <v>43</v>
      </c>
      <c r="C2852" t="s">
        <v>211</v>
      </c>
      <c r="D2852">
        <v>3.1341999999999999</v>
      </c>
      <c r="E2852" t="s">
        <v>204</v>
      </c>
    </row>
    <row r="2853" spans="1:5" x14ac:dyDescent="0.25">
      <c r="A2853">
        <v>2019</v>
      </c>
      <c r="B2853" t="s">
        <v>43</v>
      </c>
      <c r="C2853" t="s">
        <v>198</v>
      </c>
      <c r="D2853">
        <v>220.85</v>
      </c>
      <c r="E2853" t="s">
        <v>204</v>
      </c>
    </row>
    <row r="2854" spans="1:5" x14ac:dyDescent="0.25">
      <c r="A2854">
        <v>2019</v>
      </c>
      <c r="B2854" t="s">
        <v>44</v>
      </c>
      <c r="C2854" t="s">
        <v>210</v>
      </c>
      <c r="D2854">
        <v>3.1585000000000001</v>
      </c>
      <c r="E2854" t="s">
        <v>203</v>
      </c>
    </row>
    <row r="2855" spans="1:5" x14ac:dyDescent="0.25">
      <c r="A2855">
        <v>2019</v>
      </c>
      <c r="B2855" t="s">
        <v>44</v>
      </c>
      <c r="C2855" t="s">
        <v>232</v>
      </c>
      <c r="D2855">
        <v>3.056</v>
      </c>
      <c r="E2855" t="s">
        <v>203</v>
      </c>
    </row>
    <row r="2856" spans="1:5" x14ac:dyDescent="0.25">
      <c r="A2856">
        <v>2019</v>
      </c>
      <c r="B2856" t="s">
        <v>44</v>
      </c>
      <c r="C2856" t="s">
        <v>211</v>
      </c>
      <c r="D2856">
        <v>2.9041000000000001</v>
      </c>
      <c r="E2856" t="s">
        <v>203</v>
      </c>
    </row>
    <row r="2857" spans="1:5" x14ac:dyDescent="0.25">
      <c r="A2857">
        <v>2019</v>
      </c>
      <c r="B2857" t="s">
        <v>44</v>
      </c>
      <c r="C2857" t="s">
        <v>198</v>
      </c>
      <c r="D2857">
        <v>146.48099999999999</v>
      </c>
      <c r="E2857" t="s">
        <v>203</v>
      </c>
    </row>
    <row r="2858" spans="1:5" x14ac:dyDescent="0.25">
      <c r="A2858">
        <v>2019</v>
      </c>
      <c r="B2858" t="s">
        <v>45</v>
      </c>
      <c r="C2858" t="s">
        <v>210</v>
      </c>
      <c r="D2858">
        <v>1.2303999999999999</v>
      </c>
    </row>
    <row r="2859" spans="1:5" x14ac:dyDescent="0.25">
      <c r="A2859">
        <v>2019</v>
      </c>
      <c r="B2859" t="s">
        <v>45</v>
      </c>
      <c r="C2859" t="s">
        <v>232</v>
      </c>
      <c r="D2859">
        <v>1.1456999999999999</v>
      </c>
    </row>
    <row r="2860" spans="1:5" x14ac:dyDescent="0.25">
      <c r="A2860">
        <v>2019</v>
      </c>
      <c r="B2860" t="s">
        <v>45</v>
      </c>
      <c r="C2860" t="s">
        <v>211</v>
      </c>
      <c r="D2860">
        <v>1.8734</v>
      </c>
    </row>
    <row r="2861" spans="1:5" x14ac:dyDescent="0.25">
      <c r="A2861">
        <v>2019</v>
      </c>
      <c r="B2861" t="s">
        <v>45</v>
      </c>
      <c r="C2861" t="s">
        <v>198</v>
      </c>
      <c r="D2861">
        <v>109.238</v>
      </c>
      <c r="E2861" t="s">
        <v>196</v>
      </c>
    </row>
    <row r="2862" spans="1:5" x14ac:dyDescent="0.25">
      <c r="A2862">
        <v>2019</v>
      </c>
      <c r="B2862" t="s">
        <v>46</v>
      </c>
      <c r="C2862" t="s">
        <v>210</v>
      </c>
      <c r="D2862">
        <v>3.6966000000000001</v>
      </c>
      <c r="E2862" t="s">
        <v>202</v>
      </c>
    </row>
    <row r="2863" spans="1:5" x14ac:dyDescent="0.25">
      <c r="A2863">
        <v>2019</v>
      </c>
      <c r="B2863" t="s">
        <v>46</v>
      </c>
      <c r="C2863" t="s">
        <v>232</v>
      </c>
      <c r="D2863">
        <v>3.5619999999999998</v>
      </c>
      <c r="E2863" t="s">
        <v>202</v>
      </c>
    </row>
    <row r="2864" spans="1:5" x14ac:dyDescent="0.25">
      <c r="A2864">
        <v>2019</v>
      </c>
      <c r="B2864" t="s">
        <v>46</v>
      </c>
      <c r="C2864" t="s">
        <v>211</v>
      </c>
      <c r="D2864">
        <v>3.7139000000000002</v>
      </c>
      <c r="E2864" t="s">
        <v>202</v>
      </c>
    </row>
    <row r="2865" spans="1:5" x14ac:dyDescent="0.25">
      <c r="A2865">
        <v>2019</v>
      </c>
      <c r="B2865" t="s">
        <v>46</v>
      </c>
      <c r="C2865" t="s">
        <v>198</v>
      </c>
      <c r="D2865">
        <v>161.71100000000001</v>
      </c>
      <c r="E2865" t="s">
        <v>202</v>
      </c>
    </row>
    <row r="2866" spans="1:5" x14ac:dyDescent="0.25">
      <c r="A2866">
        <v>2019</v>
      </c>
      <c r="B2866" t="s">
        <v>47</v>
      </c>
      <c r="C2866" t="s">
        <v>210</v>
      </c>
      <c r="D2866">
        <v>1.3346</v>
      </c>
      <c r="E2866" t="s">
        <v>203</v>
      </c>
    </row>
    <row r="2867" spans="1:5" x14ac:dyDescent="0.25">
      <c r="A2867">
        <v>2019</v>
      </c>
      <c r="B2867" t="s">
        <v>47</v>
      </c>
      <c r="C2867" t="s">
        <v>232</v>
      </c>
      <c r="D2867">
        <v>1.3002</v>
      </c>
      <c r="E2867" t="s">
        <v>203</v>
      </c>
    </row>
    <row r="2868" spans="1:5" x14ac:dyDescent="0.25">
      <c r="A2868">
        <v>2019</v>
      </c>
      <c r="B2868" t="s">
        <v>47</v>
      </c>
      <c r="C2868" t="s">
        <v>211</v>
      </c>
      <c r="D2868">
        <v>1.4725999999999999</v>
      </c>
      <c r="E2868" t="s">
        <v>203</v>
      </c>
    </row>
    <row r="2869" spans="1:5" x14ac:dyDescent="0.25">
      <c r="A2869">
        <v>2019</v>
      </c>
      <c r="B2869" t="s">
        <v>47</v>
      </c>
      <c r="C2869" t="s">
        <v>198</v>
      </c>
      <c r="D2869">
        <v>156.46899999999999</v>
      </c>
      <c r="E2869" t="s">
        <v>203</v>
      </c>
    </row>
    <row r="2870" spans="1:5" x14ac:dyDescent="0.25">
      <c r="A2870">
        <v>2019</v>
      </c>
      <c r="B2870" t="s">
        <v>48</v>
      </c>
      <c r="C2870" t="s">
        <v>210</v>
      </c>
      <c r="D2870">
        <v>1.1466000000000001</v>
      </c>
    </row>
    <row r="2871" spans="1:5" x14ac:dyDescent="0.25">
      <c r="A2871">
        <v>2019</v>
      </c>
      <c r="B2871" t="s">
        <v>48</v>
      </c>
      <c r="C2871" t="s">
        <v>232</v>
      </c>
      <c r="D2871">
        <v>1.0385</v>
      </c>
    </row>
    <row r="2872" spans="1:5" x14ac:dyDescent="0.25">
      <c r="A2872">
        <v>2019</v>
      </c>
      <c r="B2872" t="s">
        <v>48</v>
      </c>
      <c r="C2872" t="s">
        <v>211</v>
      </c>
      <c r="D2872">
        <v>1.5505</v>
      </c>
    </row>
    <row r="2873" spans="1:5" x14ac:dyDescent="0.25">
      <c r="A2873">
        <v>2019</v>
      </c>
      <c r="B2873" t="s">
        <v>48</v>
      </c>
      <c r="C2873" t="s">
        <v>198</v>
      </c>
      <c r="D2873">
        <v>111.636</v>
      </c>
    </row>
    <row r="2874" spans="1:5" x14ac:dyDescent="0.25">
      <c r="A2874">
        <v>2019</v>
      </c>
      <c r="B2874" t="s">
        <v>49</v>
      </c>
      <c r="C2874" t="s">
        <v>210</v>
      </c>
      <c r="D2874">
        <v>0.92149999999999999</v>
      </c>
    </row>
    <row r="2875" spans="1:5" x14ac:dyDescent="0.25">
      <c r="A2875">
        <v>2019</v>
      </c>
      <c r="B2875" t="s">
        <v>49</v>
      </c>
      <c r="C2875" t="s">
        <v>232</v>
      </c>
      <c r="D2875">
        <v>0.8175</v>
      </c>
    </row>
    <row r="2876" spans="1:5" x14ac:dyDescent="0.25">
      <c r="A2876">
        <v>2019</v>
      </c>
      <c r="B2876" t="s">
        <v>49</v>
      </c>
      <c r="C2876" t="s">
        <v>211</v>
      </c>
      <c r="D2876">
        <v>1.3735999999999999</v>
      </c>
    </row>
    <row r="2877" spans="1:5" x14ac:dyDescent="0.25">
      <c r="A2877">
        <v>2019</v>
      </c>
      <c r="B2877" t="s">
        <v>49</v>
      </c>
      <c r="C2877" t="s">
        <v>198</v>
      </c>
      <c r="D2877">
        <v>117.715</v>
      </c>
    </row>
    <row r="2878" spans="1:5" x14ac:dyDescent="0.25">
      <c r="A2878">
        <v>2019</v>
      </c>
      <c r="B2878" t="s">
        <v>50</v>
      </c>
      <c r="C2878" t="s">
        <v>210</v>
      </c>
      <c r="D2878">
        <v>4.4543999999999997</v>
      </c>
    </row>
    <row r="2879" spans="1:5" x14ac:dyDescent="0.25">
      <c r="A2879">
        <v>2019</v>
      </c>
      <c r="B2879" t="s">
        <v>50</v>
      </c>
      <c r="C2879" t="s">
        <v>232</v>
      </c>
      <c r="D2879">
        <v>4.1002000000000001</v>
      </c>
    </row>
    <row r="2880" spans="1:5" x14ac:dyDescent="0.25">
      <c r="A2880">
        <v>2019</v>
      </c>
      <c r="B2880" t="s">
        <v>50</v>
      </c>
      <c r="C2880" t="s">
        <v>211</v>
      </c>
      <c r="D2880">
        <v>3.5327000000000002</v>
      </c>
    </row>
    <row r="2881" spans="1:5" x14ac:dyDescent="0.25">
      <c r="A2881">
        <v>2019</v>
      </c>
      <c r="B2881" t="s">
        <v>50</v>
      </c>
      <c r="C2881" t="s">
        <v>198</v>
      </c>
      <c r="D2881">
        <v>132.14599999999999</v>
      </c>
    </row>
    <row r="2882" spans="1:5" x14ac:dyDescent="0.25">
      <c r="A2882">
        <v>2019</v>
      </c>
      <c r="B2882" t="s">
        <v>51</v>
      </c>
      <c r="C2882" t="s">
        <v>210</v>
      </c>
      <c r="D2882">
        <v>0.91930000000000001</v>
      </c>
      <c r="E2882" t="s">
        <v>203</v>
      </c>
    </row>
    <row r="2883" spans="1:5" x14ac:dyDescent="0.25">
      <c r="A2883">
        <v>2019</v>
      </c>
      <c r="B2883" t="s">
        <v>51</v>
      </c>
      <c r="C2883" t="s">
        <v>232</v>
      </c>
      <c r="D2883">
        <v>0.83340000000000003</v>
      </c>
      <c r="E2883" t="s">
        <v>203</v>
      </c>
    </row>
    <row r="2884" spans="1:5" x14ac:dyDescent="0.25">
      <c r="A2884">
        <v>2019</v>
      </c>
      <c r="B2884" t="s">
        <v>51</v>
      </c>
      <c r="C2884" t="s">
        <v>211</v>
      </c>
      <c r="D2884">
        <v>1.4024000000000001</v>
      </c>
      <c r="E2884" t="s">
        <v>203</v>
      </c>
    </row>
    <row r="2885" spans="1:5" x14ac:dyDescent="0.25">
      <c r="A2885">
        <v>2019</v>
      </c>
      <c r="B2885" t="s">
        <v>51</v>
      </c>
      <c r="C2885" t="s">
        <v>198</v>
      </c>
      <c r="D2885">
        <v>120.831</v>
      </c>
      <c r="E2885" t="s">
        <v>203</v>
      </c>
    </row>
    <row r="2886" spans="1:5" x14ac:dyDescent="0.25">
      <c r="A2886">
        <v>2019</v>
      </c>
      <c r="B2886" t="s">
        <v>52</v>
      </c>
      <c r="C2886" t="s">
        <v>210</v>
      </c>
      <c r="D2886">
        <v>2.3187000000000002</v>
      </c>
    </row>
    <row r="2887" spans="1:5" x14ac:dyDescent="0.25">
      <c r="A2887">
        <v>2019</v>
      </c>
      <c r="B2887" t="s">
        <v>52</v>
      </c>
      <c r="C2887" t="s">
        <v>232</v>
      </c>
      <c r="D2887">
        <v>2.1335999999999999</v>
      </c>
    </row>
    <row r="2888" spans="1:5" x14ac:dyDescent="0.25">
      <c r="A2888">
        <v>2019</v>
      </c>
      <c r="B2888" t="s">
        <v>52</v>
      </c>
      <c r="C2888" t="s">
        <v>211</v>
      </c>
      <c r="D2888">
        <v>2.7010999999999998</v>
      </c>
    </row>
    <row r="2889" spans="1:5" x14ac:dyDescent="0.25">
      <c r="A2889">
        <v>2019</v>
      </c>
      <c r="B2889" t="s">
        <v>52</v>
      </c>
      <c r="C2889" t="s">
        <v>198</v>
      </c>
      <c r="D2889">
        <v>128.87299999999999</v>
      </c>
    </row>
    <row r="2890" spans="1:5" x14ac:dyDescent="0.25">
      <c r="A2890">
        <v>2019</v>
      </c>
      <c r="B2890" t="s">
        <v>53</v>
      </c>
      <c r="C2890" t="s">
        <v>210</v>
      </c>
      <c r="D2890">
        <v>5.3369999999999997</v>
      </c>
      <c r="E2890" t="s">
        <v>204</v>
      </c>
    </row>
    <row r="2891" spans="1:5" x14ac:dyDescent="0.25">
      <c r="A2891">
        <v>2019</v>
      </c>
      <c r="B2891" t="s">
        <v>53</v>
      </c>
      <c r="C2891" t="s">
        <v>232</v>
      </c>
      <c r="D2891">
        <v>4.9710999999999999</v>
      </c>
      <c r="E2891" t="s">
        <v>204</v>
      </c>
    </row>
    <row r="2892" spans="1:5" x14ac:dyDescent="0.25">
      <c r="A2892">
        <v>2019</v>
      </c>
      <c r="B2892" t="s">
        <v>53</v>
      </c>
      <c r="C2892" t="s">
        <v>211</v>
      </c>
      <c r="D2892">
        <v>4.5635000000000003</v>
      </c>
      <c r="E2892" t="s">
        <v>204</v>
      </c>
    </row>
    <row r="2893" spans="1:5" x14ac:dyDescent="0.25">
      <c r="A2893">
        <v>2019</v>
      </c>
      <c r="B2893" t="s">
        <v>53</v>
      </c>
      <c r="C2893" t="s">
        <v>198</v>
      </c>
      <c r="D2893">
        <v>170.767</v>
      </c>
      <c r="E2893" t="s">
        <v>204</v>
      </c>
    </row>
    <row r="2894" spans="1:5" x14ac:dyDescent="0.25">
      <c r="A2894">
        <v>2019</v>
      </c>
      <c r="B2894" t="s">
        <v>54</v>
      </c>
      <c r="C2894" t="s">
        <v>210</v>
      </c>
      <c r="D2894">
        <v>2.3597000000000001</v>
      </c>
      <c r="E2894" t="s">
        <v>202</v>
      </c>
    </row>
    <row r="2895" spans="1:5" x14ac:dyDescent="0.25">
      <c r="A2895">
        <v>2019</v>
      </c>
      <c r="B2895" t="s">
        <v>54</v>
      </c>
      <c r="C2895" t="s">
        <v>232</v>
      </c>
      <c r="D2895">
        <v>2.2201</v>
      </c>
      <c r="E2895" t="s">
        <v>202</v>
      </c>
    </row>
    <row r="2896" spans="1:5" x14ac:dyDescent="0.25">
      <c r="A2896">
        <v>2019</v>
      </c>
      <c r="B2896" t="s">
        <v>54</v>
      </c>
      <c r="C2896" t="s">
        <v>211</v>
      </c>
      <c r="D2896">
        <v>2.0762</v>
      </c>
      <c r="E2896" t="s">
        <v>202</v>
      </c>
    </row>
    <row r="2897" spans="1:5" x14ac:dyDescent="0.25">
      <c r="A2897">
        <v>2019</v>
      </c>
      <c r="B2897" t="s">
        <v>54</v>
      </c>
      <c r="C2897" t="s">
        <v>198</v>
      </c>
      <c r="D2897">
        <v>128.00399999999999</v>
      </c>
      <c r="E2897" t="s">
        <v>202</v>
      </c>
    </row>
    <row r="2898" spans="1:5" x14ac:dyDescent="0.25">
      <c r="A2898">
        <v>2019</v>
      </c>
      <c r="B2898" t="s">
        <v>64</v>
      </c>
      <c r="C2898" t="s">
        <v>210</v>
      </c>
      <c r="D2898">
        <v>0.79790000000000005</v>
      </c>
    </row>
    <row r="2899" spans="1:5" x14ac:dyDescent="0.25">
      <c r="A2899">
        <v>2019</v>
      </c>
      <c r="B2899" t="s">
        <v>64</v>
      </c>
      <c r="C2899" t="s">
        <v>232</v>
      </c>
      <c r="D2899">
        <v>0.76800000000000002</v>
      </c>
    </row>
    <row r="2900" spans="1:5" x14ac:dyDescent="0.25">
      <c r="A2900">
        <v>2019</v>
      </c>
      <c r="B2900" t="s">
        <v>64</v>
      </c>
      <c r="C2900" t="s">
        <v>211</v>
      </c>
      <c r="D2900">
        <v>1.3052999999999999</v>
      </c>
    </row>
    <row r="2901" spans="1:5" x14ac:dyDescent="0.25">
      <c r="A2901">
        <v>2019</v>
      </c>
      <c r="B2901" t="s">
        <v>64</v>
      </c>
      <c r="C2901" t="s">
        <v>198</v>
      </c>
      <c r="D2901">
        <v>163.32499999999999</v>
      </c>
    </row>
    <row r="2902" spans="1:5" x14ac:dyDescent="0.25">
      <c r="A2902">
        <v>2019</v>
      </c>
      <c r="B2902" t="s">
        <v>55</v>
      </c>
      <c r="C2902" t="s">
        <v>210</v>
      </c>
      <c r="D2902">
        <v>1.2452000000000001</v>
      </c>
    </row>
    <row r="2903" spans="1:5" x14ac:dyDescent="0.25">
      <c r="A2903">
        <v>2019</v>
      </c>
      <c r="B2903" t="s">
        <v>55</v>
      </c>
      <c r="C2903" t="s">
        <v>232</v>
      </c>
      <c r="D2903">
        <v>1.1641999999999999</v>
      </c>
    </row>
    <row r="2904" spans="1:5" x14ac:dyDescent="0.25">
      <c r="A2904">
        <v>2019</v>
      </c>
      <c r="B2904" t="s">
        <v>55</v>
      </c>
      <c r="C2904" t="s">
        <v>211</v>
      </c>
      <c r="D2904">
        <v>1.4825999999999999</v>
      </c>
    </row>
    <row r="2905" spans="1:5" x14ac:dyDescent="0.25">
      <c r="A2905">
        <v>2019</v>
      </c>
      <c r="B2905" t="s">
        <v>55</v>
      </c>
      <c r="C2905" t="s">
        <v>198</v>
      </c>
      <c r="D2905">
        <v>134.947</v>
      </c>
    </row>
    <row r="2906" spans="1:5" x14ac:dyDescent="0.25">
      <c r="A2906">
        <v>2019</v>
      </c>
      <c r="B2906" t="s">
        <v>56</v>
      </c>
      <c r="C2906" t="s">
        <v>210</v>
      </c>
      <c r="D2906">
        <v>0.41689999999999999</v>
      </c>
      <c r="E2906" t="s">
        <v>203</v>
      </c>
    </row>
    <row r="2907" spans="1:5" x14ac:dyDescent="0.25">
      <c r="A2907">
        <v>2019</v>
      </c>
      <c r="B2907" t="s">
        <v>56</v>
      </c>
      <c r="C2907" t="s">
        <v>232</v>
      </c>
      <c r="D2907">
        <v>0.36599999999999999</v>
      </c>
      <c r="E2907" t="s">
        <v>203</v>
      </c>
    </row>
    <row r="2908" spans="1:5" x14ac:dyDescent="0.25">
      <c r="A2908">
        <v>2019</v>
      </c>
      <c r="B2908" t="s">
        <v>56</v>
      </c>
      <c r="C2908" t="s">
        <v>211</v>
      </c>
      <c r="D2908">
        <v>0.78569999999999995</v>
      </c>
      <c r="E2908" t="s">
        <v>203</v>
      </c>
    </row>
    <row r="2909" spans="1:5" x14ac:dyDescent="0.25">
      <c r="A2909">
        <v>2019</v>
      </c>
      <c r="B2909" t="s">
        <v>56</v>
      </c>
      <c r="C2909" t="s">
        <v>198</v>
      </c>
      <c r="D2909">
        <v>68.760999999999996</v>
      </c>
      <c r="E2909" t="s">
        <v>203</v>
      </c>
    </row>
    <row r="2910" spans="1:5" x14ac:dyDescent="0.25">
      <c r="A2910">
        <v>2019</v>
      </c>
      <c r="B2910" t="s">
        <v>57</v>
      </c>
      <c r="C2910" t="s">
        <v>210</v>
      </c>
      <c r="D2910">
        <v>1.7123999999999999</v>
      </c>
    </row>
    <row r="2911" spans="1:5" x14ac:dyDescent="0.25">
      <c r="A2911">
        <v>2019</v>
      </c>
      <c r="B2911" t="s">
        <v>57</v>
      </c>
      <c r="C2911" t="s">
        <v>232</v>
      </c>
      <c r="D2911">
        <v>1.6012999999999999</v>
      </c>
    </row>
    <row r="2912" spans="1:5" x14ac:dyDescent="0.25">
      <c r="A2912">
        <v>2019</v>
      </c>
      <c r="B2912" t="s">
        <v>57</v>
      </c>
      <c r="C2912" t="s">
        <v>211</v>
      </c>
      <c r="D2912">
        <v>2.0447000000000002</v>
      </c>
    </row>
    <row r="2913" spans="1:5" x14ac:dyDescent="0.25">
      <c r="A2913">
        <v>2019</v>
      </c>
      <c r="B2913" t="s">
        <v>57</v>
      </c>
      <c r="C2913" t="s">
        <v>198</v>
      </c>
      <c r="D2913">
        <v>188.001</v>
      </c>
    </row>
    <row r="2914" spans="1:5" x14ac:dyDescent="0.25">
      <c r="A2914">
        <v>2019</v>
      </c>
      <c r="B2914" t="s">
        <v>65</v>
      </c>
      <c r="C2914" t="s">
        <v>210</v>
      </c>
      <c r="D2914">
        <v>1.4011</v>
      </c>
    </row>
    <row r="2915" spans="1:5" x14ac:dyDescent="0.25">
      <c r="A2915">
        <v>2019</v>
      </c>
      <c r="B2915" t="s">
        <v>65</v>
      </c>
      <c r="C2915" t="s">
        <v>232</v>
      </c>
      <c r="D2915">
        <v>1.3302</v>
      </c>
    </row>
    <row r="2916" spans="1:5" x14ac:dyDescent="0.25">
      <c r="A2916">
        <v>2019</v>
      </c>
      <c r="B2916" t="s">
        <v>65</v>
      </c>
      <c r="C2916" t="s">
        <v>211</v>
      </c>
      <c r="D2916">
        <v>1.7796000000000001</v>
      </c>
    </row>
    <row r="2917" spans="1:5" x14ac:dyDescent="0.25">
      <c r="A2917">
        <v>2019</v>
      </c>
      <c r="B2917" t="s">
        <v>65</v>
      </c>
      <c r="C2917" t="s">
        <v>198</v>
      </c>
      <c r="D2917">
        <v>166.80199999999999</v>
      </c>
    </row>
    <row r="2918" spans="1:5" x14ac:dyDescent="0.25">
      <c r="A2918">
        <v>2019</v>
      </c>
      <c r="B2918" t="s">
        <v>58</v>
      </c>
      <c r="C2918" t="s">
        <v>210</v>
      </c>
      <c r="D2918">
        <v>1.3777999999999999</v>
      </c>
    </row>
    <row r="2919" spans="1:5" x14ac:dyDescent="0.25">
      <c r="A2919">
        <v>2019</v>
      </c>
      <c r="B2919" t="s">
        <v>58</v>
      </c>
      <c r="C2919" t="s">
        <v>232</v>
      </c>
      <c r="D2919">
        <v>1.3196000000000001</v>
      </c>
    </row>
    <row r="2920" spans="1:5" x14ac:dyDescent="0.25">
      <c r="A2920">
        <v>2019</v>
      </c>
      <c r="B2920" t="s">
        <v>58</v>
      </c>
      <c r="C2920" t="s">
        <v>211</v>
      </c>
      <c r="D2920">
        <v>1.0965</v>
      </c>
    </row>
    <row r="2921" spans="1:5" x14ac:dyDescent="0.25">
      <c r="A2921">
        <v>2019</v>
      </c>
      <c r="B2921" t="s">
        <v>58</v>
      </c>
      <c r="C2921" t="s">
        <v>198</v>
      </c>
      <c r="D2921">
        <v>130.351</v>
      </c>
      <c r="E2921" t="s">
        <v>196</v>
      </c>
    </row>
    <row r="2922" spans="1:5" x14ac:dyDescent="0.25">
      <c r="A2922">
        <v>2019</v>
      </c>
      <c r="B2922" t="s">
        <v>59</v>
      </c>
      <c r="C2922" t="s">
        <v>210</v>
      </c>
      <c r="D2922">
        <v>1.7951999999999999</v>
      </c>
    </row>
    <row r="2923" spans="1:5" x14ac:dyDescent="0.25">
      <c r="A2923">
        <v>2019</v>
      </c>
      <c r="B2923" t="s">
        <v>59</v>
      </c>
      <c r="C2923" t="s">
        <v>232</v>
      </c>
      <c r="D2923">
        <v>1.8665</v>
      </c>
    </row>
    <row r="2924" spans="1:5" x14ac:dyDescent="0.25">
      <c r="A2924">
        <v>2019</v>
      </c>
      <c r="B2924" t="s">
        <v>59</v>
      </c>
      <c r="C2924" t="s">
        <v>211</v>
      </c>
      <c r="D2924">
        <v>1.4381999999999999</v>
      </c>
    </row>
    <row r="2925" spans="1:5" x14ac:dyDescent="0.25">
      <c r="A2925">
        <v>2019</v>
      </c>
      <c r="B2925" t="s">
        <v>59</v>
      </c>
      <c r="C2925" t="s">
        <v>198</v>
      </c>
      <c r="D2925">
        <v>102.01900000000001</v>
      </c>
    </row>
    <row r="2926" spans="1:5" x14ac:dyDescent="0.25">
      <c r="A2926">
        <v>2019</v>
      </c>
      <c r="B2926" t="s">
        <v>156</v>
      </c>
      <c r="C2926" t="s">
        <v>210</v>
      </c>
      <c r="D2926">
        <v>2.0350000000000001</v>
      </c>
    </row>
    <row r="2927" spans="1:5" x14ac:dyDescent="0.25">
      <c r="A2927">
        <v>2019</v>
      </c>
      <c r="B2927" t="s">
        <v>156</v>
      </c>
      <c r="C2927" t="s">
        <v>232</v>
      </c>
      <c r="D2927">
        <v>1.7239</v>
      </c>
    </row>
    <row r="2928" spans="1:5" x14ac:dyDescent="0.25">
      <c r="A2928">
        <v>2019</v>
      </c>
      <c r="B2928" t="s">
        <v>156</v>
      </c>
      <c r="C2928" t="s">
        <v>211</v>
      </c>
      <c r="D2928">
        <v>1.3349</v>
      </c>
    </row>
    <row r="2929" spans="1:5" x14ac:dyDescent="0.25">
      <c r="A2929">
        <v>2019</v>
      </c>
      <c r="B2929" t="s">
        <v>156</v>
      </c>
      <c r="C2929" t="s">
        <v>198</v>
      </c>
      <c r="D2929">
        <v>124.95399999999999</v>
      </c>
    </row>
    <row r="2930" spans="1:5" x14ac:dyDescent="0.25">
      <c r="A2930">
        <v>2019</v>
      </c>
      <c r="B2930" t="s">
        <v>67</v>
      </c>
      <c r="C2930" t="s">
        <v>210</v>
      </c>
      <c r="D2930">
        <v>2.2002000000000002</v>
      </c>
    </row>
    <row r="2931" spans="1:5" x14ac:dyDescent="0.25">
      <c r="A2931">
        <v>2019</v>
      </c>
      <c r="B2931" t="s">
        <v>67</v>
      </c>
      <c r="C2931" t="s">
        <v>232</v>
      </c>
      <c r="D2931">
        <v>2.2269000000000001</v>
      </c>
    </row>
    <row r="2932" spans="1:5" x14ac:dyDescent="0.25">
      <c r="A2932">
        <v>2019</v>
      </c>
      <c r="B2932" t="s">
        <v>67</v>
      </c>
      <c r="C2932" t="s">
        <v>211</v>
      </c>
      <c r="D2932">
        <v>1.4911000000000001</v>
      </c>
    </row>
    <row r="2933" spans="1:5" x14ac:dyDescent="0.25">
      <c r="A2933">
        <v>2019</v>
      </c>
      <c r="B2933" t="s">
        <v>67</v>
      </c>
      <c r="C2933" t="s">
        <v>198</v>
      </c>
      <c r="D2933" t="s">
        <v>72</v>
      </c>
    </row>
    <row r="2934" spans="1:5" x14ac:dyDescent="0.25">
      <c r="A2934">
        <v>2019</v>
      </c>
      <c r="B2934" t="s">
        <v>68</v>
      </c>
      <c r="C2934" t="s">
        <v>210</v>
      </c>
      <c r="D2934">
        <v>6.9160000000000004</v>
      </c>
      <c r="E2934" t="s">
        <v>201</v>
      </c>
    </row>
    <row r="2935" spans="1:5" x14ac:dyDescent="0.25">
      <c r="A2935">
        <v>2019</v>
      </c>
      <c r="B2935" t="s">
        <v>68</v>
      </c>
      <c r="C2935" t="s">
        <v>232</v>
      </c>
      <c r="D2935">
        <v>7.2287999999999997</v>
      </c>
      <c r="E2935" t="s">
        <v>201</v>
      </c>
    </row>
    <row r="2936" spans="1:5" x14ac:dyDescent="0.25">
      <c r="A2936">
        <v>2019</v>
      </c>
      <c r="B2936" t="s">
        <v>68</v>
      </c>
      <c r="C2936" t="s">
        <v>211</v>
      </c>
      <c r="D2936">
        <v>4.4569000000000001</v>
      </c>
      <c r="E2936" t="s">
        <v>201</v>
      </c>
    </row>
    <row r="2937" spans="1:5" x14ac:dyDescent="0.25">
      <c r="A2937">
        <v>2019</v>
      </c>
      <c r="B2937" t="s">
        <v>68</v>
      </c>
      <c r="C2937" t="s">
        <v>198</v>
      </c>
      <c r="D2937">
        <v>136.87299999999999</v>
      </c>
      <c r="E2937" t="s">
        <v>201</v>
      </c>
    </row>
    <row r="2938" spans="1:5" x14ac:dyDescent="0.25">
      <c r="A2938">
        <v>2019</v>
      </c>
      <c r="B2938" t="s">
        <v>60</v>
      </c>
      <c r="C2938" t="s">
        <v>210</v>
      </c>
      <c r="D2938">
        <v>4.4577999999999998</v>
      </c>
    </row>
    <row r="2939" spans="1:5" x14ac:dyDescent="0.25">
      <c r="A2939">
        <v>2019</v>
      </c>
      <c r="B2939" t="s">
        <v>60</v>
      </c>
      <c r="C2939" t="s">
        <v>232</v>
      </c>
      <c r="D2939">
        <v>4.9565999999999999</v>
      </c>
    </row>
    <row r="2940" spans="1:5" x14ac:dyDescent="0.25">
      <c r="A2940">
        <v>2019</v>
      </c>
      <c r="B2940" t="s">
        <v>60</v>
      </c>
      <c r="C2940" t="s">
        <v>211</v>
      </c>
      <c r="D2940">
        <v>3.8422000000000001</v>
      </c>
    </row>
    <row r="2941" spans="1:5" x14ac:dyDescent="0.25">
      <c r="A2941">
        <v>2019</v>
      </c>
      <c r="B2941" t="s">
        <v>60</v>
      </c>
      <c r="C2941" t="s">
        <v>198</v>
      </c>
      <c r="D2941">
        <v>179.345</v>
      </c>
    </row>
    <row r="2942" spans="1:5" x14ac:dyDescent="0.25">
      <c r="A2942">
        <v>2019</v>
      </c>
      <c r="B2942" t="s">
        <v>69</v>
      </c>
      <c r="C2942" t="s">
        <v>210</v>
      </c>
      <c r="D2942">
        <v>0.57820000000000005</v>
      </c>
      <c r="E2942" t="s">
        <v>202</v>
      </c>
    </row>
    <row r="2943" spans="1:5" x14ac:dyDescent="0.25">
      <c r="A2943">
        <v>2019</v>
      </c>
      <c r="B2943" t="s">
        <v>69</v>
      </c>
      <c r="C2943" t="s">
        <v>232</v>
      </c>
      <c r="D2943">
        <v>0.51639999999999997</v>
      </c>
      <c r="E2943" t="s">
        <v>202</v>
      </c>
    </row>
    <row r="2944" spans="1:5" x14ac:dyDescent="0.25">
      <c r="A2944">
        <v>2019</v>
      </c>
      <c r="B2944" t="s">
        <v>69</v>
      </c>
      <c r="C2944" t="s">
        <v>211</v>
      </c>
      <c r="D2944">
        <v>1.2693000000000001</v>
      </c>
      <c r="E2944" t="s">
        <v>202</v>
      </c>
    </row>
    <row r="2945" spans="1:4" x14ac:dyDescent="0.25">
      <c r="A2945">
        <v>2019</v>
      </c>
      <c r="B2945" t="s">
        <v>69</v>
      </c>
      <c r="C2945" t="s">
        <v>198</v>
      </c>
      <c r="D2945" t="s">
        <v>72</v>
      </c>
    </row>
    <row r="2946" spans="1:4" x14ac:dyDescent="0.25">
      <c r="A2946">
        <v>2019</v>
      </c>
      <c r="B2946" t="s">
        <v>84</v>
      </c>
      <c r="C2946" t="s">
        <v>210</v>
      </c>
      <c r="D2946" t="s">
        <v>72</v>
      </c>
    </row>
    <row r="2947" spans="1:4" x14ac:dyDescent="0.25">
      <c r="A2947">
        <v>2019</v>
      </c>
      <c r="B2947" t="s">
        <v>84</v>
      </c>
      <c r="C2947" t="s">
        <v>232</v>
      </c>
      <c r="D2947" t="s">
        <v>72</v>
      </c>
    </row>
    <row r="2948" spans="1:4" x14ac:dyDescent="0.25">
      <c r="A2948">
        <v>2019</v>
      </c>
      <c r="B2948" t="s">
        <v>84</v>
      </c>
      <c r="C2948" t="s">
        <v>211</v>
      </c>
      <c r="D2948" t="s">
        <v>72</v>
      </c>
    </row>
    <row r="2949" spans="1:4" x14ac:dyDescent="0.25">
      <c r="A2949">
        <v>2019</v>
      </c>
      <c r="B2949" t="s">
        <v>84</v>
      </c>
      <c r="C2949" t="s">
        <v>198</v>
      </c>
      <c r="D2949" t="s">
        <v>72</v>
      </c>
    </row>
    <row r="2950" spans="1:4" x14ac:dyDescent="0.25">
      <c r="A2950">
        <v>2019</v>
      </c>
      <c r="B2950" t="s">
        <v>70</v>
      </c>
      <c r="C2950" t="s">
        <v>210</v>
      </c>
      <c r="D2950">
        <v>0.36299999999999999</v>
      </c>
    </row>
    <row r="2951" spans="1:4" x14ac:dyDescent="0.25">
      <c r="A2951">
        <v>2019</v>
      </c>
      <c r="B2951" t="s">
        <v>70</v>
      </c>
      <c r="C2951" t="s">
        <v>232</v>
      </c>
      <c r="D2951">
        <v>0.32440000000000002</v>
      </c>
    </row>
    <row r="2952" spans="1:4" x14ac:dyDescent="0.25">
      <c r="A2952">
        <v>2019</v>
      </c>
      <c r="B2952" t="s">
        <v>70</v>
      </c>
      <c r="C2952" t="s">
        <v>211</v>
      </c>
      <c r="D2952">
        <v>0.69740000000000002</v>
      </c>
    </row>
    <row r="2953" spans="1:4" x14ac:dyDescent="0.25">
      <c r="A2953">
        <v>2019</v>
      </c>
      <c r="B2953" t="s">
        <v>70</v>
      </c>
      <c r="C2953" t="s">
        <v>198</v>
      </c>
      <c r="D2953" t="s">
        <v>72</v>
      </c>
    </row>
    <row r="2954" spans="1:4" x14ac:dyDescent="0.25">
      <c r="A2954">
        <v>2019</v>
      </c>
      <c r="B2954" t="s">
        <v>71</v>
      </c>
      <c r="C2954" t="s">
        <v>210</v>
      </c>
      <c r="D2954" t="s">
        <v>72</v>
      </c>
    </row>
    <row r="2955" spans="1:4" x14ac:dyDescent="0.25">
      <c r="A2955">
        <v>2019</v>
      </c>
      <c r="B2955" t="s">
        <v>71</v>
      </c>
      <c r="C2955" t="s">
        <v>232</v>
      </c>
      <c r="D2955" t="s">
        <v>72</v>
      </c>
    </row>
    <row r="2956" spans="1:4" x14ac:dyDescent="0.25">
      <c r="A2956">
        <v>2019</v>
      </c>
      <c r="B2956" t="s">
        <v>71</v>
      </c>
      <c r="C2956" t="s">
        <v>211</v>
      </c>
      <c r="D2956" t="s">
        <v>72</v>
      </c>
    </row>
    <row r="2957" spans="1:4" x14ac:dyDescent="0.25">
      <c r="A2957">
        <v>2019</v>
      </c>
      <c r="B2957" t="s">
        <v>71</v>
      </c>
      <c r="C2957" t="s">
        <v>198</v>
      </c>
      <c r="D2957" t="s">
        <v>72</v>
      </c>
    </row>
    <row r="2958" spans="1:4" x14ac:dyDescent="0.25">
      <c r="A2958">
        <v>2019</v>
      </c>
      <c r="B2958" t="s">
        <v>82</v>
      </c>
      <c r="C2958" t="s">
        <v>210</v>
      </c>
      <c r="D2958" t="s">
        <v>72</v>
      </c>
    </row>
    <row r="2959" spans="1:4" x14ac:dyDescent="0.25">
      <c r="A2959">
        <v>2019</v>
      </c>
      <c r="B2959" t="s">
        <v>82</v>
      </c>
      <c r="C2959" t="s">
        <v>232</v>
      </c>
      <c r="D2959" t="s">
        <v>72</v>
      </c>
    </row>
    <row r="2960" spans="1:4" x14ac:dyDescent="0.25">
      <c r="A2960">
        <v>2019</v>
      </c>
      <c r="B2960" t="s">
        <v>82</v>
      </c>
      <c r="C2960" t="s">
        <v>211</v>
      </c>
      <c r="D2960" t="s">
        <v>72</v>
      </c>
    </row>
    <row r="2961" spans="1:5" x14ac:dyDescent="0.25">
      <c r="A2961">
        <v>2019</v>
      </c>
      <c r="B2961" t="s">
        <v>82</v>
      </c>
      <c r="C2961" t="s">
        <v>198</v>
      </c>
      <c r="D2961" t="s">
        <v>72</v>
      </c>
    </row>
    <row r="2962" spans="1:5" x14ac:dyDescent="0.25">
      <c r="A2962">
        <v>2020</v>
      </c>
      <c r="B2962" t="s">
        <v>154</v>
      </c>
      <c r="C2962" t="s">
        <v>210</v>
      </c>
      <c r="D2962">
        <v>2.2282999999999999</v>
      </c>
      <c r="E2962" t="s">
        <v>203</v>
      </c>
    </row>
    <row r="2963" spans="1:5" x14ac:dyDescent="0.25">
      <c r="A2963">
        <v>2020</v>
      </c>
      <c r="B2963" t="s">
        <v>154</v>
      </c>
      <c r="C2963" t="s">
        <v>232</v>
      </c>
      <c r="D2963">
        <v>2.0876999999999999</v>
      </c>
      <c r="E2963" t="s">
        <v>203</v>
      </c>
    </row>
    <row r="2964" spans="1:5" x14ac:dyDescent="0.25">
      <c r="A2964">
        <v>2020</v>
      </c>
      <c r="B2964" t="s">
        <v>154</v>
      </c>
      <c r="C2964" t="s">
        <v>211</v>
      </c>
      <c r="D2964">
        <v>2.2282999999999999</v>
      </c>
      <c r="E2964" t="s">
        <v>203</v>
      </c>
    </row>
    <row r="2965" spans="1:5" x14ac:dyDescent="0.25">
      <c r="A2965">
        <v>2020</v>
      </c>
      <c r="B2965" t="s">
        <v>154</v>
      </c>
      <c r="C2965" t="s">
        <v>198</v>
      </c>
      <c r="D2965">
        <v>135.17099999999999</v>
      </c>
      <c r="E2965" t="s">
        <v>203</v>
      </c>
    </row>
    <row r="2966" spans="1:5" x14ac:dyDescent="0.25">
      <c r="A2966">
        <v>2020</v>
      </c>
      <c r="B2966" t="s">
        <v>35</v>
      </c>
      <c r="C2966" t="s">
        <v>210</v>
      </c>
      <c r="D2966">
        <v>3.3108</v>
      </c>
      <c r="E2966" t="s">
        <v>203</v>
      </c>
    </row>
    <row r="2967" spans="1:5" x14ac:dyDescent="0.25">
      <c r="A2967">
        <v>2020</v>
      </c>
      <c r="B2967" t="s">
        <v>35</v>
      </c>
      <c r="C2967" t="s">
        <v>232</v>
      </c>
      <c r="D2967">
        <v>3.0552999999999999</v>
      </c>
      <c r="E2967" t="s">
        <v>203</v>
      </c>
    </row>
    <row r="2968" spans="1:5" x14ac:dyDescent="0.25">
      <c r="A2968">
        <v>2020</v>
      </c>
      <c r="B2968" t="s">
        <v>35</v>
      </c>
      <c r="C2968" t="s">
        <v>211</v>
      </c>
      <c r="D2968">
        <v>2.9441999999999999</v>
      </c>
      <c r="E2968" t="s">
        <v>203</v>
      </c>
    </row>
    <row r="2969" spans="1:5" x14ac:dyDescent="0.25">
      <c r="A2969">
        <v>2020</v>
      </c>
      <c r="B2969" t="s">
        <v>35</v>
      </c>
      <c r="C2969" t="s">
        <v>198</v>
      </c>
      <c r="D2969">
        <v>147.947</v>
      </c>
      <c r="E2969" t="s">
        <v>203</v>
      </c>
    </row>
    <row r="2970" spans="1:5" x14ac:dyDescent="0.25">
      <c r="A2970">
        <v>2020</v>
      </c>
      <c r="B2970" t="s">
        <v>36</v>
      </c>
      <c r="C2970" t="s">
        <v>210</v>
      </c>
      <c r="D2970">
        <v>0.43990000000000001</v>
      </c>
      <c r="E2970" t="s">
        <v>203</v>
      </c>
    </row>
    <row r="2971" spans="1:5" x14ac:dyDescent="0.25">
      <c r="A2971">
        <v>2020</v>
      </c>
      <c r="B2971" t="s">
        <v>36</v>
      </c>
      <c r="C2971" t="s">
        <v>232</v>
      </c>
      <c r="D2971">
        <v>0.3649</v>
      </c>
      <c r="E2971" t="s">
        <v>203</v>
      </c>
    </row>
    <row r="2972" spans="1:5" x14ac:dyDescent="0.25">
      <c r="A2972">
        <v>2020</v>
      </c>
      <c r="B2972" t="s">
        <v>36</v>
      </c>
      <c r="C2972" t="s">
        <v>211</v>
      </c>
      <c r="D2972">
        <v>0.81810000000000005</v>
      </c>
      <c r="E2972" t="s">
        <v>203</v>
      </c>
    </row>
    <row r="2973" spans="1:5" x14ac:dyDescent="0.25">
      <c r="A2973">
        <v>2020</v>
      </c>
      <c r="B2973" t="s">
        <v>36</v>
      </c>
      <c r="C2973" t="s">
        <v>198</v>
      </c>
      <c r="D2973">
        <v>136.20699999999999</v>
      </c>
      <c r="E2973" t="s">
        <v>203</v>
      </c>
    </row>
    <row r="2974" spans="1:5" x14ac:dyDescent="0.25">
      <c r="A2974">
        <v>2020</v>
      </c>
      <c r="B2974" t="s">
        <v>37</v>
      </c>
      <c r="C2974" t="s">
        <v>210</v>
      </c>
      <c r="D2974">
        <v>1.3968</v>
      </c>
      <c r="E2974" t="s">
        <v>203</v>
      </c>
    </row>
    <row r="2975" spans="1:5" x14ac:dyDescent="0.25">
      <c r="A2975">
        <v>2020</v>
      </c>
      <c r="B2975" t="s">
        <v>37</v>
      </c>
      <c r="C2975" t="s">
        <v>232</v>
      </c>
      <c r="D2975">
        <v>1.1915</v>
      </c>
      <c r="E2975" t="s">
        <v>203</v>
      </c>
    </row>
    <row r="2976" spans="1:5" x14ac:dyDescent="0.25">
      <c r="A2976">
        <v>2020</v>
      </c>
      <c r="B2976" t="s">
        <v>37</v>
      </c>
      <c r="C2976" t="s">
        <v>211</v>
      </c>
      <c r="D2976">
        <v>1.9503999999999999</v>
      </c>
      <c r="E2976" t="s">
        <v>203</v>
      </c>
    </row>
    <row r="2977" spans="1:5" x14ac:dyDescent="0.25">
      <c r="A2977">
        <v>2020</v>
      </c>
      <c r="B2977" t="s">
        <v>37</v>
      </c>
      <c r="C2977" t="s">
        <v>198</v>
      </c>
      <c r="D2977">
        <v>188.24</v>
      </c>
      <c r="E2977" t="s">
        <v>203</v>
      </c>
    </row>
    <row r="2978" spans="1:5" x14ac:dyDescent="0.25">
      <c r="A2978">
        <v>2020</v>
      </c>
      <c r="B2978" t="s">
        <v>38</v>
      </c>
      <c r="C2978" t="s">
        <v>210</v>
      </c>
      <c r="D2978">
        <v>2.1524999999999999</v>
      </c>
      <c r="E2978" t="s">
        <v>203</v>
      </c>
    </row>
    <row r="2979" spans="1:5" x14ac:dyDescent="0.25">
      <c r="A2979">
        <v>2020</v>
      </c>
      <c r="B2979" t="s">
        <v>38</v>
      </c>
      <c r="C2979" t="s">
        <v>232</v>
      </c>
      <c r="D2979">
        <v>2.0457000000000001</v>
      </c>
      <c r="E2979" t="s">
        <v>203</v>
      </c>
    </row>
    <row r="2980" spans="1:5" x14ac:dyDescent="0.25">
      <c r="A2980">
        <v>2020</v>
      </c>
      <c r="B2980" t="s">
        <v>38</v>
      </c>
      <c r="C2980" t="s">
        <v>211</v>
      </c>
      <c r="D2980">
        <v>1.6248</v>
      </c>
      <c r="E2980" t="s">
        <v>203</v>
      </c>
    </row>
    <row r="2981" spans="1:5" x14ac:dyDescent="0.25">
      <c r="A2981">
        <v>2020</v>
      </c>
      <c r="B2981" t="s">
        <v>38</v>
      </c>
      <c r="C2981" t="s">
        <v>198</v>
      </c>
      <c r="D2981">
        <v>118.14</v>
      </c>
      <c r="E2981" t="s">
        <v>203</v>
      </c>
    </row>
    <row r="2982" spans="1:5" x14ac:dyDescent="0.25">
      <c r="A2982">
        <v>2020</v>
      </c>
      <c r="B2982" t="s">
        <v>39</v>
      </c>
      <c r="C2982" t="s">
        <v>210</v>
      </c>
      <c r="D2982">
        <v>2.9864999999999999</v>
      </c>
      <c r="E2982" t="s">
        <v>203</v>
      </c>
    </row>
    <row r="2983" spans="1:5" x14ac:dyDescent="0.25">
      <c r="A2983">
        <v>2020</v>
      </c>
      <c r="B2983" t="s">
        <v>39</v>
      </c>
      <c r="C2983" t="s">
        <v>232</v>
      </c>
      <c r="D2983">
        <v>2.7555999999999998</v>
      </c>
      <c r="E2983" t="s">
        <v>203</v>
      </c>
    </row>
    <row r="2984" spans="1:5" x14ac:dyDescent="0.25">
      <c r="A2984">
        <v>2020</v>
      </c>
      <c r="B2984" t="s">
        <v>39</v>
      </c>
      <c r="C2984" t="s">
        <v>211</v>
      </c>
      <c r="D2984">
        <v>2.6762000000000001</v>
      </c>
      <c r="E2984" t="s">
        <v>203</v>
      </c>
    </row>
    <row r="2985" spans="1:5" x14ac:dyDescent="0.25">
      <c r="A2985">
        <v>2020</v>
      </c>
      <c r="B2985" t="s">
        <v>39</v>
      </c>
      <c r="C2985" t="s">
        <v>198</v>
      </c>
      <c r="D2985">
        <v>153.16300000000001</v>
      </c>
      <c r="E2985" t="s">
        <v>203</v>
      </c>
    </row>
    <row r="2986" spans="1:5" x14ac:dyDescent="0.25">
      <c r="A2986">
        <v>2020</v>
      </c>
      <c r="B2986" t="s">
        <v>40</v>
      </c>
      <c r="C2986" t="s">
        <v>210</v>
      </c>
      <c r="D2986">
        <v>0.73850000000000005</v>
      </c>
      <c r="E2986" t="s">
        <v>203</v>
      </c>
    </row>
    <row r="2987" spans="1:5" x14ac:dyDescent="0.25">
      <c r="A2987">
        <v>2020</v>
      </c>
      <c r="B2987" t="s">
        <v>40</v>
      </c>
      <c r="C2987" t="s">
        <v>232</v>
      </c>
      <c r="D2987">
        <v>0.65410000000000001</v>
      </c>
      <c r="E2987" t="s">
        <v>203</v>
      </c>
    </row>
    <row r="2988" spans="1:5" x14ac:dyDescent="0.25">
      <c r="A2988">
        <v>2020</v>
      </c>
      <c r="B2988" t="s">
        <v>40</v>
      </c>
      <c r="C2988" t="s">
        <v>211</v>
      </c>
      <c r="D2988">
        <v>0.92810000000000004</v>
      </c>
      <c r="E2988" t="s">
        <v>203</v>
      </c>
    </row>
    <row r="2989" spans="1:5" x14ac:dyDescent="0.25">
      <c r="A2989">
        <v>2020</v>
      </c>
      <c r="B2989" t="s">
        <v>40</v>
      </c>
      <c r="C2989" t="s">
        <v>198</v>
      </c>
      <c r="D2989">
        <v>101.833</v>
      </c>
      <c r="E2989" t="s">
        <v>203</v>
      </c>
    </row>
    <row r="2990" spans="1:5" x14ac:dyDescent="0.25">
      <c r="A2990">
        <v>2020</v>
      </c>
      <c r="B2990" t="s">
        <v>41</v>
      </c>
      <c r="C2990" t="s">
        <v>210</v>
      </c>
      <c r="D2990">
        <v>3.3068</v>
      </c>
      <c r="E2990" t="s">
        <v>203</v>
      </c>
    </row>
    <row r="2991" spans="1:5" x14ac:dyDescent="0.25">
      <c r="A2991">
        <v>2020</v>
      </c>
      <c r="B2991" t="s">
        <v>41</v>
      </c>
      <c r="C2991" t="s">
        <v>232</v>
      </c>
      <c r="D2991">
        <v>3.1273</v>
      </c>
      <c r="E2991" t="s">
        <v>203</v>
      </c>
    </row>
    <row r="2992" spans="1:5" x14ac:dyDescent="0.25">
      <c r="A2992">
        <v>2020</v>
      </c>
      <c r="B2992" t="s">
        <v>41</v>
      </c>
      <c r="C2992" t="s">
        <v>211</v>
      </c>
      <c r="D2992">
        <v>2.8184</v>
      </c>
      <c r="E2992" t="s">
        <v>203</v>
      </c>
    </row>
    <row r="2993" spans="1:5" x14ac:dyDescent="0.25">
      <c r="A2993">
        <v>2020</v>
      </c>
      <c r="B2993" t="s">
        <v>41</v>
      </c>
      <c r="C2993" t="s">
        <v>198</v>
      </c>
      <c r="D2993">
        <v>278.416</v>
      </c>
      <c r="E2993" t="s">
        <v>203</v>
      </c>
    </row>
    <row r="2994" spans="1:5" x14ac:dyDescent="0.25">
      <c r="A2994">
        <v>2020</v>
      </c>
      <c r="B2994" t="s">
        <v>42</v>
      </c>
      <c r="C2994" t="s">
        <v>210</v>
      </c>
      <c r="D2994">
        <v>1.7428999999999999</v>
      </c>
      <c r="E2994" t="s">
        <v>203</v>
      </c>
    </row>
    <row r="2995" spans="1:5" x14ac:dyDescent="0.25">
      <c r="A2995">
        <v>2020</v>
      </c>
      <c r="B2995" t="s">
        <v>42</v>
      </c>
      <c r="C2995" t="s">
        <v>232</v>
      </c>
      <c r="D2995">
        <v>1.7706</v>
      </c>
      <c r="E2995" t="s">
        <v>203</v>
      </c>
    </row>
    <row r="2996" spans="1:5" x14ac:dyDescent="0.25">
      <c r="A2996">
        <v>2020</v>
      </c>
      <c r="B2996" t="s">
        <v>42</v>
      </c>
      <c r="C2996" t="s">
        <v>211</v>
      </c>
      <c r="D2996">
        <v>2.1417000000000002</v>
      </c>
      <c r="E2996" t="s">
        <v>203</v>
      </c>
    </row>
    <row r="2997" spans="1:5" x14ac:dyDescent="0.25">
      <c r="A2997">
        <v>2020</v>
      </c>
      <c r="B2997" t="s">
        <v>42</v>
      </c>
      <c r="C2997" t="s">
        <v>198</v>
      </c>
      <c r="D2997">
        <v>149.40100000000001</v>
      </c>
      <c r="E2997" t="s">
        <v>203</v>
      </c>
    </row>
    <row r="2998" spans="1:5" x14ac:dyDescent="0.25">
      <c r="A2998">
        <v>2020</v>
      </c>
      <c r="B2998" t="s">
        <v>43</v>
      </c>
      <c r="C2998" t="s">
        <v>210</v>
      </c>
      <c r="D2998">
        <v>2.9119999999999999</v>
      </c>
      <c r="E2998" t="s">
        <v>203</v>
      </c>
    </row>
    <row r="2999" spans="1:5" x14ac:dyDescent="0.25">
      <c r="A2999">
        <v>2020</v>
      </c>
      <c r="B2999" t="s">
        <v>43</v>
      </c>
      <c r="C2999" t="s">
        <v>232</v>
      </c>
      <c r="D2999">
        <v>2.7635000000000001</v>
      </c>
      <c r="E2999" t="s">
        <v>203</v>
      </c>
    </row>
    <row r="3000" spans="1:5" x14ac:dyDescent="0.25">
      <c r="A3000">
        <v>2020</v>
      </c>
      <c r="B3000" t="s">
        <v>43</v>
      </c>
      <c r="C3000" t="s">
        <v>211</v>
      </c>
      <c r="D3000">
        <v>3.1482999999999999</v>
      </c>
      <c r="E3000" t="s">
        <v>203</v>
      </c>
    </row>
    <row r="3001" spans="1:5" x14ac:dyDescent="0.25">
      <c r="A3001">
        <v>2020</v>
      </c>
      <c r="B3001" t="s">
        <v>43</v>
      </c>
      <c r="C3001" t="s">
        <v>198</v>
      </c>
      <c r="D3001">
        <v>217.83099999999999</v>
      </c>
      <c r="E3001" t="s">
        <v>203</v>
      </c>
    </row>
    <row r="3002" spans="1:5" x14ac:dyDescent="0.25">
      <c r="A3002">
        <v>2020</v>
      </c>
      <c r="B3002" t="s">
        <v>44</v>
      </c>
      <c r="C3002" t="s">
        <v>210</v>
      </c>
      <c r="D3002">
        <v>3.3117999999999999</v>
      </c>
      <c r="E3002" t="s">
        <v>203</v>
      </c>
    </row>
    <row r="3003" spans="1:5" x14ac:dyDescent="0.25">
      <c r="A3003">
        <v>2020</v>
      </c>
      <c r="B3003" t="s">
        <v>44</v>
      </c>
      <c r="C3003" t="s">
        <v>232</v>
      </c>
      <c r="D3003">
        <v>3.1254</v>
      </c>
      <c r="E3003" t="s">
        <v>203</v>
      </c>
    </row>
    <row r="3004" spans="1:5" x14ac:dyDescent="0.25">
      <c r="A3004">
        <v>2020</v>
      </c>
      <c r="B3004" t="s">
        <v>44</v>
      </c>
      <c r="C3004" t="s">
        <v>211</v>
      </c>
      <c r="D3004">
        <v>3.0246</v>
      </c>
      <c r="E3004" t="s">
        <v>203</v>
      </c>
    </row>
    <row r="3005" spans="1:5" x14ac:dyDescent="0.25">
      <c r="A3005">
        <v>2020</v>
      </c>
      <c r="B3005" t="s">
        <v>44</v>
      </c>
      <c r="C3005" t="s">
        <v>198</v>
      </c>
      <c r="D3005">
        <v>149.80799999999999</v>
      </c>
      <c r="E3005" t="s">
        <v>203</v>
      </c>
    </row>
    <row r="3006" spans="1:5" x14ac:dyDescent="0.25">
      <c r="A3006">
        <v>2020</v>
      </c>
      <c r="B3006" t="s">
        <v>45</v>
      </c>
      <c r="C3006" t="s">
        <v>210</v>
      </c>
      <c r="D3006">
        <v>1.0863</v>
      </c>
      <c r="E3006" t="s">
        <v>203</v>
      </c>
    </row>
    <row r="3007" spans="1:5" x14ac:dyDescent="0.25">
      <c r="A3007">
        <v>2020</v>
      </c>
      <c r="B3007" t="s">
        <v>45</v>
      </c>
      <c r="C3007" t="s">
        <v>232</v>
      </c>
      <c r="D3007">
        <v>1.0238</v>
      </c>
      <c r="E3007" t="s">
        <v>203</v>
      </c>
    </row>
    <row r="3008" spans="1:5" x14ac:dyDescent="0.25">
      <c r="A3008">
        <v>2020</v>
      </c>
      <c r="B3008" t="s">
        <v>45</v>
      </c>
      <c r="C3008" t="s">
        <v>211</v>
      </c>
      <c r="D3008">
        <v>1.7049000000000001</v>
      </c>
      <c r="E3008" t="s">
        <v>203</v>
      </c>
    </row>
    <row r="3009" spans="1:5" x14ac:dyDescent="0.25">
      <c r="A3009">
        <v>2020</v>
      </c>
      <c r="B3009" t="s">
        <v>45</v>
      </c>
      <c r="C3009" t="s">
        <v>198</v>
      </c>
      <c r="D3009">
        <v>97.616</v>
      </c>
      <c r="E3009" t="s">
        <v>203</v>
      </c>
    </row>
    <row r="3010" spans="1:5" x14ac:dyDescent="0.25">
      <c r="A3010">
        <v>2020</v>
      </c>
      <c r="B3010" t="s">
        <v>46</v>
      </c>
      <c r="C3010" t="s">
        <v>210</v>
      </c>
      <c r="D3010">
        <v>3.7197</v>
      </c>
      <c r="E3010" t="s">
        <v>203</v>
      </c>
    </row>
    <row r="3011" spans="1:5" x14ac:dyDescent="0.25">
      <c r="A3011">
        <v>2020</v>
      </c>
      <c r="B3011" t="s">
        <v>46</v>
      </c>
      <c r="C3011" t="s">
        <v>232</v>
      </c>
      <c r="D3011">
        <v>3.5419</v>
      </c>
      <c r="E3011" t="s">
        <v>203</v>
      </c>
    </row>
    <row r="3012" spans="1:5" x14ac:dyDescent="0.25">
      <c r="A3012">
        <v>2020</v>
      </c>
      <c r="B3012" t="s">
        <v>46</v>
      </c>
      <c r="C3012" t="s">
        <v>211</v>
      </c>
      <c r="D3012">
        <v>3.7492000000000001</v>
      </c>
      <c r="E3012" t="s">
        <v>203</v>
      </c>
    </row>
    <row r="3013" spans="1:5" x14ac:dyDescent="0.25">
      <c r="A3013">
        <v>2020</v>
      </c>
      <c r="B3013" t="s">
        <v>46</v>
      </c>
      <c r="C3013" t="s">
        <v>198</v>
      </c>
      <c r="D3013">
        <v>160.79599999999999</v>
      </c>
      <c r="E3013" t="s">
        <v>203</v>
      </c>
    </row>
    <row r="3014" spans="1:5" x14ac:dyDescent="0.25">
      <c r="A3014">
        <v>2020</v>
      </c>
      <c r="B3014" t="s">
        <v>47</v>
      </c>
      <c r="C3014" t="s">
        <v>210</v>
      </c>
      <c r="D3014">
        <v>1.3157000000000001</v>
      </c>
      <c r="E3014" t="s">
        <v>203</v>
      </c>
    </row>
    <row r="3015" spans="1:5" x14ac:dyDescent="0.25">
      <c r="A3015">
        <v>2020</v>
      </c>
      <c r="B3015" t="s">
        <v>47</v>
      </c>
      <c r="C3015" t="s">
        <v>232</v>
      </c>
      <c r="D3015">
        <v>1.3008</v>
      </c>
      <c r="E3015" t="s">
        <v>203</v>
      </c>
    </row>
    <row r="3016" spans="1:5" x14ac:dyDescent="0.25">
      <c r="A3016">
        <v>2020</v>
      </c>
      <c r="B3016" t="s">
        <v>47</v>
      </c>
      <c r="C3016" t="s">
        <v>211</v>
      </c>
      <c r="D3016">
        <v>1.4502999999999999</v>
      </c>
      <c r="E3016" t="s">
        <v>203</v>
      </c>
    </row>
    <row r="3017" spans="1:5" x14ac:dyDescent="0.25">
      <c r="A3017">
        <v>2020</v>
      </c>
      <c r="B3017" t="s">
        <v>47</v>
      </c>
      <c r="C3017" t="s">
        <v>198</v>
      </c>
      <c r="D3017">
        <v>156.541</v>
      </c>
      <c r="E3017" t="s">
        <v>203</v>
      </c>
    </row>
    <row r="3018" spans="1:5" x14ac:dyDescent="0.25">
      <c r="A3018">
        <v>2020</v>
      </c>
      <c r="B3018" t="s">
        <v>48</v>
      </c>
      <c r="C3018" t="s">
        <v>210</v>
      </c>
      <c r="D3018">
        <v>1.1552</v>
      </c>
      <c r="E3018" t="s">
        <v>203</v>
      </c>
    </row>
    <row r="3019" spans="1:5" x14ac:dyDescent="0.25">
      <c r="A3019">
        <v>2020</v>
      </c>
      <c r="B3019" t="s">
        <v>48</v>
      </c>
      <c r="C3019" t="s">
        <v>232</v>
      </c>
      <c r="D3019">
        <v>1.0457000000000001</v>
      </c>
      <c r="E3019" t="s">
        <v>203</v>
      </c>
    </row>
    <row r="3020" spans="1:5" x14ac:dyDescent="0.25">
      <c r="A3020">
        <v>2020</v>
      </c>
      <c r="B3020" t="s">
        <v>48</v>
      </c>
      <c r="C3020" t="s">
        <v>211</v>
      </c>
      <c r="D3020">
        <v>1.6019000000000001</v>
      </c>
      <c r="E3020" t="s">
        <v>203</v>
      </c>
    </row>
    <row r="3021" spans="1:5" x14ac:dyDescent="0.25">
      <c r="A3021">
        <v>2020</v>
      </c>
      <c r="B3021" t="s">
        <v>48</v>
      </c>
      <c r="C3021" t="s">
        <v>198</v>
      </c>
      <c r="D3021">
        <v>112.41500000000001</v>
      </c>
      <c r="E3021" t="s">
        <v>203</v>
      </c>
    </row>
    <row r="3022" spans="1:5" x14ac:dyDescent="0.25">
      <c r="A3022">
        <v>2020</v>
      </c>
      <c r="B3022" t="s">
        <v>49</v>
      </c>
      <c r="C3022" t="s">
        <v>210</v>
      </c>
      <c r="D3022">
        <v>0.94399999999999995</v>
      </c>
      <c r="E3022" t="s">
        <v>203</v>
      </c>
    </row>
    <row r="3023" spans="1:5" x14ac:dyDescent="0.25">
      <c r="A3023">
        <v>2020</v>
      </c>
      <c r="B3023" t="s">
        <v>49</v>
      </c>
      <c r="C3023" t="s">
        <v>232</v>
      </c>
      <c r="D3023">
        <v>0.82799999999999996</v>
      </c>
      <c r="E3023" t="s">
        <v>203</v>
      </c>
    </row>
    <row r="3024" spans="1:5" x14ac:dyDescent="0.25">
      <c r="A3024">
        <v>2020</v>
      </c>
      <c r="B3024" t="s">
        <v>49</v>
      </c>
      <c r="C3024" t="s">
        <v>211</v>
      </c>
      <c r="D3024">
        <v>1.3953</v>
      </c>
      <c r="E3024" t="s">
        <v>203</v>
      </c>
    </row>
    <row r="3025" spans="1:5" x14ac:dyDescent="0.25">
      <c r="A3025">
        <v>2020</v>
      </c>
      <c r="B3025" t="s">
        <v>49</v>
      </c>
      <c r="C3025" t="s">
        <v>198</v>
      </c>
      <c r="D3025">
        <v>119.233</v>
      </c>
      <c r="E3025" t="s">
        <v>203</v>
      </c>
    </row>
    <row r="3026" spans="1:5" x14ac:dyDescent="0.25">
      <c r="A3026">
        <v>2020</v>
      </c>
      <c r="B3026" t="s">
        <v>50</v>
      </c>
      <c r="C3026" t="s">
        <v>210</v>
      </c>
      <c r="D3026">
        <v>4.9714</v>
      </c>
      <c r="E3026" t="s">
        <v>203</v>
      </c>
    </row>
    <row r="3027" spans="1:5" x14ac:dyDescent="0.25">
      <c r="A3027">
        <v>2020</v>
      </c>
      <c r="B3027" t="s">
        <v>50</v>
      </c>
      <c r="C3027" t="s">
        <v>232</v>
      </c>
      <c r="D3027">
        <v>4.4718999999999998</v>
      </c>
      <c r="E3027" t="s">
        <v>203</v>
      </c>
    </row>
    <row r="3028" spans="1:5" x14ac:dyDescent="0.25">
      <c r="A3028">
        <v>2020</v>
      </c>
      <c r="B3028" t="s">
        <v>50</v>
      </c>
      <c r="C3028" t="s">
        <v>211</v>
      </c>
      <c r="D3028">
        <v>3.875</v>
      </c>
      <c r="E3028" t="s">
        <v>203</v>
      </c>
    </row>
    <row r="3029" spans="1:5" x14ac:dyDescent="0.25">
      <c r="A3029">
        <v>2020</v>
      </c>
      <c r="B3029" t="s">
        <v>50</v>
      </c>
      <c r="C3029" t="s">
        <v>198</v>
      </c>
      <c r="D3029">
        <v>144.12299999999999</v>
      </c>
      <c r="E3029" t="s">
        <v>203</v>
      </c>
    </row>
    <row r="3030" spans="1:5" x14ac:dyDescent="0.25">
      <c r="A3030">
        <v>2020</v>
      </c>
      <c r="B3030" t="s">
        <v>51</v>
      </c>
      <c r="C3030" t="s">
        <v>210</v>
      </c>
      <c r="D3030">
        <v>0.96560000000000001</v>
      </c>
      <c r="E3030" t="s">
        <v>203</v>
      </c>
    </row>
    <row r="3031" spans="1:5" x14ac:dyDescent="0.25">
      <c r="A3031">
        <v>2020</v>
      </c>
      <c r="B3031" t="s">
        <v>51</v>
      </c>
      <c r="C3031" t="s">
        <v>232</v>
      </c>
      <c r="D3031">
        <v>0.89419999999999999</v>
      </c>
      <c r="E3031" t="s">
        <v>203</v>
      </c>
    </row>
    <row r="3032" spans="1:5" x14ac:dyDescent="0.25">
      <c r="A3032">
        <v>2020</v>
      </c>
      <c r="B3032" t="s">
        <v>51</v>
      </c>
      <c r="C3032" t="s">
        <v>211</v>
      </c>
      <c r="D3032">
        <v>1.5308999999999999</v>
      </c>
      <c r="E3032" t="s">
        <v>203</v>
      </c>
    </row>
    <row r="3033" spans="1:5" x14ac:dyDescent="0.25">
      <c r="A3033">
        <v>2020</v>
      </c>
      <c r="B3033" t="s">
        <v>51</v>
      </c>
      <c r="C3033" t="s">
        <v>198</v>
      </c>
      <c r="D3033">
        <v>129.649</v>
      </c>
      <c r="E3033" t="s">
        <v>203</v>
      </c>
    </row>
    <row r="3034" spans="1:5" x14ac:dyDescent="0.25">
      <c r="A3034">
        <v>2020</v>
      </c>
      <c r="B3034" t="s">
        <v>52</v>
      </c>
      <c r="C3034" t="s">
        <v>210</v>
      </c>
      <c r="D3034">
        <v>2.1025</v>
      </c>
      <c r="E3034" t="s">
        <v>203</v>
      </c>
    </row>
    <row r="3035" spans="1:5" x14ac:dyDescent="0.25">
      <c r="A3035">
        <v>2020</v>
      </c>
      <c r="B3035" t="s">
        <v>52</v>
      </c>
      <c r="C3035" t="s">
        <v>232</v>
      </c>
      <c r="D3035">
        <v>1.9085000000000001</v>
      </c>
      <c r="E3035" t="s">
        <v>203</v>
      </c>
    </row>
    <row r="3036" spans="1:5" x14ac:dyDescent="0.25">
      <c r="A3036">
        <v>2020</v>
      </c>
      <c r="B3036" t="s">
        <v>52</v>
      </c>
      <c r="C3036" t="s">
        <v>211</v>
      </c>
      <c r="D3036">
        <v>2.4533999999999998</v>
      </c>
      <c r="E3036" t="s">
        <v>203</v>
      </c>
    </row>
    <row r="3037" spans="1:5" x14ac:dyDescent="0.25">
      <c r="A3037">
        <v>2020</v>
      </c>
      <c r="B3037" t="s">
        <v>52</v>
      </c>
      <c r="C3037" t="s">
        <v>198</v>
      </c>
      <c r="D3037">
        <v>115.28100000000001</v>
      </c>
      <c r="E3037" t="s">
        <v>203</v>
      </c>
    </row>
    <row r="3038" spans="1:5" x14ac:dyDescent="0.25">
      <c r="A3038">
        <v>2020</v>
      </c>
      <c r="B3038" t="s">
        <v>53</v>
      </c>
      <c r="C3038" t="s">
        <v>210</v>
      </c>
      <c r="D3038">
        <v>5.3917999999999999</v>
      </c>
      <c r="E3038" t="s">
        <v>203</v>
      </c>
    </row>
    <row r="3039" spans="1:5" x14ac:dyDescent="0.25">
      <c r="A3039">
        <v>2020</v>
      </c>
      <c r="B3039" t="s">
        <v>53</v>
      </c>
      <c r="C3039" t="s">
        <v>232</v>
      </c>
      <c r="D3039">
        <v>4.9096000000000002</v>
      </c>
      <c r="E3039" t="s">
        <v>203</v>
      </c>
    </row>
    <row r="3040" spans="1:5" x14ac:dyDescent="0.25">
      <c r="A3040">
        <v>2020</v>
      </c>
      <c r="B3040" t="s">
        <v>53</v>
      </c>
      <c r="C3040" t="s">
        <v>211</v>
      </c>
      <c r="D3040">
        <v>4.6590999999999996</v>
      </c>
      <c r="E3040" t="s">
        <v>203</v>
      </c>
    </row>
    <row r="3041" spans="1:5" x14ac:dyDescent="0.25">
      <c r="A3041">
        <v>2020</v>
      </c>
      <c r="B3041" t="s">
        <v>53</v>
      </c>
      <c r="C3041" t="s">
        <v>198</v>
      </c>
      <c r="D3041">
        <v>168.654</v>
      </c>
      <c r="E3041" t="s">
        <v>203</v>
      </c>
    </row>
    <row r="3042" spans="1:5" x14ac:dyDescent="0.25">
      <c r="A3042">
        <v>2020</v>
      </c>
      <c r="B3042" t="s">
        <v>54</v>
      </c>
      <c r="C3042" t="s">
        <v>210</v>
      </c>
      <c r="D3042">
        <v>2.2509999999999999</v>
      </c>
      <c r="E3042" t="s">
        <v>203</v>
      </c>
    </row>
    <row r="3043" spans="1:5" x14ac:dyDescent="0.25">
      <c r="A3043">
        <v>2020</v>
      </c>
      <c r="B3043" t="s">
        <v>54</v>
      </c>
      <c r="C3043" t="s">
        <v>232</v>
      </c>
      <c r="D3043">
        <v>2.0920000000000001</v>
      </c>
      <c r="E3043" t="s">
        <v>203</v>
      </c>
    </row>
    <row r="3044" spans="1:5" x14ac:dyDescent="0.25">
      <c r="A3044">
        <v>2020</v>
      </c>
      <c r="B3044" t="s">
        <v>54</v>
      </c>
      <c r="C3044" t="s">
        <v>211</v>
      </c>
      <c r="D3044">
        <v>1.9674</v>
      </c>
      <c r="E3044" t="s">
        <v>203</v>
      </c>
    </row>
    <row r="3045" spans="1:5" x14ac:dyDescent="0.25">
      <c r="A3045">
        <v>2020</v>
      </c>
      <c r="B3045" t="s">
        <v>54</v>
      </c>
      <c r="C3045" t="s">
        <v>198</v>
      </c>
      <c r="D3045">
        <v>120.617</v>
      </c>
      <c r="E3045" t="s">
        <v>203</v>
      </c>
    </row>
    <row r="3046" spans="1:5" x14ac:dyDescent="0.25">
      <c r="A3046">
        <v>2020</v>
      </c>
      <c r="B3046" t="s">
        <v>64</v>
      </c>
      <c r="C3046" t="s">
        <v>210</v>
      </c>
      <c r="D3046">
        <v>0.78600000000000003</v>
      </c>
      <c r="E3046" t="s">
        <v>203</v>
      </c>
    </row>
    <row r="3047" spans="1:5" x14ac:dyDescent="0.25">
      <c r="A3047">
        <v>2020</v>
      </c>
      <c r="B3047" t="s">
        <v>64</v>
      </c>
      <c r="C3047" t="s">
        <v>232</v>
      </c>
      <c r="D3047">
        <v>0.75119999999999998</v>
      </c>
      <c r="E3047" t="s">
        <v>203</v>
      </c>
    </row>
    <row r="3048" spans="1:5" x14ac:dyDescent="0.25">
      <c r="A3048">
        <v>2020</v>
      </c>
      <c r="B3048" t="s">
        <v>64</v>
      </c>
      <c r="C3048" t="s">
        <v>211</v>
      </c>
      <c r="D3048">
        <v>1.3093999999999999</v>
      </c>
      <c r="E3048" t="s">
        <v>203</v>
      </c>
    </row>
    <row r="3049" spans="1:5" x14ac:dyDescent="0.25">
      <c r="A3049">
        <v>2020</v>
      </c>
      <c r="B3049" t="s">
        <v>64</v>
      </c>
      <c r="C3049" t="s">
        <v>198</v>
      </c>
      <c r="D3049">
        <v>159.73699999999999</v>
      </c>
      <c r="E3049" t="s">
        <v>203</v>
      </c>
    </row>
    <row r="3050" spans="1:5" x14ac:dyDescent="0.25">
      <c r="A3050">
        <v>2020</v>
      </c>
      <c r="B3050" t="s">
        <v>55</v>
      </c>
      <c r="C3050" t="s">
        <v>210</v>
      </c>
      <c r="D3050">
        <v>1.2005999999999999</v>
      </c>
      <c r="E3050" t="s">
        <v>203</v>
      </c>
    </row>
    <row r="3051" spans="1:5" x14ac:dyDescent="0.25">
      <c r="A3051">
        <v>2020</v>
      </c>
      <c r="B3051" t="s">
        <v>55</v>
      </c>
      <c r="C3051" t="s">
        <v>232</v>
      </c>
      <c r="D3051">
        <v>1.0965</v>
      </c>
      <c r="E3051" t="s">
        <v>203</v>
      </c>
    </row>
    <row r="3052" spans="1:5" x14ac:dyDescent="0.25">
      <c r="A3052">
        <v>2020</v>
      </c>
      <c r="B3052" t="s">
        <v>55</v>
      </c>
      <c r="C3052" t="s">
        <v>211</v>
      </c>
      <c r="D3052">
        <v>1.4083000000000001</v>
      </c>
      <c r="E3052" t="s">
        <v>203</v>
      </c>
    </row>
    <row r="3053" spans="1:5" x14ac:dyDescent="0.25">
      <c r="A3053">
        <v>2020</v>
      </c>
      <c r="B3053" t="s">
        <v>55</v>
      </c>
      <c r="C3053" t="s">
        <v>198</v>
      </c>
      <c r="D3053">
        <v>127.09399999999999</v>
      </c>
      <c r="E3053" t="s">
        <v>203</v>
      </c>
    </row>
    <row r="3054" spans="1:5" x14ac:dyDescent="0.25">
      <c r="A3054">
        <v>2020</v>
      </c>
      <c r="B3054" t="s">
        <v>56</v>
      </c>
      <c r="C3054" t="s">
        <v>210</v>
      </c>
      <c r="D3054">
        <v>0.38790000000000002</v>
      </c>
      <c r="E3054" t="s">
        <v>203</v>
      </c>
    </row>
    <row r="3055" spans="1:5" x14ac:dyDescent="0.25">
      <c r="A3055">
        <v>2020</v>
      </c>
      <c r="B3055" t="s">
        <v>56</v>
      </c>
      <c r="C3055" t="s">
        <v>232</v>
      </c>
      <c r="D3055">
        <v>0.33460000000000001</v>
      </c>
      <c r="E3055" t="s">
        <v>203</v>
      </c>
    </row>
    <row r="3056" spans="1:5" x14ac:dyDescent="0.25">
      <c r="A3056">
        <v>2020</v>
      </c>
      <c r="B3056" t="s">
        <v>56</v>
      </c>
      <c r="C3056" t="s">
        <v>211</v>
      </c>
      <c r="D3056">
        <v>0.7319</v>
      </c>
      <c r="E3056" t="s">
        <v>203</v>
      </c>
    </row>
    <row r="3057" spans="1:5" x14ac:dyDescent="0.25">
      <c r="A3057">
        <v>2020</v>
      </c>
      <c r="B3057" t="s">
        <v>56</v>
      </c>
      <c r="C3057" t="s">
        <v>198</v>
      </c>
      <c r="D3057">
        <v>62.872999999999998</v>
      </c>
      <c r="E3057" t="s">
        <v>203</v>
      </c>
    </row>
    <row r="3058" spans="1:5" x14ac:dyDescent="0.25">
      <c r="A3058">
        <v>2020</v>
      </c>
      <c r="B3058" t="s">
        <v>57</v>
      </c>
      <c r="C3058" t="s">
        <v>210</v>
      </c>
      <c r="D3058">
        <v>1.6626000000000001</v>
      </c>
      <c r="E3058" t="s">
        <v>203</v>
      </c>
    </row>
    <row r="3059" spans="1:5" x14ac:dyDescent="0.25">
      <c r="A3059">
        <v>2020</v>
      </c>
      <c r="B3059" t="s">
        <v>57</v>
      </c>
      <c r="C3059" t="s">
        <v>232</v>
      </c>
      <c r="D3059">
        <v>1.5351999999999999</v>
      </c>
      <c r="E3059" t="s">
        <v>203</v>
      </c>
    </row>
    <row r="3060" spans="1:5" x14ac:dyDescent="0.25">
      <c r="A3060">
        <v>2020</v>
      </c>
      <c r="B3060" t="s">
        <v>57</v>
      </c>
      <c r="C3060" t="s">
        <v>211</v>
      </c>
      <c r="D3060">
        <v>1.9948999999999999</v>
      </c>
      <c r="E3060" t="s">
        <v>203</v>
      </c>
    </row>
    <row r="3061" spans="1:5" x14ac:dyDescent="0.25">
      <c r="A3061">
        <v>2020</v>
      </c>
      <c r="B3061" t="s">
        <v>57</v>
      </c>
      <c r="C3061" t="s">
        <v>198</v>
      </c>
      <c r="D3061">
        <v>180.23400000000001</v>
      </c>
      <c r="E3061" t="s">
        <v>203</v>
      </c>
    </row>
    <row r="3062" spans="1:5" x14ac:dyDescent="0.25">
      <c r="A3062">
        <v>2020</v>
      </c>
      <c r="B3062" t="s">
        <v>65</v>
      </c>
      <c r="C3062" t="s">
        <v>210</v>
      </c>
      <c r="D3062">
        <v>1.4409000000000001</v>
      </c>
      <c r="E3062" t="s">
        <v>203</v>
      </c>
    </row>
    <row r="3063" spans="1:5" x14ac:dyDescent="0.25">
      <c r="A3063">
        <v>2020</v>
      </c>
      <c r="B3063" t="s">
        <v>65</v>
      </c>
      <c r="C3063" t="s">
        <v>232</v>
      </c>
      <c r="D3063">
        <v>1.3364</v>
      </c>
      <c r="E3063" t="s">
        <v>203</v>
      </c>
    </row>
    <row r="3064" spans="1:5" x14ac:dyDescent="0.25">
      <c r="A3064">
        <v>2020</v>
      </c>
      <c r="B3064" t="s">
        <v>65</v>
      </c>
      <c r="C3064" t="s">
        <v>211</v>
      </c>
      <c r="D3064">
        <v>1.8270999999999999</v>
      </c>
      <c r="E3064" t="s">
        <v>203</v>
      </c>
    </row>
    <row r="3065" spans="1:5" x14ac:dyDescent="0.25">
      <c r="A3065">
        <v>2020</v>
      </c>
      <c r="B3065" t="s">
        <v>65</v>
      </c>
      <c r="C3065" t="s">
        <v>198</v>
      </c>
      <c r="D3065">
        <v>167.58099999999999</v>
      </c>
      <c r="E3065" t="s">
        <v>203</v>
      </c>
    </row>
    <row r="3066" spans="1:5" x14ac:dyDescent="0.25">
      <c r="A3066">
        <v>2020</v>
      </c>
      <c r="B3066" t="s">
        <v>58</v>
      </c>
      <c r="C3066" t="s">
        <v>210</v>
      </c>
      <c r="D3066">
        <v>1.371</v>
      </c>
      <c r="E3066" t="s">
        <v>203</v>
      </c>
    </row>
    <row r="3067" spans="1:5" x14ac:dyDescent="0.25">
      <c r="A3067">
        <v>2020</v>
      </c>
      <c r="B3067" t="s">
        <v>58</v>
      </c>
      <c r="C3067" t="s">
        <v>232</v>
      </c>
      <c r="D3067">
        <v>1.2916000000000001</v>
      </c>
      <c r="E3067" t="s">
        <v>203</v>
      </c>
    </row>
    <row r="3068" spans="1:5" x14ac:dyDescent="0.25">
      <c r="A3068">
        <v>2020</v>
      </c>
      <c r="B3068" t="s">
        <v>58</v>
      </c>
      <c r="C3068" t="s">
        <v>211</v>
      </c>
      <c r="D3068">
        <v>1.0899000000000001</v>
      </c>
      <c r="E3068" t="s">
        <v>203</v>
      </c>
    </row>
    <row r="3069" spans="1:5" x14ac:dyDescent="0.25">
      <c r="A3069">
        <v>2020</v>
      </c>
      <c r="B3069" t="s">
        <v>58</v>
      </c>
      <c r="C3069" t="s">
        <v>198</v>
      </c>
      <c r="D3069">
        <v>127.59399999999999</v>
      </c>
      <c r="E3069" t="s">
        <v>203</v>
      </c>
    </row>
    <row r="3070" spans="1:5" x14ac:dyDescent="0.25">
      <c r="A3070">
        <v>2020</v>
      </c>
      <c r="B3070" t="s">
        <v>59</v>
      </c>
      <c r="C3070" t="s">
        <v>210</v>
      </c>
      <c r="D3070">
        <v>1.8413999999999999</v>
      </c>
      <c r="E3070" t="s">
        <v>203</v>
      </c>
    </row>
    <row r="3071" spans="1:5" x14ac:dyDescent="0.25">
      <c r="A3071">
        <v>2020</v>
      </c>
      <c r="B3071" t="s">
        <v>59</v>
      </c>
      <c r="C3071" t="s">
        <v>232</v>
      </c>
      <c r="D3071">
        <v>1.8698999999999999</v>
      </c>
      <c r="E3071" t="s">
        <v>203</v>
      </c>
    </row>
    <row r="3072" spans="1:5" x14ac:dyDescent="0.25">
      <c r="A3072">
        <v>2020</v>
      </c>
      <c r="B3072" t="s">
        <v>59</v>
      </c>
      <c r="C3072" t="s">
        <v>211</v>
      </c>
      <c r="D3072">
        <v>1.4715</v>
      </c>
      <c r="E3072" t="s">
        <v>203</v>
      </c>
    </row>
    <row r="3073" spans="1:5" x14ac:dyDescent="0.25">
      <c r="A3073">
        <v>2020</v>
      </c>
      <c r="B3073" t="s">
        <v>59</v>
      </c>
      <c r="C3073" t="s">
        <v>198</v>
      </c>
      <c r="D3073">
        <v>102.202</v>
      </c>
      <c r="E3073" t="s">
        <v>203</v>
      </c>
    </row>
    <row r="3074" spans="1:5" x14ac:dyDescent="0.25">
      <c r="A3074">
        <v>2020</v>
      </c>
      <c r="B3074" t="s">
        <v>156</v>
      </c>
      <c r="C3074" t="s">
        <v>210</v>
      </c>
      <c r="D3074" t="s">
        <v>72</v>
      </c>
    </row>
    <row r="3075" spans="1:5" x14ac:dyDescent="0.25">
      <c r="A3075">
        <v>2020</v>
      </c>
      <c r="B3075" t="s">
        <v>156</v>
      </c>
      <c r="C3075" t="s">
        <v>232</v>
      </c>
      <c r="D3075" t="s">
        <v>72</v>
      </c>
    </row>
    <row r="3076" spans="1:5" x14ac:dyDescent="0.25">
      <c r="A3076">
        <v>2020</v>
      </c>
      <c r="B3076" t="s">
        <v>156</v>
      </c>
      <c r="C3076" t="s">
        <v>211</v>
      </c>
      <c r="D3076" t="s">
        <v>72</v>
      </c>
    </row>
    <row r="3077" spans="1:5" x14ac:dyDescent="0.25">
      <c r="A3077">
        <v>2020</v>
      </c>
      <c r="B3077" t="s">
        <v>156</v>
      </c>
      <c r="C3077" t="s">
        <v>198</v>
      </c>
      <c r="D3077" t="s">
        <v>72</v>
      </c>
    </row>
    <row r="3078" spans="1:5" x14ac:dyDescent="0.25">
      <c r="A3078">
        <v>2020</v>
      </c>
      <c r="B3078" t="s">
        <v>67</v>
      </c>
      <c r="C3078" t="s">
        <v>210</v>
      </c>
      <c r="D3078" t="s">
        <v>72</v>
      </c>
    </row>
    <row r="3079" spans="1:5" x14ac:dyDescent="0.25">
      <c r="A3079">
        <v>2020</v>
      </c>
      <c r="B3079" t="s">
        <v>67</v>
      </c>
      <c r="C3079" t="s">
        <v>232</v>
      </c>
      <c r="D3079" t="s">
        <v>72</v>
      </c>
    </row>
    <row r="3080" spans="1:5" x14ac:dyDescent="0.25">
      <c r="A3080">
        <v>2020</v>
      </c>
      <c r="B3080" t="s">
        <v>67</v>
      </c>
      <c r="C3080" t="s">
        <v>211</v>
      </c>
      <c r="D3080" t="s">
        <v>72</v>
      </c>
    </row>
    <row r="3081" spans="1:5" x14ac:dyDescent="0.25">
      <c r="A3081">
        <v>2020</v>
      </c>
      <c r="B3081" t="s">
        <v>67</v>
      </c>
      <c r="C3081" t="s">
        <v>198</v>
      </c>
      <c r="D3081" t="s">
        <v>72</v>
      </c>
    </row>
    <row r="3082" spans="1:5" x14ac:dyDescent="0.25">
      <c r="A3082">
        <v>2020</v>
      </c>
      <c r="B3082" t="s">
        <v>68</v>
      </c>
      <c r="C3082" t="s">
        <v>210</v>
      </c>
      <c r="D3082" t="s">
        <v>72</v>
      </c>
    </row>
    <row r="3083" spans="1:5" x14ac:dyDescent="0.25">
      <c r="A3083">
        <v>2020</v>
      </c>
      <c r="B3083" t="s">
        <v>68</v>
      </c>
      <c r="C3083" t="s">
        <v>232</v>
      </c>
      <c r="D3083" t="s">
        <v>72</v>
      </c>
    </row>
    <row r="3084" spans="1:5" x14ac:dyDescent="0.25">
      <c r="A3084">
        <v>2020</v>
      </c>
      <c r="B3084" t="s">
        <v>68</v>
      </c>
      <c r="C3084" t="s">
        <v>211</v>
      </c>
      <c r="D3084" t="s">
        <v>72</v>
      </c>
    </row>
    <row r="3085" spans="1:5" x14ac:dyDescent="0.25">
      <c r="A3085">
        <v>2020</v>
      </c>
      <c r="B3085" t="s">
        <v>68</v>
      </c>
      <c r="C3085" t="s">
        <v>198</v>
      </c>
      <c r="D3085" t="s">
        <v>72</v>
      </c>
    </row>
    <row r="3086" spans="1:5" x14ac:dyDescent="0.25">
      <c r="A3086">
        <v>2020</v>
      </c>
      <c r="B3086" t="s">
        <v>60</v>
      </c>
      <c r="C3086" t="s">
        <v>210</v>
      </c>
      <c r="D3086" t="s">
        <v>72</v>
      </c>
    </row>
    <row r="3087" spans="1:5" x14ac:dyDescent="0.25">
      <c r="A3087">
        <v>2020</v>
      </c>
      <c r="B3087" t="s">
        <v>60</v>
      </c>
      <c r="C3087" t="s">
        <v>232</v>
      </c>
      <c r="D3087" t="s">
        <v>72</v>
      </c>
    </row>
    <row r="3088" spans="1:5" x14ac:dyDescent="0.25">
      <c r="A3088">
        <v>2020</v>
      </c>
      <c r="B3088" t="s">
        <v>60</v>
      </c>
      <c r="C3088" t="s">
        <v>211</v>
      </c>
      <c r="D3088" t="s">
        <v>72</v>
      </c>
    </row>
    <row r="3089" spans="1:4" x14ac:dyDescent="0.25">
      <c r="A3089">
        <v>2020</v>
      </c>
      <c r="B3089" t="s">
        <v>60</v>
      </c>
      <c r="C3089" t="s">
        <v>198</v>
      </c>
      <c r="D3089" t="s">
        <v>72</v>
      </c>
    </row>
    <row r="3090" spans="1:4" x14ac:dyDescent="0.25">
      <c r="A3090">
        <v>2020</v>
      </c>
      <c r="B3090" t="s">
        <v>69</v>
      </c>
      <c r="C3090" t="s">
        <v>210</v>
      </c>
      <c r="D3090" t="s">
        <v>72</v>
      </c>
    </row>
    <row r="3091" spans="1:4" x14ac:dyDescent="0.25">
      <c r="A3091">
        <v>2020</v>
      </c>
      <c r="B3091" t="s">
        <v>69</v>
      </c>
      <c r="C3091" t="s">
        <v>232</v>
      </c>
      <c r="D3091" t="s">
        <v>72</v>
      </c>
    </row>
    <row r="3092" spans="1:4" x14ac:dyDescent="0.25">
      <c r="A3092">
        <v>2020</v>
      </c>
      <c r="B3092" t="s">
        <v>69</v>
      </c>
      <c r="C3092" t="s">
        <v>211</v>
      </c>
      <c r="D3092" t="s">
        <v>72</v>
      </c>
    </row>
    <row r="3093" spans="1:4" x14ac:dyDescent="0.25">
      <c r="A3093">
        <v>2020</v>
      </c>
      <c r="B3093" t="s">
        <v>69</v>
      </c>
      <c r="C3093" t="s">
        <v>198</v>
      </c>
      <c r="D3093" t="s">
        <v>72</v>
      </c>
    </row>
    <row r="3094" spans="1:4" x14ac:dyDescent="0.25">
      <c r="A3094">
        <v>2020</v>
      </c>
      <c r="B3094" t="s">
        <v>84</v>
      </c>
      <c r="C3094" t="s">
        <v>210</v>
      </c>
      <c r="D3094" t="s">
        <v>72</v>
      </c>
    </row>
    <row r="3095" spans="1:4" x14ac:dyDescent="0.25">
      <c r="A3095">
        <v>2020</v>
      </c>
      <c r="B3095" t="s">
        <v>84</v>
      </c>
      <c r="C3095" t="s">
        <v>232</v>
      </c>
      <c r="D3095" t="s">
        <v>72</v>
      </c>
    </row>
    <row r="3096" spans="1:4" x14ac:dyDescent="0.25">
      <c r="A3096">
        <v>2020</v>
      </c>
      <c r="B3096" t="s">
        <v>84</v>
      </c>
      <c r="C3096" t="s">
        <v>211</v>
      </c>
      <c r="D3096" t="s">
        <v>72</v>
      </c>
    </row>
    <row r="3097" spans="1:4" x14ac:dyDescent="0.25">
      <c r="A3097">
        <v>2020</v>
      </c>
      <c r="B3097" t="s">
        <v>84</v>
      </c>
      <c r="C3097" t="s">
        <v>198</v>
      </c>
      <c r="D3097" t="s">
        <v>72</v>
      </c>
    </row>
    <row r="3098" spans="1:4" x14ac:dyDescent="0.25">
      <c r="A3098">
        <v>2020</v>
      </c>
      <c r="B3098" t="s">
        <v>70</v>
      </c>
      <c r="C3098" t="s">
        <v>210</v>
      </c>
      <c r="D3098" t="s">
        <v>72</v>
      </c>
    </row>
    <row r="3099" spans="1:4" x14ac:dyDescent="0.25">
      <c r="A3099">
        <v>2020</v>
      </c>
      <c r="B3099" t="s">
        <v>70</v>
      </c>
      <c r="C3099" t="s">
        <v>232</v>
      </c>
      <c r="D3099" t="s">
        <v>72</v>
      </c>
    </row>
    <row r="3100" spans="1:4" x14ac:dyDescent="0.25">
      <c r="A3100">
        <v>2020</v>
      </c>
      <c r="B3100" t="s">
        <v>70</v>
      </c>
      <c r="C3100" t="s">
        <v>211</v>
      </c>
      <c r="D3100" t="s">
        <v>72</v>
      </c>
    </row>
    <row r="3101" spans="1:4" x14ac:dyDescent="0.25">
      <c r="A3101">
        <v>2020</v>
      </c>
      <c r="B3101" t="s">
        <v>70</v>
      </c>
      <c r="C3101" t="s">
        <v>198</v>
      </c>
      <c r="D3101" t="s">
        <v>72</v>
      </c>
    </row>
    <row r="3102" spans="1:4" x14ac:dyDescent="0.25">
      <c r="A3102">
        <v>2020</v>
      </c>
      <c r="B3102" t="s">
        <v>71</v>
      </c>
      <c r="C3102" t="s">
        <v>210</v>
      </c>
      <c r="D3102" t="s">
        <v>72</v>
      </c>
    </row>
    <row r="3103" spans="1:4" x14ac:dyDescent="0.25">
      <c r="A3103">
        <v>2020</v>
      </c>
      <c r="B3103" t="s">
        <v>71</v>
      </c>
      <c r="C3103" t="s">
        <v>232</v>
      </c>
      <c r="D3103" t="s">
        <v>72</v>
      </c>
    </row>
    <row r="3104" spans="1:4" x14ac:dyDescent="0.25">
      <c r="A3104">
        <v>2020</v>
      </c>
      <c r="B3104" t="s">
        <v>71</v>
      </c>
      <c r="C3104" t="s">
        <v>211</v>
      </c>
      <c r="D3104" t="s">
        <v>72</v>
      </c>
    </row>
    <row r="3105" spans="1:4" x14ac:dyDescent="0.25">
      <c r="A3105">
        <v>2020</v>
      </c>
      <c r="B3105" t="s">
        <v>71</v>
      </c>
      <c r="C3105" t="s">
        <v>198</v>
      </c>
      <c r="D3105" t="s">
        <v>72</v>
      </c>
    </row>
    <row r="3106" spans="1:4" x14ac:dyDescent="0.25">
      <c r="A3106">
        <v>2020</v>
      </c>
      <c r="B3106" t="s">
        <v>82</v>
      </c>
      <c r="C3106" t="s">
        <v>210</v>
      </c>
      <c r="D3106" t="s">
        <v>72</v>
      </c>
    </row>
    <row r="3107" spans="1:4" x14ac:dyDescent="0.25">
      <c r="A3107">
        <v>2020</v>
      </c>
      <c r="B3107" t="s">
        <v>82</v>
      </c>
      <c r="C3107" t="s">
        <v>232</v>
      </c>
      <c r="D3107" t="s">
        <v>72</v>
      </c>
    </row>
    <row r="3108" spans="1:4" x14ac:dyDescent="0.25">
      <c r="A3108">
        <v>2020</v>
      </c>
      <c r="B3108" t="s">
        <v>82</v>
      </c>
      <c r="C3108" t="s">
        <v>211</v>
      </c>
      <c r="D3108" t="s">
        <v>72</v>
      </c>
    </row>
    <row r="3109" spans="1:4" x14ac:dyDescent="0.25">
      <c r="A3109">
        <v>2020</v>
      </c>
      <c r="B3109" t="s">
        <v>82</v>
      </c>
      <c r="C3109" t="s">
        <v>198</v>
      </c>
      <c r="D3109" t="s">
        <v>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F85"/>
  <sheetViews>
    <sheetView workbookViewId="0">
      <selection activeCell="H37" sqref="H37"/>
    </sheetView>
  </sheetViews>
  <sheetFormatPr defaultRowHeight="15" x14ac:dyDescent="0.25"/>
  <cols>
    <col min="1" max="1" width="5.28515625" bestFit="1" customWidth="1"/>
    <col min="2" max="2" width="10.28515625" bestFit="1" customWidth="1"/>
    <col min="3" max="3" width="12.42578125" bestFit="1" customWidth="1"/>
    <col min="4" max="4" width="9" bestFit="1" customWidth="1"/>
    <col min="5" max="5" width="12.42578125" bestFit="1" customWidth="1"/>
    <col min="6" max="6" width="18" bestFit="1" customWidth="1"/>
  </cols>
  <sheetData>
    <row r="1" spans="1:6" x14ac:dyDescent="0.25">
      <c r="A1" t="s">
        <v>191</v>
      </c>
      <c r="B1" t="s">
        <v>107</v>
      </c>
      <c r="C1" t="s">
        <v>110</v>
      </c>
      <c r="D1" t="s">
        <v>124</v>
      </c>
      <c r="E1" t="s">
        <v>192</v>
      </c>
      <c r="F1" t="s">
        <v>193</v>
      </c>
    </row>
    <row r="2" spans="1:6" x14ac:dyDescent="0.25">
      <c r="A2">
        <v>2000</v>
      </c>
      <c r="B2" t="s">
        <v>154</v>
      </c>
      <c r="C2" t="s">
        <v>234</v>
      </c>
      <c r="D2" t="s">
        <v>214</v>
      </c>
      <c r="E2">
        <v>83.418999999999997</v>
      </c>
    </row>
    <row r="3" spans="1:6" x14ac:dyDescent="0.25">
      <c r="A3">
        <v>2000</v>
      </c>
      <c r="B3" t="s">
        <v>154</v>
      </c>
      <c r="C3" t="s">
        <v>122</v>
      </c>
      <c r="D3" t="s">
        <v>214</v>
      </c>
      <c r="E3">
        <v>87.582999999999998</v>
      </c>
    </row>
    <row r="4" spans="1:6" x14ac:dyDescent="0.25">
      <c r="A4">
        <v>2000</v>
      </c>
      <c r="B4" t="s">
        <v>154</v>
      </c>
      <c r="C4" t="s">
        <v>235</v>
      </c>
      <c r="D4" t="s">
        <v>214</v>
      </c>
      <c r="E4" s="220">
        <v>10186765</v>
      </c>
    </row>
    <row r="5" spans="1:6" x14ac:dyDescent="0.25">
      <c r="A5">
        <v>2000</v>
      </c>
      <c r="B5" t="s">
        <v>154</v>
      </c>
      <c r="C5" t="s">
        <v>120</v>
      </c>
      <c r="D5" t="s">
        <v>214</v>
      </c>
      <c r="E5" s="220">
        <v>9614256</v>
      </c>
    </row>
    <row r="6" spans="1:6" x14ac:dyDescent="0.25">
      <c r="A6">
        <v>2001</v>
      </c>
      <c r="B6" t="s">
        <v>154</v>
      </c>
      <c r="C6" t="s">
        <v>234</v>
      </c>
      <c r="D6" t="s">
        <v>214</v>
      </c>
      <c r="E6">
        <v>85.197000000000003</v>
      </c>
    </row>
    <row r="7" spans="1:6" x14ac:dyDescent="0.25">
      <c r="A7">
        <v>2001</v>
      </c>
      <c r="B7" t="s">
        <v>154</v>
      </c>
      <c r="C7" t="s">
        <v>122</v>
      </c>
      <c r="D7" t="s">
        <v>214</v>
      </c>
      <c r="E7">
        <v>89.45</v>
      </c>
    </row>
    <row r="8" spans="1:6" x14ac:dyDescent="0.25">
      <c r="A8">
        <v>2001</v>
      </c>
      <c r="B8" t="s">
        <v>154</v>
      </c>
      <c r="C8" t="s">
        <v>235</v>
      </c>
      <c r="D8" t="s">
        <v>214</v>
      </c>
      <c r="E8" s="220">
        <v>10403878.300000001</v>
      </c>
    </row>
    <row r="9" spans="1:6" x14ac:dyDescent="0.25">
      <c r="A9">
        <v>2001</v>
      </c>
      <c r="B9" t="s">
        <v>154</v>
      </c>
      <c r="C9" t="s">
        <v>120</v>
      </c>
      <c r="D9" t="s">
        <v>214</v>
      </c>
      <c r="E9" s="220">
        <v>9819167.1999999993</v>
      </c>
    </row>
    <row r="10" spans="1:6" x14ac:dyDescent="0.25">
      <c r="A10">
        <v>2002</v>
      </c>
      <c r="B10" t="s">
        <v>154</v>
      </c>
      <c r="C10" t="s">
        <v>234</v>
      </c>
      <c r="D10" t="s">
        <v>214</v>
      </c>
      <c r="E10">
        <v>86.096000000000004</v>
      </c>
    </row>
    <row r="11" spans="1:6" x14ac:dyDescent="0.25">
      <c r="A11">
        <v>2002</v>
      </c>
      <c r="B11" t="s">
        <v>154</v>
      </c>
      <c r="C11" t="s">
        <v>122</v>
      </c>
      <c r="D11" t="s">
        <v>214</v>
      </c>
      <c r="E11">
        <v>90.394000000000005</v>
      </c>
    </row>
    <row r="12" spans="1:6" x14ac:dyDescent="0.25">
      <c r="A12">
        <v>2002</v>
      </c>
      <c r="B12" t="s">
        <v>154</v>
      </c>
      <c r="C12" t="s">
        <v>235</v>
      </c>
      <c r="D12" t="s">
        <v>214</v>
      </c>
      <c r="E12" s="220">
        <v>10513655.4</v>
      </c>
    </row>
    <row r="13" spans="1:6" x14ac:dyDescent="0.25">
      <c r="A13">
        <v>2002</v>
      </c>
      <c r="B13" t="s">
        <v>154</v>
      </c>
      <c r="C13" t="s">
        <v>120</v>
      </c>
      <c r="D13" t="s">
        <v>214</v>
      </c>
      <c r="E13" s="220">
        <v>9922774.8000000007</v>
      </c>
    </row>
    <row r="14" spans="1:6" x14ac:dyDescent="0.25">
      <c r="A14">
        <v>2003</v>
      </c>
      <c r="B14" t="s">
        <v>154</v>
      </c>
      <c r="C14" t="s">
        <v>234</v>
      </c>
      <c r="D14" t="s">
        <v>214</v>
      </c>
      <c r="E14">
        <v>86.834000000000003</v>
      </c>
    </row>
    <row r="15" spans="1:6" x14ac:dyDescent="0.25">
      <c r="A15">
        <v>2003</v>
      </c>
      <c r="B15" t="s">
        <v>154</v>
      </c>
      <c r="C15" t="s">
        <v>122</v>
      </c>
      <c r="D15" t="s">
        <v>214</v>
      </c>
      <c r="E15">
        <v>91.168999999999997</v>
      </c>
    </row>
    <row r="16" spans="1:6" x14ac:dyDescent="0.25">
      <c r="A16">
        <v>2003</v>
      </c>
      <c r="B16" t="s">
        <v>154</v>
      </c>
      <c r="C16" t="s">
        <v>235</v>
      </c>
      <c r="D16" t="s">
        <v>214</v>
      </c>
      <c r="E16" s="220">
        <v>10603795.9</v>
      </c>
    </row>
    <row r="17" spans="1:5" x14ac:dyDescent="0.25">
      <c r="A17">
        <v>2003</v>
      </c>
      <c r="B17" t="s">
        <v>154</v>
      </c>
      <c r="C17" t="s">
        <v>120</v>
      </c>
      <c r="D17" t="s">
        <v>214</v>
      </c>
      <c r="E17" s="220">
        <v>10007849.300000001</v>
      </c>
    </row>
    <row r="18" spans="1:5" x14ac:dyDescent="0.25">
      <c r="A18">
        <v>2004</v>
      </c>
      <c r="B18" t="s">
        <v>154</v>
      </c>
      <c r="C18" t="s">
        <v>234</v>
      </c>
      <c r="D18" t="s">
        <v>214</v>
      </c>
      <c r="E18">
        <v>89.025999999999996</v>
      </c>
    </row>
    <row r="19" spans="1:5" x14ac:dyDescent="0.25">
      <c r="A19">
        <v>2004</v>
      </c>
      <c r="B19" t="s">
        <v>154</v>
      </c>
      <c r="C19" t="s">
        <v>122</v>
      </c>
      <c r="D19" t="s">
        <v>214</v>
      </c>
      <c r="E19">
        <v>93.47</v>
      </c>
    </row>
    <row r="20" spans="1:5" x14ac:dyDescent="0.25">
      <c r="A20">
        <v>2004</v>
      </c>
      <c r="B20" t="s">
        <v>154</v>
      </c>
      <c r="C20" t="s">
        <v>235</v>
      </c>
      <c r="D20" t="s">
        <v>214</v>
      </c>
      <c r="E20" s="220">
        <v>10871424.9</v>
      </c>
    </row>
    <row r="21" spans="1:5" x14ac:dyDescent="0.25">
      <c r="A21">
        <v>2004</v>
      </c>
      <c r="B21" t="s">
        <v>154</v>
      </c>
      <c r="C21" t="s">
        <v>120</v>
      </c>
      <c r="D21" t="s">
        <v>214</v>
      </c>
      <c r="E21" s="220">
        <v>10260437.1</v>
      </c>
    </row>
    <row r="22" spans="1:5" x14ac:dyDescent="0.25">
      <c r="A22">
        <v>2005</v>
      </c>
      <c r="B22" t="s">
        <v>154</v>
      </c>
      <c r="C22" t="s">
        <v>234</v>
      </c>
      <c r="D22" t="s">
        <v>214</v>
      </c>
      <c r="E22">
        <v>90.698999999999998</v>
      </c>
    </row>
    <row r="23" spans="1:5" x14ac:dyDescent="0.25">
      <c r="A23">
        <v>2005</v>
      </c>
      <c r="B23" t="s">
        <v>154</v>
      </c>
      <c r="C23" t="s">
        <v>122</v>
      </c>
      <c r="D23" t="s">
        <v>214</v>
      </c>
      <c r="E23">
        <v>95.225999999999999</v>
      </c>
    </row>
    <row r="24" spans="1:5" x14ac:dyDescent="0.25">
      <c r="A24">
        <v>2005</v>
      </c>
      <c r="B24" t="s">
        <v>154</v>
      </c>
      <c r="C24" t="s">
        <v>235</v>
      </c>
      <c r="D24" t="s">
        <v>214</v>
      </c>
      <c r="E24" s="220">
        <v>11075696.800000001</v>
      </c>
    </row>
    <row r="25" spans="1:5" x14ac:dyDescent="0.25">
      <c r="A25">
        <v>2005</v>
      </c>
      <c r="B25" t="s">
        <v>154</v>
      </c>
      <c r="C25" t="s">
        <v>120</v>
      </c>
      <c r="D25" t="s">
        <v>214</v>
      </c>
      <c r="E25" s="220">
        <v>10453228.699999999</v>
      </c>
    </row>
    <row r="26" spans="1:5" x14ac:dyDescent="0.25">
      <c r="A26">
        <v>2006</v>
      </c>
      <c r="B26" t="s">
        <v>154</v>
      </c>
      <c r="C26" t="s">
        <v>234</v>
      </c>
      <c r="D26" t="s">
        <v>214</v>
      </c>
      <c r="E26">
        <v>93.835999999999999</v>
      </c>
    </row>
    <row r="27" spans="1:5" x14ac:dyDescent="0.25">
      <c r="A27">
        <v>2006</v>
      </c>
      <c r="B27" t="s">
        <v>154</v>
      </c>
      <c r="C27" t="s">
        <v>122</v>
      </c>
      <c r="D27" t="s">
        <v>214</v>
      </c>
      <c r="E27">
        <v>98.52</v>
      </c>
    </row>
    <row r="28" spans="1:5" x14ac:dyDescent="0.25">
      <c r="A28">
        <v>2006</v>
      </c>
      <c r="B28" t="s">
        <v>154</v>
      </c>
      <c r="C28" t="s">
        <v>235</v>
      </c>
      <c r="D28" t="s">
        <v>214</v>
      </c>
      <c r="E28" s="220">
        <v>11458845.5</v>
      </c>
    </row>
    <row r="29" spans="1:5" x14ac:dyDescent="0.25">
      <c r="A29">
        <v>2006</v>
      </c>
      <c r="B29" t="s">
        <v>154</v>
      </c>
      <c r="C29" t="s">
        <v>120</v>
      </c>
      <c r="D29" t="s">
        <v>214</v>
      </c>
      <c r="E29" s="220">
        <v>10814844</v>
      </c>
    </row>
    <row r="30" spans="1:5" x14ac:dyDescent="0.25">
      <c r="A30">
        <v>2007</v>
      </c>
      <c r="B30" t="s">
        <v>154</v>
      </c>
      <c r="C30" t="s">
        <v>234</v>
      </c>
      <c r="D30" t="s">
        <v>214</v>
      </c>
      <c r="E30">
        <v>96.775999999999996</v>
      </c>
    </row>
    <row r="31" spans="1:5" x14ac:dyDescent="0.25">
      <c r="A31">
        <v>2007</v>
      </c>
      <c r="B31" t="s">
        <v>154</v>
      </c>
      <c r="C31" t="s">
        <v>122</v>
      </c>
      <c r="D31" t="s">
        <v>214</v>
      </c>
      <c r="E31">
        <v>101.607</v>
      </c>
    </row>
    <row r="32" spans="1:5" x14ac:dyDescent="0.25">
      <c r="A32">
        <v>2007</v>
      </c>
      <c r="B32" t="s">
        <v>154</v>
      </c>
      <c r="C32" t="s">
        <v>235</v>
      </c>
      <c r="D32" t="s">
        <v>214</v>
      </c>
      <c r="E32" s="220">
        <v>11817843.5</v>
      </c>
    </row>
    <row r="33" spans="1:5" x14ac:dyDescent="0.25">
      <c r="A33">
        <v>2007</v>
      </c>
      <c r="B33" t="s">
        <v>154</v>
      </c>
      <c r="C33" t="s">
        <v>120</v>
      </c>
      <c r="D33" t="s">
        <v>214</v>
      </c>
      <c r="E33" s="220">
        <v>11153665.800000001</v>
      </c>
    </row>
    <row r="34" spans="1:5" x14ac:dyDescent="0.25">
      <c r="A34">
        <v>2008</v>
      </c>
      <c r="B34" t="s">
        <v>154</v>
      </c>
      <c r="C34" t="s">
        <v>234</v>
      </c>
      <c r="D34" t="s">
        <v>214</v>
      </c>
      <c r="E34">
        <v>97.391999999999996</v>
      </c>
    </row>
    <row r="35" spans="1:5" x14ac:dyDescent="0.25">
      <c r="A35">
        <v>2008</v>
      </c>
      <c r="B35" t="s">
        <v>154</v>
      </c>
      <c r="C35" t="s">
        <v>122</v>
      </c>
      <c r="D35" t="s">
        <v>214</v>
      </c>
      <c r="E35">
        <v>102.254</v>
      </c>
    </row>
    <row r="36" spans="1:5" x14ac:dyDescent="0.25">
      <c r="A36">
        <v>2008</v>
      </c>
      <c r="B36" t="s">
        <v>154</v>
      </c>
      <c r="C36" t="s">
        <v>235</v>
      </c>
      <c r="D36" t="s">
        <v>214</v>
      </c>
      <c r="E36" s="220">
        <v>11893099.300000001</v>
      </c>
    </row>
    <row r="37" spans="1:5" x14ac:dyDescent="0.25">
      <c r="A37">
        <v>2008</v>
      </c>
      <c r="B37" t="s">
        <v>154</v>
      </c>
      <c r="C37" t="s">
        <v>120</v>
      </c>
      <c r="D37" t="s">
        <v>214</v>
      </c>
      <c r="E37" s="220">
        <v>11224692.1</v>
      </c>
    </row>
    <row r="38" spans="1:5" x14ac:dyDescent="0.25">
      <c r="A38">
        <v>2009</v>
      </c>
      <c r="B38" t="s">
        <v>154</v>
      </c>
      <c r="C38" t="s">
        <v>234</v>
      </c>
      <c r="D38" t="s">
        <v>214</v>
      </c>
      <c r="E38">
        <v>93.197999999999993</v>
      </c>
    </row>
    <row r="39" spans="1:5" x14ac:dyDescent="0.25">
      <c r="A39">
        <v>2009</v>
      </c>
      <c r="B39" t="s">
        <v>154</v>
      </c>
      <c r="C39" t="s">
        <v>122</v>
      </c>
      <c r="D39" t="s">
        <v>214</v>
      </c>
      <c r="E39">
        <v>97.85</v>
      </c>
    </row>
    <row r="40" spans="1:5" x14ac:dyDescent="0.25">
      <c r="A40">
        <v>2009</v>
      </c>
      <c r="B40" t="s">
        <v>154</v>
      </c>
      <c r="C40" t="s">
        <v>235</v>
      </c>
      <c r="D40" t="s">
        <v>214</v>
      </c>
      <c r="E40" s="220">
        <v>11380958.5</v>
      </c>
    </row>
    <row r="41" spans="1:5" x14ac:dyDescent="0.25">
      <c r="A41">
        <v>2009</v>
      </c>
      <c r="B41" t="s">
        <v>154</v>
      </c>
      <c r="C41" t="s">
        <v>120</v>
      </c>
      <c r="D41" t="s">
        <v>214</v>
      </c>
      <c r="E41" s="220">
        <v>10741334.300000001</v>
      </c>
    </row>
    <row r="42" spans="1:5" x14ac:dyDescent="0.25">
      <c r="A42">
        <v>2010</v>
      </c>
      <c r="B42" t="s">
        <v>154</v>
      </c>
      <c r="C42" t="s">
        <v>234</v>
      </c>
      <c r="D42" t="s">
        <v>214</v>
      </c>
      <c r="E42">
        <v>95.245999999999995</v>
      </c>
    </row>
    <row r="43" spans="1:5" x14ac:dyDescent="0.25">
      <c r="A43">
        <v>2010</v>
      </c>
      <c r="B43" t="s">
        <v>154</v>
      </c>
      <c r="C43" t="s">
        <v>122</v>
      </c>
      <c r="D43" t="s">
        <v>214</v>
      </c>
      <c r="E43">
        <v>100</v>
      </c>
    </row>
    <row r="44" spans="1:5" x14ac:dyDescent="0.25">
      <c r="A44">
        <v>2010</v>
      </c>
      <c r="B44" t="s">
        <v>154</v>
      </c>
      <c r="C44" t="s">
        <v>235</v>
      </c>
      <c r="D44" t="s">
        <v>214</v>
      </c>
      <c r="E44" s="220">
        <v>11630973.300000001</v>
      </c>
    </row>
    <row r="45" spans="1:5" x14ac:dyDescent="0.25">
      <c r="A45">
        <v>2010</v>
      </c>
      <c r="B45" t="s">
        <v>154</v>
      </c>
      <c r="C45" t="s">
        <v>120</v>
      </c>
      <c r="D45" t="s">
        <v>214</v>
      </c>
      <c r="E45" s="220">
        <v>10977298</v>
      </c>
    </row>
    <row r="46" spans="1:5" x14ac:dyDescent="0.25">
      <c r="A46">
        <v>2011</v>
      </c>
      <c r="B46" t="s">
        <v>154</v>
      </c>
      <c r="C46" t="s">
        <v>234</v>
      </c>
      <c r="D46" t="s">
        <v>214</v>
      </c>
      <c r="E46">
        <v>96.998000000000005</v>
      </c>
    </row>
    <row r="47" spans="1:5" x14ac:dyDescent="0.25">
      <c r="A47">
        <v>2011</v>
      </c>
      <c r="B47" t="s">
        <v>154</v>
      </c>
      <c r="C47" t="s">
        <v>122</v>
      </c>
      <c r="D47" t="s">
        <v>214</v>
      </c>
      <c r="E47">
        <v>101.84</v>
      </c>
    </row>
    <row r="48" spans="1:5" x14ac:dyDescent="0.25">
      <c r="A48">
        <v>2011</v>
      </c>
      <c r="B48" t="s">
        <v>154</v>
      </c>
      <c r="C48" t="s">
        <v>235</v>
      </c>
      <c r="D48" t="s">
        <v>214</v>
      </c>
      <c r="E48" s="220">
        <v>11844969.6</v>
      </c>
    </row>
    <row r="49" spans="1:5" x14ac:dyDescent="0.25">
      <c r="A49">
        <v>2011</v>
      </c>
      <c r="B49" t="s">
        <v>154</v>
      </c>
      <c r="C49" t="s">
        <v>120</v>
      </c>
      <c r="D49" t="s">
        <v>214</v>
      </c>
      <c r="E49" s="220">
        <v>11179267.4</v>
      </c>
    </row>
    <row r="50" spans="1:5" x14ac:dyDescent="0.25">
      <c r="A50">
        <v>2012</v>
      </c>
      <c r="B50" t="s">
        <v>154</v>
      </c>
      <c r="C50" t="s">
        <v>234</v>
      </c>
      <c r="D50" t="s">
        <v>214</v>
      </c>
      <c r="E50">
        <v>96.277000000000001</v>
      </c>
    </row>
    <row r="51" spans="1:5" x14ac:dyDescent="0.25">
      <c r="A51">
        <v>2012</v>
      </c>
      <c r="B51" t="s">
        <v>154</v>
      </c>
      <c r="C51" t="s">
        <v>122</v>
      </c>
      <c r="D51" t="s">
        <v>214</v>
      </c>
      <c r="E51">
        <v>101.083</v>
      </c>
    </row>
    <row r="52" spans="1:5" x14ac:dyDescent="0.25">
      <c r="A52">
        <v>2012</v>
      </c>
      <c r="B52" t="s">
        <v>154</v>
      </c>
      <c r="C52" t="s">
        <v>235</v>
      </c>
      <c r="D52" t="s">
        <v>214</v>
      </c>
      <c r="E52" s="220">
        <v>11756903.300000001</v>
      </c>
    </row>
    <row r="53" spans="1:5" x14ac:dyDescent="0.25">
      <c r="A53">
        <v>2012</v>
      </c>
      <c r="B53" t="s">
        <v>154</v>
      </c>
      <c r="C53" t="s">
        <v>120</v>
      </c>
      <c r="D53" t="s">
        <v>214</v>
      </c>
      <c r="E53" s="220">
        <v>11096150.6</v>
      </c>
    </row>
    <row r="54" spans="1:5" x14ac:dyDescent="0.25">
      <c r="A54">
        <v>2013</v>
      </c>
      <c r="B54" t="s">
        <v>154</v>
      </c>
      <c r="C54" t="s">
        <v>234</v>
      </c>
      <c r="D54" t="s">
        <v>214</v>
      </c>
      <c r="E54">
        <v>96.238</v>
      </c>
    </row>
    <row r="55" spans="1:5" x14ac:dyDescent="0.25">
      <c r="A55">
        <v>2013</v>
      </c>
      <c r="B55" t="s">
        <v>154</v>
      </c>
      <c r="C55" t="s">
        <v>122</v>
      </c>
      <c r="D55" t="s">
        <v>214</v>
      </c>
      <c r="E55">
        <v>101.041</v>
      </c>
    </row>
    <row r="56" spans="1:5" x14ac:dyDescent="0.25">
      <c r="A56">
        <v>2013</v>
      </c>
      <c r="B56" t="s">
        <v>154</v>
      </c>
      <c r="C56" t="s">
        <v>235</v>
      </c>
      <c r="D56" t="s">
        <v>214</v>
      </c>
      <c r="E56" s="220">
        <v>11752103.6</v>
      </c>
    </row>
    <row r="57" spans="1:5" x14ac:dyDescent="0.25">
      <c r="A57">
        <v>2013</v>
      </c>
      <c r="B57" t="s">
        <v>154</v>
      </c>
      <c r="C57" t="s">
        <v>120</v>
      </c>
      <c r="D57" t="s">
        <v>214</v>
      </c>
      <c r="E57" s="220">
        <v>11091620.6</v>
      </c>
    </row>
    <row r="58" spans="1:5" x14ac:dyDescent="0.25">
      <c r="A58">
        <v>2014</v>
      </c>
      <c r="B58" t="s">
        <v>154</v>
      </c>
      <c r="C58" t="s">
        <v>234</v>
      </c>
      <c r="D58" t="s">
        <v>214</v>
      </c>
      <c r="E58">
        <v>97.757000000000005</v>
      </c>
    </row>
    <row r="59" spans="1:5" x14ac:dyDescent="0.25">
      <c r="A59">
        <v>2014</v>
      </c>
      <c r="B59" t="s">
        <v>154</v>
      </c>
      <c r="C59" t="s">
        <v>122</v>
      </c>
      <c r="D59" t="s">
        <v>214</v>
      </c>
      <c r="E59">
        <v>102.636</v>
      </c>
    </row>
    <row r="60" spans="1:5" x14ac:dyDescent="0.25">
      <c r="A60">
        <v>2014</v>
      </c>
      <c r="B60" t="s">
        <v>154</v>
      </c>
      <c r="C60" t="s">
        <v>235</v>
      </c>
      <c r="D60" t="s">
        <v>214</v>
      </c>
      <c r="E60" s="220">
        <v>11937586.9</v>
      </c>
    </row>
    <row r="61" spans="1:5" x14ac:dyDescent="0.25">
      <c r="A61">
        <v>2014</v>
      </c>
      <c r="B61" t="s">
        <v>154</v>
      </c>
      <c r="C61" t="s">
        <v>120</v>
      </c>
      <c r="D61" t="s">
        <v>214</v>
      </c>
      <c r="E61" s="220">
        <v>11266679.5</v>
      </c>
    </row>
    <row r="62" spans="1:5" x14ac:dyDescent="0.25">
      <c r="A62">
        <v>2015</v>
      </c>
      <c r="B62" t="s">
        <v>154</v>
      </c>
      <c r="C62" t="s">
        <v>234</v>
      </c>
      <c r="D62" t="s">
        <v>214</v>
      </c>
      <c r="E62">
        <v>100</v>
      </c>
    </row>
    <row r="63" spans="1:5" x14ac:dyDescent="0.25">
      <c r="A63">
        <v>2015</v>
      </c>
      <c r="B63" t="s">
        <v>154</v>
      </c>
      <c r="C63" t="s">
        <v>122</v>
      </c>
      <c r="D63" t="s">
        <v>214</v>
      </c>
      <c r="E63">
        <v>104.992</v>
      </c>
    </row>
    <row r="64" spans="1:5" x14ac:dyDescent="0.25">
      <c r="A64">
        <v>2015</v>
      </c>
      <c r="B64" t="s">
        <v>154</v>
      </c>
      <c r="C64" t="s">
        <v>235</v>
      </c>
      <c r="D64" t="s">
        <v>214</v>
      </c>
      <c r="E64" s="220">
        <v>12211542.9</v>
      </c>
    </row>
    <row r="65" spans="1:5" x14ac:dyDescent="0.25">
      <c r="A65">
        <v>2015</v>
      </c>
      <c r="B65" t="s">
        <v>154</v>
      </c>
      <c r="C65" t="s">
        <v>120</v>
      </c>
      <c r="D65" t="s">
        <v>214</v>
      </c>
      <c r="E65" s="220">
        <v>11525238.800000001</v>
      </c>
    </row>
    <row r="66" spans="1:5" x14ac:dyDescent="0.25">
      <c r="A66">
        <v>2016</v>
      </c>
      <c r="B66" t="s">
        <v>154</v>
      </c>
      <c r="C66" t="s">
        <v>234</v>
      </c>
      <c r="D66" t="s">
        <v>214</v>
      </c>
      <c r="E66">
        <v>102.008</v>
      </c>
    </row>
    <row r="67" spans="1:5" x14ac:dyDescent="0.25">
      <c r="A67">
        <v>2016</v>
      </c>
      <c r="B67" t="s">
        <v>154</v>
      </c>
      <c r="C67" t="s">
        <v>122</v>
      </c>
      <c r="D67" t="s">
        <v>214</v>
      </c>
      <c r="E67">
        <v>107.1</v>
      </c>
    </row>
    <row r="68" spans="1:5" x14ac:dyDescent="0.25">
      <c r="A68">
        <v>2016</v>
      </c>
      <c r="B68" t="s">
        <v>154</v>
      </c>
      <c r="C68" t="s">
        <v>235</v>
      </c>
      <c r="D68" t="s">
        <v>214</v>
      </c>
      <c r="E68" s="220">
        <v>12456796.199999999</v>
      </c>
    </row>
    <row r="69" spans="1:5" x14ac:dyDescent="0.25">
      <c r="A69">
        <v>2016</v>
      </c>
      <c r="B69" t="s">
        <v>154</v>
      </c>
      <c r="C69" t="s">
        <v>120</v>
      </c>
      <c r="D69" t="s">
        <v>214</v>
      </c>
      <c r="E69" s="220">
        <v>11756708.6</v>
      </c>
    </row>
    <row r="70" spans="1:5" x14ac:dyDescent="0.25">
      <c r="A70">
        <v>2017</v>
      </c>
      <c r="B70" t="s">
        <v>154</v>
      </c>
      <c r="C70" t="s">
        <v>234</v>
      </c>
      <c r="D70" t="s">
        <v>214</v>
      </c>
      <c r="E70">
        <v>104.871</v>
      </c>
    </row>
    <row r="71" spans="1:5" x14ac:dyDescent="0.25">
      <c r="A71">
        <v>2017</v>
      </c>
      <c r="B71" t="s">
        <v>154</v>
      </c>
      <c r="C71" t="s">
        <v>122</v>
      </c>
      <c r="D71" t="s">
        <v>214</v>
      </c>
      <c r="E71">
        <v>110.10599999999999</v>
      </c>
    </row>
    <row r="72" spans="1:5" x14ac:dyDescent="0.25">
      <c r="A72">
        <v>2017</v>
      </c>
      <c r="B72" t="s">
        <v>154</v>
      </c>
      <c r="C72" t="s">
        <v>235</v>
      </c>
      <c r="D72" t="s">
        <v>214</v>
      </c>
      <c r="E72" s="220">
        <v>12806396.199999999</v>
      </c>
    </row>
    <row r="73" spans="1:5" x14ac:dyDescent="0.25">
      <c r="A73">
        <v>2017</v>
      </c>
      <c r="B73" t="s">
        <v>154</v>
      </c>
      <c r="C73" t="s">
        <v>120</v>
      </c>
      <c r="D73" t="s">
        <v>214</v>
      </c>
      <c r="E73" s="220">
        <v>12086660.699999999</v>
      </c>
    </row>
    <row r="74" spans="1:5" x14ac:dyDescent="0.25">
      <c r="A74">
        <v>2018</v>
      </c>
      <c r="B74" t="s">
        <v>154</v>
      </c>
      <c r="C74" t="s">
        <v>234</v>
      </c>
      <c r="D74" t="s">
        <v>214</v>
      </c>
      <c r="E74">
        <v>107.089</v>
      </c>
    </row>
    <row r="75" spans="1:5" x14ac:dyDescent="0.25">
      <c r="A75">
        <v>2018</v>
      </c>
      <c r="B75" t="s">
        <v>154</v>
      </c>
      <c r="C75" t="s">
        <v>122</v>
      </c>
      <c r="D75" t="s">
        <v>214</v>
      </c>
      <c r="E75">
        <v>112.434</v>
      </c>
    </row>
    <row r="76" spans="1:5" x14ac:dyDescent="0.25">
      <c r="A76">
        <v>2018</v>
      </c>
      <c r="B76" t="s">
        <v>154</v>
      </c>
      <c r="C76" t="s">
        <v>235</v>
      </c>
      <c r="D76" t="s">
        <v>214</v>
      </c>
      <c r="E76" s="220">
        <v>13077196.199999999</v>
      </c>
    </row>
    <row r="77" spans="1:5" x14ac:dyDescent="0.25">
      <c r="A77">
        <v>2018</v>
      </c>
      <c r="B77" t="s">
        <v>154</v>
      </c>
      <c r="C77" t="s">
        <v>120</v>
      </c>
      <c r="D77" t="s">
        <v>214</v>
      </c>
      <c r="E77" s="220">
        <v>12342241.300000001</v>
      </c>
    </row>
    <row r="78" spans="1:5" x14ac:dyDescent="0.25">
      <c r="A78">
        <v>2019</v>
      </c>
      <c r="B78" t="s">
        <v>154</v>
      </c>
      <c r="C78" t="s">
        <v>234</v>
      </c>
      <c r="D78" t="s">
        <v>214</v>
      </c>
      <c r="E78">
        <v>108.785</v>
      </c>
    </row>
    <row r="79" spans="1:5" x14ac:dyDescent="0.25">
      <c r="A79">
        <v>2019</v>
      </c>
      <c r="B79" t="s">
        <v>154</v>
      </c>
      <c r="C79" t="s">
        <v>122</v>
      </c>
      <c r="D79" t="s">
        <v>214</v>
      </c>
      <c r="E79">
        <v>114.21599999999999</v>
      </c>
    </row>
    <row r="80" spans="1:5" x14ac:dyDescent="0.25">
      <c r="A80">
        <v>2019</v>
      </c>
      <c r="B80" t="s">
        <v>154</v>
      </c>
      <c r="C80" t="s">
        <v>235</v>
      </c>
      <c r="D80" t="s">
        <v>214</v>
      </c>
      <c r="E80" s="220">
        <v>13284387.300000001</v>
      </c>
    </row>
    <row r="81" spans="1:5" x14ac:dyDescent="0.25">
      <c r="A81">
        <v>2019</v>
      </c>
      <c r="B81" t="s">
        <v>154</v>
      </c>
      <c r="C81" t="s">
        <v>120</v>
      </c>
      <c r="D81" t="s">
        <v>214</v>
      </c>
      <c r="E81" s="220">
        <v>12537788.1</v>
      </c>
    </row>
    <row r="82" spans="1:5" x14ac:dyDescent="0.25">
      <c r="A82">
        <v>2020</v>
      </c>
      <c r="B82" t="s">
        <v>154</v>
      </c>
      <c r="C82" t="s">
        <v>234</v>
      </c>
      <c r="D82" t="s">
        <v>214</v>
      </c>
      <c r="E82">
        <v>102.167</v>
      </c>
    </row>
    <row r="83" spans="1:5" x14ac:dyDescent="0.25">
      <c r="A83">
        <v>2020</v>
      </c>
      <c r="B83" t="s">
        <v>154</v>
      </c>
      <c r="C83" t="s">
        <v>122</v>
      </c>
      <c r="D83" t="s">
        <v>214</v>
      </c>
      <c r="E83">
        <v>107.267</v>
      </c>
    </row>
    <row r="84" spans="1:5" x14ac:dyDescent="0.25">
      <c r="A84">
        <v>2020</v>
      </c>
      <c r="B84" t="s">
        <v>154</v>
      </c>
      <c r="C84" t="s">
        <v>235</v>
      </c>
      <c r="D84" t="s">
        <v>214</v>
      </c>
      <c r="E84">
        <v>12476170.9</v>
      </c>
    </row>
    <row r="85" spans="1:5" x14ac:dyDescent="0.25">
      <c r="A85">
        <v>2020</v>
      </c>
      <c r="B85" t="s">
        <v>154</v>
      </c>
      <c r="C85" t="s">
        <v>120</v>
      </c>
      <c r="D85" t="s">
        <v>214</v>
      </c>
      <c r="E85">
        <v>11774994.4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J1555"/>
  <sheetViews>
    <sheetView workbookViewId="0">
      <selection activeCell="I20" sqref="I20"/>
    </sheetView>
  </sheetViews>
  <sheetFormatPr defaultRowHeight="15" x14ac:dyDescent="0.25"/>
  <cols>
    <col min="2" max="2" width="10.28515625" bestFit="1" customWidth="1"/>
    <col min="3" max="3" width="9" bestFit="1" customWidth="1"/>
    <col min="4" max="4" width="19.85546875" bestFit="1" customWidth="1"/>
    <col min="5" max="5" width="12.28515625" bestFit="1" customWidth="1"/>
  </cols>
  <sheetData>
    <row r="1" spans="1:10" x14ac:dyDescent="0.25">
      <c r="A1" t="s">
        <v>191</v>
      </c>
      <c r="B1" t="s">
        <v>107</v>
      </c>
      <c r="C1" t="s">
        <v>124</v>
      </c>
      <c r="D1" t="s">
        <v>110</v>
      </c>
      <c r="E1" t="s">
        <v>192</v>
      </c>
      <c r="F1" t="s">
        <v>193</v>
      </c>
    </row>
    <row r="2" spans="1:10" x14ac:dyDescent="0.25">
      <c r="A2">
        <v>2000</v>
      </c>
      <c r="B2" t="s">
        <v>154</v>
      </c>
      <c r="C2" t="s">
        <v>214</v>
      </c>
      <c r="D2" t="s">
        <v>215</v>
      </c>
      <c r="E2" s="220">
        <v>7869130.2000000002</v>
      </c>
      <c r="J2" s="220"/>
    </row>
    <row r="3" spans="1:10" x14ac:dyDescent="0.25">
      <c r="A3">
        <v>2000</v>
      </c>
      <c r="B3" t="s">
        <v>154</v>
      </c>
      <c r="C3" t="s">
        <v>214</v>
      </c>
      <c r="D3" t="s">
        <v>235</v>
      </c>
      <c r="E3" s="220">
        <v>10186765</v>
      </c>
      <c r="J3" s="220"/>
    </row>
    <row r="4" spans="1:10" x14ac:dyDescent="0.25">
      <c r="A4">
        <v>2000</v>
      </c>
      <c r="B4" t="s">
        <v>35</v>
      </c>
      <c r="C4" t="s">
        <v>214</v>
      </c>
      <c r="D4" t="s">
        <v>215</v>
      </c>
      <c r="E4" s="220">
        <v>236594.7</v>
      </c>
      <c r="J4" s="220"/>
    </row>
    <row r="5" spans="1:10" x14ac:dyDescent="0.25">
      <c r="A5">
        <v>2000</v>
      </c>
      <c r="B5" t="s">
        <v>35</v>
      </c>
      <c r="C5" t="s">
        <v>214</v>
      </c>
      <c r="D5" t="s">
        <v>235</v>
      </c>
      <c r="E5" s="220">
        <v>329614.2</v>
      </c>
      <c r="J5" s="220"/>
    </row>
    <row r="6" spans="1:10" x14ac:dyDescent="0.25">
      <c r="A6">
        <v>2000</v>
      </c>
      <c r="B6" t="s">
        <v>36</v>
      </c>
      <c r="C6" t="s">
        <v>214</v>
      </c>
      <c r="D6" t="s">
        <v>215</v>
      </c>
      <c r="E6" s="220">
        <v>43583.7</v>
      </c>
      <c r="J6" s="220"/>
    </row>
    <row r="7" spans="1:10" x14ac:dyDescent="0.25">
      <c r="A7">
        <v>2000</v>
      </c>
      <c r="B7" t="s">
        <v>36</v>
      </c>
      <c r="C7" t="s">
        <v>214</v>
      </c>
      <c r="D7" t="s">
        <v>235</v>
      </c>
      <c r="E7" s="220">
        <v>27040.2</v>
      </c>
      <c r="J7" s="220"/>
    </row>
    <row r="8" spans="1:10" x14ac:dyDescent="0.25">
      <c r="A8">
        <v>2000</v>
      </c>
      <c r="B8" t="s">
        <v>37</v>
      </c>
      <c r="C8" t="s">
        <v>214</v>
      </c>
      <c r="D8" t="s">
        <v>215</v>
      </c>
      <c r="E8" s="220">
        <v>138301.9</v>
      </c>
      <c r="J8" s="220"/>
    </row>
    <row r="9" spans="1:10" x14ac:dyDescent="0.25">
      <c r="A9">
        <v>2000</v>
      </c>
      <c r="B9" t="s">
        <v>37</v>
      </c>
      <c r="C9" t="s">
        <v>214</v>
      </c>
      <c r="D9" t="s">
        <v>235</v>
      </c>
      <c r="E9" s="220">
        <v>113859.5</v>
      </c>
      <c r="J9" s="220"/>
    </row>
    <row r="10" spans="1:10" x14ac:dyDescent="0.25">
      <c r="A10">
        <v>2000</v>
      </c>
      <c r="B10" t="s">
        <v>38</v>
      </c>
      <c r="C10" t="s">
        <v>214</v>
      </c>
      <c r="D10" t="s">
        <v>215</v>
      </c>
      <c r="E10" s="220">
        <v>127111</v>
      </c>
      <c r="J10" s="220"/>
    </row>
    <row r="11" spans="1:10" x14ac:dyDescent="0.25">
      <c r="A11">
        <v>2000</v>
      </c>
      <c r="B11" t="s">
        <v>38</v>
      </c>
      <c r="C11" t="s">
        <v>214</v>
      </c>
      <c r="D11" t="s">
        <v>235</v>
      </c>
      <c r="E11" s="220">
        <v>237171.20000000001</v>
      </c>
      <c r="J11" s="220"/>
    </row>
    <row r="12" spans="1:10" x14ac:dyDescent="0.25">
      <c r="A12">
        <v>2000</v>
      </c>
      <c r="B12" t="s">
        <v>39</v>
      </c>
      <c r="C12" t="s">
        <v>214</v>
      </c>
      <c r="D12" t="s">
        <v>215</v>
      </c>
      <c r="E12" s="220">
        <v>1857427.2</v>
      </c>
      <c r="J12" s="220"/>
    </row>
    <row r="13" spans="1:10" x14ac:dyDescent="0.25">
      <c r="A13">
        <v>2000</v>
      </c>
      <c r="B13" t="s">
        <v>39</v>
      </c>
      <c r="C13" t="s">
        <v>214</v>
      </c>
      <c r="D13" t="s">
        <v>235</v>
      </c>
      <c r="E13" s="220">
        <v>2555609</v>
      </c>
      <c r="J13" s="220"/>
    </row>
    <row r="14" spans="1:10" x14ac:dyDescent="0.25">
      <c r="A14">
        <v>2000</v>
      </c>
      <c r="B14" t="s">
        <v>40</v>
      </c>
      <c r="C14" t="s">
        <v>214</v>
      </c>
      <c r="D14" t="s">
        <v>215</v>
      </c>
      <c r="E14" s="220">
        <v>10947.1</v>
      </c>
      <c r="J14" s="220"/>
    </row>
    <row r="15" spans="1:10" x14ac:dyDescent="0.25">
      <c r="A15">
        <v>2000</v>
      </c>
      <c r="B15" t="s">
        <v>40</v>
      </c>
      <c r="C15" t="s">
        <v>214</v>
      </c>
      <c r="D15" t="s">
        <v>235</v>
      </c>
      <c r="E15" s="220">
        <v>12598.5</v>
      </c>
      <c r="J15" s="220"/>
    </row>
    <row r="16" spans="1:10" x14ac:dyDescent="0.25">
      <c r="A16">
        <v>2000</v>
      </c>
      <c r="B16" t="s">
        <v>41</v>
      </c>
      <c r="C16" t="s">
        <v>214</v>
      </c>
      <c r="D16" t="s">
        <v>215</v>
      </c>
      <c r="E16" s="220">
        <v>95390.8</v>
      </c>
      <c r="J16" s="220"/>
    </row>
    <row r="17" spans="1:10" x14ac:dyDescent="0.25">
      <c r="A17">
        <v>2000</v>
      </c>
      <c r="B17" t="s">
        <v>41</v>
      </c>
      <c r="C17" t="s">
        <v>214</v>
      </c>
      <c r="D17" t="s">
        <v>235</v>
      </c>
      <c r="E17" s="220">
        <v>143170.5</v>
      </c>
      <c r="J17" s="220"/>
    </row>
    <row r="18" spans="1:10" x14ac:dyDescent="0.25">
      <c r="A18">
        <v>2000</v>
      </c>
      <c r="B18" t="s">
        <v>42</v>
      </c>
      <c r="C18" t="s">
        <v>214</v>
      </c>
      <c r="D18" t="s">
        <v>215</v>
      </c>
      <c r="E18" s="220">
        <v>175176.7</v>
      </c>
      <c r="J18" s="220"/>
    </row>
    <row r="19" spans="1:10" x14ac:dyDescent="0.25">
      <c r="A19">
        <v>2000</v>
      </c>
      <c r="B19" t="s">
        <v>42</v>
      </c>
      <c r="C19" t="s">
        <v>214</v>
      </c>
      <c r="D19" t="s">
        <v>235</v>
      </c>
      <c r="E19" s="220">
        <v>181705.8</v>
      </c>
      <c r="J19" s="220"/>
    </row>
    <row r="20" spans="1:10" x14ac:dyDescent="0.25">
      <c r="A20">
        <v>2000</v>
      </c>
      <c r="B20" t="s">
        <v>43</v>
      </c>
      <c r="C20" t="s">
        <v>214</v>
      </c>
      <c r="D20" t="s">
        <v>215</v>
      </c>
      <c r="E20" s="220">
        <v>727350.4</v>
      </c>
      <c r="J20" s="220"/>
    </row>
    <row r="21" spans="1:10" x14ac:dyDescent="0.25">
      <c r="A21">
        <v>2000</v>
      </c>
      <c r="B21" t="s">
        <v>43</v>
      </c>
      <c r="C21" t="s">
        <v>214</v>
      </c>
      <c r="D21" t="s">
        <v>235</v>
      </c>
      <c r="E21" s="220">
        <v>875272</v>
      </c>
      <c r="J21" s="220"/>
    </row>
    <row r="22" spans="1:10" x14ac:dyDescent="0.25">
      <c r="A22">
        <v>2000</v>
      </c>
      <c r="B22" t="s">
        <v>44</v>
      </c>
      <c r="C22" t="s">
        <v>214</v>
      </c>
      <c r="D22" t="s">
        <v>215</v>
      </c>
      <c r="E22" s="220">
        <v>1320129.8</v>
      </c>
      <c r="J22" s="220"/>
    </row>
    <row r="23" spans="1:10" x14ac:dyDescent="0.25">
      <c r="A23">
        <v>2000</v>
      </c>
      <c r="B23" t="s">
        <v>44</v>
      </c>
      <c r="C23" t="s">
        <v>214</v>
      </c>
      <c r="D23" t="s">
        <v>235</v>
      </c>
      <c r="E23" s="220">
        <v>1844502.7</v>
      </c>
      <c r="J23" s="220"/>
    </row>
    <row r="24" spans="1:10" x14ac:dyDescent="0.25">
      <c r="A24">
        <v>2000</v>
      </c>
      <c r="B24" t="s">
        <v>45</v>
      </c>
      <c r="C24" t="s">
        <v>214</v>
      </c>
      <c r="D24" t="s">
        <v>215</v>
      </c>
      <c r="E24" s="220">
        <v>39279.800000000003</v>
      </c>
      <c r="J24" s="220"/>
    </row>
    <row r="25" spans="1:10" x14ac:dyDescent="0.25">
      <c r="A25">
        <v>2000</v>
      </c>
      <c r="B25" t="s">
        <v>45</v>
      </c>
      <c r="C25" t="s">
        <v>214</v>
      </c>
      <c r="D25" t="s">
        <v>235</v>
      </c>
      <c r="E25" s="220">
        <v>35105.9</v>
      </c>
      <c r="J25" s="220"/>
    </row>
    <row r="26" spans="1:10" x14ac:dyDescent="0.25">
      <c r="A26">
        <v>2000</v>
      </c>
      <c r="B26" t="s">
        <v>46</v>
      </c>
      <c r="C26" t="s">
        <v>214</v>
      </c>
      <c r="D26" t="s">
        <v>215</v>
      </c>
      <c r="E26" s="220">
        <v>1280516.1000000001</v>
      </c>
      <c r="J26" s="220"/>
    </row>
    <row r="27" spans="1:10" x14ac:dyDescent="0.25">
      <c r="A27">
        <v>2000</v>
      </c>
      <c r="B27" t="s">
        <v>46</v>
      </c>
      <c r="C27" t="s">
        <v>214</v>
      </c>
      <c r="D27" t="s">
        <v>235</v>
      </c>
      <c r="E27" s="220">
        <v>1660304</v>
      </c>
      <c r="J27" s="220"/>
    </row>
    <row r="28" spans="1:10" x14ac:dyDescent="0.25">
      <c r="A28">
        <v>2000</v>
      </c>
      <c r="B28" t="s">
        <v>47</v>
      </c>
      <c r="C28" t="s">
        <v>214</v>
      </c>
      <c r="D28" t="s">
        <v>215</v>
      </c>
      <c r="E28" s="220">
        <v>12272.8</v>
      </c>
      <c r="J28" s="220"/>
    </row>
    <row r="29" spans="1:10" x14ac:dyDescent="0.25">
      <c r="A29">
        <v>2000</v>
      </c>
      <c r="B29" t="s">
        <v>47</v>
      </c>
      <c r="C29" t="s">
        <v>214</v>
      </c>
      <c r="D29" t="s">
        <v>235</v>
      </c>
      <c r="E29" s="220">
        <v>14023</v>
      </c>
      <c r="J29" s="220"/>
    </row>
    <row r="30" spans="1:10" x14ac:dyDescent="0.25">
      <c r="A30">
        <v>2000</v>
      </c>
      <c r="B30" t="s">
        <v>48</v>
      </c>
      <c r="C30" t="s">
        <v>214</v>
      </c>
      <c r="D30" t="s">
        <v>215</v>
      </c>
      <c r="E30" s="220">
        <v>15791.7</v>
      </c>
      <c r="J30" s="220"/>
    </row>
    <row r="31" spans="1:10" x14ac:dyDescent="0.25">
      <c r="A31">
        <v>2000</v>
      </c>
      <c r="B31" t="s">
        <v>48</v>
      </c>
      <c r="C31" t="s">
        <v>214</v>
      </c>
      <c r="D31" t="s">
        <v>235</v>
      </c>
      <c r="E31" s="220">
        <v>14208.4</v>
      </c>
      <c r="J31" s="220"/>
    </row>
    <row r="32" spans="1:10" x14ac:dyDescent="0.25">
      <c r="A32">
        <v>2000</v>
      </c>
      <c r="B32" t="s">
        <v>49</v>
      </c>
      <c r="C32" t="s">
        <v>214</v>
      </c>
      <c r="D32" t="s">
        <v>215</v>
      </c>
      <c r="E32" s="220">
        <v>24551.599999999999</v>
      </c>
      <c r="J32" s="220"/>
    </row>
    <row r="33" spans="1:10" x14ac:dyDescent="0.25">
      <c r="A33">
        <v>2000</v>
      </c>
      <c r="B33" t="s">
        <v>49</v>
      </c>
      <c r="C33" t="s">
        <v>214</v>
      </c>
      <c r="D33" t="s">
        <v>235</v>
      </c>
      <c r="E33" s="220">
        <v>20260.2</v>
      </c>
      <c r="J33" s="220"/>
    </row>
    <row r="34" spans="1:10" x14ac:dyDescent="0.25">
      <c r="A34">
        <v>2000</v>
      </c>
      <c r="B34" t="s">
        <v>50</v>
      </c>
      <c r="C34" t="s">
        <v>214</v>
      </c>
      <c r="D34" t="s">
        <v>215</v>
      </c>
      <c r="E34" s="220">
        <v>20056.7</v>
      </c>
      <c r="J34" s="220"/>
    </row>
    <row r="35" spans="1:10" x14ac:dyDescent="0.25">
      <c r="A35">
        <v>2000</v>
      </c>
      <c r="B35" t="s">
        <v>50</v>
      </c>
      <c r="C35" t="s">
        <v>214</v>
      </c>
      <c r="D35" t="s">
        <v>235</v>
      </c>
      <c r="E35" s="220">
        <v>34628.800000000003</v>
      </c>
      <c r="J35" s="220"/>
    </row>
    <row r="36" spans="1:10" x14ac:dyDescent="0.25">
      <c r="A36">
        <v>2000</v>
      </c>
      <c r="B36" t="s">
        <v>51</v>
      </c>
      <c r="C36" t="s">
        <v>214</v>
      </c>
      <c r="D36" t="s">
        <v>215</v>
      </c>
      <c r="E36" s="220">
        <v>100536.9</v>
      </c>
      <c r="J36" s="220"/>
    </row>
    <row r="37" spans="1:10" x14ac:dyDescent="0.25">
      <c r="A37">
        <v>2000</v>
      </c>
      <c r="B37" t="s">
        <v>51</v>
      </c>
      <c r="C37" t="s">
        <v>214</v>
      </c>
      <c r="D37" t="s">
        <v>235</v>
      </c>
      <c r="E37" s="220">
        <v>82507.199999999997</v>
      </c>
      <c r="J37" s="220"/>
    </row>
    <row r="38" spans="1:10" x14ac:dyDescent="0.25">
      <c r="A38">
        <v>2000</v>
      </c>
      <c r="B38" t="s">
        <v>52</v>
      </c>
      <c r="C38" t="s">
        <v>214</v>
      </c>
      <c r="D38" t="s">
        <v>215</v>
      </c>
      <c r="E38" s="220">
        <v>5947.8</v>
      </c>
      <c r="J38" s="220"/>
    </row>
    <row r="39" spans="1:10" x14ac:dyDescent="0.25">
      <c r="A39">
        <v>2000</v>
      </c>
      <c r="B39" t="s">
        <v>52</v>
      </c>
      <c r="C39" t="s">
        <v>214</v>
      </c>
      <c r="D39" t="s">
        <v>235</v>
      </c>
      <c r="E39" s="220">
        <v>6043.6</v>
      </c>
      <c r="J39" s="220"/>
    </row>
    <row r="40" spans="1:10" x14ac:dyDescent="0.25">
      <c r="A40">
        <v>2000</v>
      </c>
      <c r="B40" t="s">
        <v>53</v>
      </c>
      <c r="C40" t="s">
        <v>214</v>
      </c>
      <c r="D40" t="s">
        <v>215</v>
      </c>
      <c r="E40" s="220">
        <v>421609</v>
      </c>
      <c r="J40" s="220"/>
    </row>
    <row r="41" spans="1:10" x14ac:dyDescent="0.25">
      <c r="A41">
        <v>2000</v>
      </c>
      <c r="B41" t="s">
        <v>53</v>
      </c>
      <c r="C41" t="s">
        <v>214</v>
      </c>
      <c r="D41" t="s">
        <v>235</v>
      </c>
      <c r="E41" s="220">
        <v>580703.1</v>
      </c>
      <c r="J41" s="220"/>
    </row>
    <row r="42" spans="1:10" x14ac:dyDescent="0.25">
      <c r="A42">
        <v>2000</v>
      </c>
      <c r="B42" t="s">
        <v>54</v>
      </c>
      <c r="C42" t="s">
        <v>214</v>
      </c>
      <c r="D42" t="s">
        <v>215</v>
      </c>
      <c r="E42" s="220">
        <v>195494</v>
      </c>
      <c r="J42" s="220"/>
    </row>
    <row r="43" spans="1:10" x14ac:dyDescent="0.25">
      <c r="A43">
        <v>2000</v>
      </c>
      <c r="B43" t="s">
        <v>54</v>
      </c>
      <c r="C43" t="s">
        <v>214</v>
      </c>
      <c r="D43" t="s">
        <v>235</v>
      </c>
      <c r="E43" s="220">
        <v>280476.59999999998</v>
      </c>
      <c r="J43" s="220"/>
    </row>
    <row r="44" spans="1:10" x14ac:dyDescent="0.25">
      <c r="A44">
        <v>2000</v>
      </c>
      <c r="B44" t="s">
        <v>64</v>
      </c>
      <c r="C44" t="s">
        <v>214</v>
      </c>
      <c r="D44" t="s">
        <v>215</v>
      </c>
      <c r="E44" s="220">
        <v>339160.4</v>
      </c>
      <c r="J44" s="220"/>
    </row>
    <row r="45" spans="1:10" x14ac:dyDescent="0.25">
      <c r="A45">
        <v>2000</v>
      </c>
      <c r="B45" t="s">
        <v>64</v>
      </c>
      <c r="C45" t="s">
        <v>214</v>
      </c>
      <c r="D45" t="s">
        <v>235</v>
      </c>
      <c r="E45" s="220">
        <v>253570.2</v>
      </c>
      <c r="J45" s="220"/>
    </row>
    <row r="46" spans="1:10" x14ac:dyDescent="0.25">
      <c r="A46">
        <v>2000</v>
      </c>
      <c r="B46" t="s">
        <v>55</v>
      </c>
      <c r="C46" t="s">
        <v>214</v>
      </c>
      <c r="D46" t="s">
        <v>215</v>
      </c>
      <c r="E46" s="220">
        <v>161347</v>
      </c>
      <c r="J46" s="220"/>
    </row>
    <row r="47" spans="1:10" x14ac:dyDescent="0.25">
      <c r="A47">
        <v>2000</v>
      </c>
      <c r="B47" t="s">
        <v>55</v>
      </c>
      <c r="C47" t="s">
        <v>214</v>
      </c>
      <c r="D47" t="s">
        <v>235</v>
      </c>
      <c r="E47" s="220">
        <v>174309.8</v>
      </c>
      <c r="J47" s="220"/>
    </row>
    <row r="48" spans="1:10" x14ac:dyDescent="0.25">
      <c r="A48">
        <v>2000</v>
      </c>
      <c r="B48" t="s">
        <v>56</v>
      </c>
      <c r="C48" t="s">
        <v>214</v>
      </c>
      <c r="D48" t="s">
        <v>215</v>
      </c>
      <c r="E48" s="220">
        <v>109023.2</v>
      </c>
      <c r="J48" s="220"/>
    </row>
    <row r="49" spans="1:10" x14ac:dyDescent="0.25">
      <c r="A49">
        <v>2000</v>
      </c>
      <c r="B49" t="s">
        <v>56</v>
      </c>
      <c r="C49" t="s">
        <v>214</v>
      </c>
      <c r="D49" t="s">
        <v>235</v>
      </c>
      <c r="E49" s="220">
        <v>91986.9</v>
      </c>
      <c r="J49" s="220"/>
    </row>
    <row r="50" spans="1:10" x14ac:dyDescent="0.25">
      <c r="A50">
        <v>2000</v>
      </c>
      <c r="B50" t="s">
        <v>57</v>
      </c>
      <c r="C50" t="s">
        <v>214</v>
      </c>
      <c r="D50" t="s">
        <v>215</v>
      </c>
      <c r="E50" s="220">
        <v>29740.3</v>
      </c>
      <c r="J50" s="220"/>
    </row>
    <row r="51" spans="1:10" x14ac:dyDescent="0.25">
      <c r="A51">
        <v>2000</v>
      </c>
      <c r="B51" t="s">
        <v>57</v>
      </c>
      <c r="C51" t="s">
        <v>214</v>
      </c>
      <c r="D51" t="s">
        <v>235</v>
      </c>
      <c r="E51" s="220">
        <v>29113.200000000001</v>
      </c>
      <c r="J51" s="220"/>
    </row>
    <row r="52" spans="1:10" x14ac:dyDescent="0.25">
      <c r="A52">
        <v>2000</v>
      </c>
      <c r="B52" t="s">
        <v>65</v>
      </c>
      <c r="C52" t="s">
        <v>214</v>
      </c>
      <c r="D52" t="s">
        <v>215</v>
      </c>
      <c r="E52" s="220">
        <v>50923.8</v>
      </c>
      <c r="J52" s="220"/>
    </row>
    <row r="53" spans="1:10" x14ac:dyDescent="0.25">
      <c r="A53">
        <v>2000</v>
      </c>
      <c r="B53" t="s">
        <v>65</v>
      </c>
      <c r="C53" t="s">
        <v>214</v>
      </c>
      <c r="D53" t="s">
        <v>235</v>
      </c>
      <c r="E53" s="220">
        <v>43280.800000000003</v>
      </c>
      <c r="J53" s="220"/>
    </row>
    <row r="54" spans="1:10" x14ac:dyDescent="0.25">
      <c r="A54">
        <v>2000</v>
      </c>
      <c r="B54" t="s">
        <v>58</v>
      </c>
      <c r="C54" t="s">
        <v>214</v>
      </c>
      <c r="D54" t="s">
        <v>215</v>
      </c>
      <c r="E54" s="220">
        <v>115165.2</v>
      </c>
      <c r="J54" s="220"/>
    </row>
    <row r="55" spans="1:10" x14ac:dyDescent="0.25">
      <c r="A55">
        <v>2000</v>
      </c>
      <c r="B55" t="s">
        <v>58</v>
      </c>
      <c r="C55" t="s">
        <v>214</v>
      </c>
      <c r="D55" t="s">
        <v>235</v>
      </c>
      <c r="E55" s="220">
        <v>176742</v>
      </c>
      <c r="J55" s="220"/>
    </row>
    <row r="56" spans="1:10" x14ac:dyDescent="0.25">
      <c r="A56">
        <v>2000</v>
      </c>
      <c r="B56" t="s">
        <v>59</v>
      </c>
      <c r="C56" t="s">
        <v>214</v>
      </c>
      <c r="D56" t="s">
        <v>215</v>
      </c>
      <c r="E56" s="220">
        <v>218277.9</v>
      </c>
      <c r="J56" s="220"/>
    </row>
    <row r="57" spans="1:10" x14ac:dyDescent="0.25">
      <c r="A57">
        <v>2000</v>
      </c>
      <c r="B57" t="s">
        <v>59</v>
      </c>
      <c r="C57" t="s">
        <v>214</v>
      </c>
      <c r="D57" t="s">
        <v>235</v>
      </c>
      <c r="E57" s="220">
        <v>328967.2</v>
      </c>
      <c r="J57" s="220"/>
    </row>
    <row r="58" spans="1:10" x14ac:dyDescent="0.25">
      <c r="A58">
        <v>2000</v>
      </c>
      <c r="B58" t="s">
        <v>156</v>
      </c>
      <c r="C58" t="s">
        <v>214</v>
      </c>
      <c r="D58" t="s">
        <v>215</v>
      </c>
      <c r="E58" s="220">
        <v>6956</v>
      </c>
      <c r="J58" s="220"/>
    </row>
    <row r="59" spans="1:10" x14ac:dyDescent="0.25">
      <c r="A59">
        <v>2000</v>
      </c>
      <c r="B59" t="s">
        <v>156</v>
      </c>
      <c r="C59" t="s">
        <v>214</v>
      </c>
      <c r="D59" t="s">
        <v>235</v>
      </c>
      <c r="E59" s="220">
        <v>10693.9</v>
      </c>
      <c r="J59" s="220"/>
    </row>
    <row r="60" spans="1:10" x14ac:dyDescent="0.25">
      <c r="A60">
        <v>2000</v>
      </c>
      <c r="B60" t="s">
        <v>67</v>
      </c>
      <c r="C60" t="s">
        <v>214</v>
      </c>
      <c r="D60" t="s">
        <v>215</v>
      </c>
      <c r="E60" s="220">
        <v>137791.1</v>
      </c>
      <c r="J60" s="220"/>
    </row>
    <row r="61" spans="1:10" x14ac:dyDescent="0.25">
      <c r="A61">
        <v>2000</v>
      </c>
      <c r="B61" t="s">
        <v>67</v>
      </c>
      <c r="C61" t="s">
        <v>214</v>
      </c>
      <c r="D61" t="s">
        <v>235</v>
      </c>
      <c r="E61" s="220">
        <v>272897</v>
      </c>
      <c r="J61" s="220"/>
    </row>
    <row r="62" spans="1:10" x14ac:dyDescent="0.25">
      <c r="A62">
        <v>2000</v>
      </c>
      <c r="B62" t="s">
        <v>68</v>
      </c>
      <c r="C62" t="s">
        <v>214</v>
      </c>
      <c r="D62" t="s">
        <v>215</v>
      </c>
      <c r="E62" s="220">
        <v>219447.6</v>
      </c>
      <c r="J62" s="220"/>
    </row>
    <row r="63" spans="1:10" x14ac:dyDescent="0.25">
      <c r="A63">
        <v>2000</v>
      </c>
      <c r="B63" t="s">
        <v>68</v>
      </c>
      <c r="C63" t="s">
        <v>214</v>
      </c>
      <c r="D63" t="s">
        <v>235</v>
      </c>
      <c r="E63" s="220">
        <v>479188.5</v>
      </c>
      <c r="J63" s="220"/>
    </row>
    <row r="64" spans="1:10" x14ac:dyDescent="0.25">
      <c r="A64">
        <v>2000</v>
      </c>
      <c r="B64" t="s">
        <v>60</v>
      </c>
      <c r="C64" t="s">
        <v>214</v>
      </c>
      <c r="D64" t="s">
        <v>215</v>
      </c>
      <c r="E64" s="220">
        <v>1291947.8999999999</v>
      </c>
      <c r="J64" s="220"/>
    </row>
    <row r="65" spans="1:10" x14ac:dyDescent="0.25">
      <c r="A65">
        <v>2000</v>
      </c>
      <c r="B65" t="s">
        <v>60</v>
      </c>
      <c r="C65" t="s">
        <v>214</v>
      </c>
      <c r="D65" t="s">
        <v>235</v>
      </c>
      <c r="E65" s="220">
        <v>2042010</v>
      </c>
      <c r="J65" s="220"/>
    </row>
    <row r="66" spans="1:10" x14ac:dyDescent="0.25">
      <c r="A66">
        <v>2000</v>
      </c>
      <c r="B66" t="s">
        <v>69</v>
      </c>
      <c r="C66" t="s">
        <v>214</v>
      </c>
      <c r="D66" t="s">
        <v>215</v>
      </c>
      <c r="E66" s="220">
        <v>10354.799999999999</v>
      </c>
      <c r="J66" s="220"/>
    </row>
    <row r="67" spans="1:10" x14ac:dyDescent="0.25">
      <c r="A67">
        <v>2000</v>
      </c>
      <c r="B67" t="s">
        <v>69</v>
      </c>
      <c r="C67" t="s">
        <v>214</v>
      </c>
      <c r="D67" t="s">
        <v>235</v>
      </c>
      <c r="E67" s="220">
        <v>5997.4</v>
      </c>
      <c r="J67" s="220"/>
    </row>
    <row r="68" spans="1:10" x14ac:dyDescent="0.25">
      <c r="A68">
        <v>2000</v>
      </c>
      <c r="B68" t="s">
        <v>84</v>
      </c>
      <c r="C68" t="s">
        <v>214</v>
      </c>
      <c r="D68" t="s">
        <v>215</v>
      </c>
      <c r="E68" s="220">
        <v>9906.6</v>
      </c>
      <c r="J68" s="220"/>
    </row>
    <row r="69" spans="1:10" x14ac:dyDescent="0.25">
      <c r="A69">
        <v>2000</v>
      </c>
      <c r="B69" t="s">
        <v>84</v>
      </c>
      <c r="C69" t="s">
        <v>214</v>
      </c>
      <c r="D69" t="s">
        <v>235</v>
      </c>
      <c r="E69" t="s">
        <v>72</v>
      </c>
      <c r="J69" s="220"/>
    </row>
    <row r="70" spans="1:10" x14ac:dyDescent="0.25">
      <c r="A70">
        <v>2000</v>
      </c>
      <c r="B70" t="s">
        <v>70</v>
      </c>
      <c r="C70" t="s">
        <v>214</v>
      </c>
      <c r="D70" t="s">
        <v>215</v>
      </c>
      <c r="E70" s="220">
        <v>37580.6</v>
      </c>
      <c r="J70" s="220"/>
    </row>
    <row r="71" spans="1:10" x14ac:dyDescent="0.25">
      <c r="A71">
        <v>2000</v>
      </c>
      <c r="B71" t="s">
        <v>70</v>
      </c>
      <c r="C71" t="s">
        <v>214</v>
      </c>
      <c r="D71" t="s">
        <v>235</v>
      </c>
      <c r="E71" s="220">
        <v>21631.7</v>
      </c>
      <c r="J71" s="220"/>
    </row>
    <row r="72" spans="1:10" x14ac:dyDescent="0.25">
      <c r="A72">
        <v>2000</v>
      </c>
      <c r="B72" t="s">
        <v>71</v>
      </c>
      <c r="C72" t="s">
        <v>214</v>
      </c>
      <c r="D72" t="s">
        <v>215</v>
      </c>
      <c r="E72" s="220">
        <v>505818.5</v>
      </c>
      <c r="J72" s="220"/>
    </row>
    <row r="73" spans="1:10" x14ac:dyDescent="0.25">
      <c r="A73">
        <v>2000</v>
      </c>
      <c r="B73" t="s">
        <v>71</v>
      </c>
      <c r="C73" t="s">
        <v>214</v>
      </c>
      <c r="D73" t="s">
        <v>235</v>
      </c>
      <c r="E73" s="220">
        <v>372040.7</v>
      </c>
      <c r="J73" s="220"/>
    </row>
    <row r="74" spans="1:10" x14ac:dyDescent="0.25">
      <c r="A74">
        <v>2000</v>
      </c>
      <c r="B74" t="s">
        <v>82</v>
      </c>
      <c r="C74" t="s">
        <v>214</v>
      </c>
      <c r="D74" t="s">
        <v>215</v>
      </c>
      <c r="E74">
        <v>14327.7</v>
      </c>
      <c r="J74" s="220"/>
    </row>
    <row r="75" spans="1:10" x14ac:dyDescent="0.25">
      <c r="A75">
        <v>2000</v>
      </c>
      <c r="B75" t="s">
        <v>82</v>
      </c>
      <c r="C75" t="s">
        <v>214</v>
      </c>
      <c r="D75" t="s">
        <v>235</v>
      </c>
      <c r="E75">
        <v>9626.5</v>
      </c>
      <c r="J75" s="220"/>
    </row>
    <row r="76" spans="1:10" x14ac:dyDescent="0.25">
      <c r="A76">
        <v>2001</v>
      </c>
      <c r="B76" t="s">
        <v>154</v>
      </c>
      <c r="C76" t="s">
        <v>214</v>
      </c>
      <c r="D76" t="s">
        <v>215</v>
      </c>
      <c r="E76">
        <v>8241475.0999999996</v>
      </c>
      <c r="J76" s="220"/>
    </row>
    <row r="77" spans="1:10" x14ac:dyDescent="0.25">
      <c r="A77">
        <v>2001</v>
      </c>
      <c r="B77" t="s">
        <v>154</v>
      </c>
      <c r="C77" t="s">
        <v>214</v>
      </c>
      <c r="D77" t="s">
        <v>235</v>
      </c>
      <c r="E77">
        <v>10403878.300000001</v>
      </c>
      <c r="J77" s="220"/>
    </row>
    <row r="78" spans="1:10" x14ac:dyDescent="0.25">
      <c r="A78">
        <v>2001</v>
      </c>
      <c r="B78" t="s">
        <v>35</v>
      </c>
      <c r="C78" t="s">
        <v>214</v>
      </c>
      <c r="D78" t="s">
        <v>215</v>
      </c>
      <c r="E78" s="220">
        <v>245140.4</v>
      </c>
      <c r="J78" s="220"/>
    </row>
    <row r="79" spans="1:10" x14ac:dyDescent="0.25">
      <c r="A79">
        <v>2001</v>
      </c>
      <c r="B79" t="s">
        <v>35</v>
      </c>
      <c r="C79" t="s">
        <v>214</v>
      </c>
      <c r="D79" t="s">
        <v>235</v>
      </c>
      <c r="E79" s="220">
        <v>333238.7</v>
      </c>
      <c r="J79" s="220"/>
    </row>
    <row r="80" spans="1:10" x14ac:dyDescent="0.25">
      <c r="A80">
        <v>2001</v>
      </c>
      <c r="B80" t="s">
        <v>36</v>
      </c>
      <c r="C80" t="s">
        <v>214</v>
      </c>
      <c r="D80" t="s">
        <v>215</v>
      </c>
      <c r="E80" s="220">
        <v>46138.6</v>
      </c>
      <c r="J80" s="220"/>
    </row>
    <row r="81" spans="1:10" x14ac:dyDescent="0.25">
      <c r="A81">
        <v>2001</v>
      </c>
      <c r="B81" t="s">
        <v>36</v>
      </c>
      <c r="C81" t="s">
        <v>214</v>
      </c>
      <c r="D81" t="s">
        <v>235</v>
      </c>
      <c r="E81" s="220">
        <v>28072.400000000001</v>
      </c>
      <c r="J81" s="220"/>
    </row>
    <row r="82" spans="1:10" x14ac:dyDescent="0.25">
      <c r="A82">
        <v>2001</v>
      </c>
      <c r="B82" t="s">
        <v>37</v>
      </c>
      <c r="C82" t="s">
        <v>214</v>
      </c>
      <c r="D82" t="s">
        <v>215</v>
      </c>
      <c r="E82" s="220">
        <v>149029</v>
      </c>
      <c r="J82" s="220"/>
    </row>
    <row r="83" spans="1:10" x14ac:dyDescent="0.25">
      <c r="A83">
        <v>2001</v>
      </c>
      <c r="B83" t="s">
        <v>37</v>
      </c>
      <c r="C83" t="s">
        <v>214</v>
      </c>
      <c r="D83" t="s">
        <v>235</v>
      </c>
      <c r="E83" s="220">
        <v>117324.2</v>
      </c>
      <c r="J83" s="220"/>
    </row>
    <row r="84" spans="1:10" x14ac:dyDescent="0.25">
      <c r="A84">
        <v>2001</v>
      </c>
      <c r="B84" t="s">
        <v>38</v>
      </c>
      <c r="C84" t="s">
        <v>214</v>
      </c>
      <c r="D84" t="s">
        <v>215</v>
      </c>
      <c r="E84" s="220">
        <v>130585.5</v>
      </c>
      <c r="J84" s="220"/>
    </row>
    <row r="85" spans="1:10" x14ac:dyDescent="0.25">
      <c r="A85">
        <v>2001</v>
      </c>
      <c r="B85" t="s">
        <v>38</v>
      </c>
      <c r="C85" t="s">
        <v>214</v>
      </c>
      <c r="D85" t="s">
        <v>235</v>
      </c>
      <c r="E85" s="220">
        <v>239123.5</v>
      </c>
      <c r="J85" s="220"/>
    </row>
    <row r="86" spans="1:10" x14ac:dyDescent="0.25">
      <c r="A86">
        <v>2001</v>
      </c>
      <c r="B86" t="s">
        <v>39</v>
      </c>
      <c r="C86" t="s">
        <v>214</v>
      </c>
      <c r="D86" t="s">
        <v>215</v>
      </c>
      <c r="E86" s="220">
        <v>1933897.1</v>
      </c>
      <c r="J86" s="220"/>
    </row>
    <row r="87" spans="1:10" x14ac:dyDescent="0.25">
      <c r="A87">
        <v>2001</v>
      </c>
      <c r="B87" t="s">
        <v>39</v>
      </c>
      <c r="C87" t="s">
        <v>214</v>
      </c>
      <c r="D87" t="s">
        <v>235</v>
      </c>
      <c r="E87" s="220">
        <v>2598580.7999999998</v>
      </c>
      <c r="J87" s="220"/>
    </row>
    <row r="88" spans="1:10" x14ac:dyDescent="0.25">
      <c r="A88">
        <v>2001</v>
      </c>
      <c r="B88" t="s">
        <v>40</v>
      </c>
      <c r="C88" t="s">
        <v>214</v>
      </c>
      <c r="D88" t="s">
        <v>215</v>
      </c>
      <c r="E88" s="220">
        <v>11860.9</v>
      </c>
      <c r="J88" s="220"/>
    </row>
    <row r="89" spans="1:10" x14ac:dyDescent="0.25">
      <c r="A89">
        <v>2001</v>
      </c>
      <c r="B89" t="s">
        <v>40</v>
      </c>
      <c r="C89" t="s">
        <v>214</v>
      </c>
      <c r="D89" t="s">
        <v>235</v>
      </c>
      <c r="E89" s="220">
        <v>13351.8</v>
      </c>
      <c r="J89" s="220"/>
    </row>
    <row r="90" spans="1:10" x14ac:dyDescent="0.25">
      <c r="A90">
        <v>2001</v>
      </c>
      <c r="B90" t="s">
        <v>41</v>
      </c>
      <c r="C90" t="s">
        <v>214</v>
      </c>
      <c r="D90" t="s">
        <v>215</v>
      </c>
      <c r="E90" s="220">
        <v>104164.5</v>
      </c>
      <c r="J90" s="220"/>
    </row>
    <row r="91" spans="1:10" x14ac:dyDescent="0.25">
      <c r="A91">
        <v>2001</v>
      </c>
      <c r="B91" t="s">
        <v>41</v>
      </c>
      <c r="C91" t="s">
        <v>214</v>
      </c>
      <c r="D91" t="s">
        <v>235</v>
      </c>
      <c r="E91" s="220">
        <v>150773.20000000001</v>
      </c>
      <c r="J91" s="220"/>
    </row>
    <row r="92" spans="1:10" x14ac:dyDescent="0.25">
      <c r="A92">
        <v>2001</v>
      </c>
      <c r="B92" t="s">
        <v>42</v>
      </c>
      <c r="C92" t="s">
        <v>214</v>
      </c>
      <c r="D92" t="s">
        <v>215</v>
      </c>
      <c r="E92" s="220">
        <v>188421.7</v>
      </c>
      <c r="J92" s="220"/>
    </row>
    <row r="93" spans="1:10" x14ac:dyDescent="0.25">
      <c r="A93">
        <v>2001</v>
      </c>
      <c r="B93" t="s">
        <v>42</v>
      </c>
      <c r="C93" t="s">
        <v>214</v>
      </c>
      <c r="D93" t="s">
        <v>235</v>
      </c>
      <c r="E93" s="220">
        <v>189213.2</v>
      </c>
      <c r="J93" s="220"/>
    </row>
    <row r="94" spans="1:10" x14ac:dyDescent="0.25">
      <c r="A94">
        <v>2001</v>
      </c>
      <c r="B94" t="s">
        <v>43</v>
      </c>
      <c r="C94" t="s">
        <v>214</v>
      </c>
      <c r="D94" t="s">
        <v>215</v>
      </c>
      <c r="E94" s="220">
        <v>776061.4</v>
      </c>
      <c r="J94" s="220"/>
    </row>
    <row r="95" spans="1:10" x14ac:dyDescent="0.25">
      <c r="A95">
        <v>2001</v>
      </c>
      <c r="B95" t="s">
        <v>43</v>
      </c>
      <c r="C95" t="s">
        <v>214</v>
      </c>
      <c r="D95" t="s">
        <v>235</v>
      </c>
      <c r="E95" s="220">
        <v>909696</v>
      </c>
      <c r="J95" s="220"/>
    </row>
    <row r="96" spans="1:10" x14ac:dyDescent="0.25">
      <c r="A96">
        <v>2001</v>
      </c>
      <c r="B96" t="s">
        <v>44</v>
      </c>
      <c r="C96" t="s">
        <v>214</v>
      </c>
      <c r="D96" t="s">
        <v>215</v>
      </c>
      <c r="E96" s="220">
        <v>1396294.6</v>
      </c>
      <c r="J96" s="220"/>
    </row>
    <row r="97" spans="1:10" x14ac:dyDescent="0.25">
      <c r="A97">
        <v>2001</v>
      </c>
      <c r="B97" t="s">
        <v>44</v>
      </c>
      <c r="C97" t="s">
        <v>214</v>
      </c>
      <c r="D97" t="s">
        <v>235</v>
      </c>
      <c r="E97" s="220">
        <v>1881092.5</v>
      </c>
      <c r="J97" s="220"/>
    </row>
    <row r="98" spans="1:10" x14ac:dyDescent="0.25">
      <c r="A98">
        <v>2001</v>
      </c>
      <c r="B98" t="s">
        <v>45</v>
      </c>
      <c r="C98" t="s">
        <v>214</v>
      </c>
      <c r="D98" t="s">
        <v>215</v>
      </c>
      <c r="E98" s="220">
        <v>41095.800000000003</v>
      </c>
      <c r="J98" s="220"/>
    </row>
    <row r="99" spans="1:10" x14ac:dyDescent="0.25">
      <c r="A99">
        <v>2001</v>
      </c>
      <c r="B99" t="s">
        <v>45</v>
      </c>
      <c r="C99" t="s">
        <v>214</v>
      </c>
      <c r="D99" t="s">
        <v>235</v>
      </c>
      <c r="E99" s="220">
        <v>36144.300000000003</v>
      </c>
      <c r="J99" s="220"/>
    </row>
    <row r="100" spans="1:10" x14ac:dyDescent="0.25">
      <c r="A100">
        <v>2001</v>
      </c>
      <c r="B100" t="s">
        <v>46</v>
      </c>
      <c r="C100" t="s">
        <v>214</v>
      </c>
      <c r="D100" t="s">
        <v>215</v>
      </c>
      <c r="E100" s="220">
        <v>1322180.6000000001</v>
      </c>
      <c r="J100" s="220"/>
    </row>
    <row r="101" spans="1:10" x14ac:dyDescent="0.25">
      <c r="A101">
        <v>2001</v>
      </c>
      <c r="B101" t="s">
        <v>46</v>
      </c>
      <c r="C101" t="s">
        <v>214</v>
      </c>
      <c r="D101" t="s">
        <v>235</v>
      </c>
      <c r="E101" s="220">
        <v>1692702.7</v>
      </c>
      <c r="J101" s="220"/>
    </row>
    <row r="102" spans="1:10" x14ac:dyDescent="0.25">
      <c r="A102">
        <v>2001</v>
      </c>
      <c r="B102" t="s">
        <v>47</v>
      </c>
      <c r="C102" t="s">
        <v>214</v>
      </c>
      <c r="D102" t="s">
        <v>215</v>
      </c>
      <c r="E102" s="220">
        <v>13277</v>
      </c>
      <c r="J102" s="220"/>
    </row>
    <row r="103" spans="1:10" x14ac:dyDescent="0.25">
      <c r="A103">
        <v>2001</v>
      </c>
      <c r="B103" t="s">
        <v>47</v>
      </c>
      <c r="C103" t="s">
        <v>214</v>
      </c>
      <c r="D103" t="s">
        <v>235</v>
      </c>
      <c r="E103" s="220">
        <v>14577.3</v>
      </c>
      <c r="J103" s="220"/>
    </row>
    <row r="104" spans="1:10" x14ac:dyDescent="0.25">
      <c r="A104">
        <v>2001</v>
      </c>
      <c r="B104" t="s">
        <v>48</v>
      </c>
      <c r="C104" t="s">
        <v>214</v>
      </c>
      <c r="D104" t="s">
        <v>215</v>
      </c>
      <c r="E104" s="220">
        <v>17475.8</v>
      </c>
      <c r="J104" s="220"/>
    </row>
    <row r="105" spans="1:10" x14ac:dyDescent="0.25">
      <c r="A105">
        <v>2001</v>
      </c>
      <c r="B105" t="s">
        <v>48</v>
      </c>
      <c r="C105" t="s">
        <v>214</v>
      </c>
      <c r="D105" t="s">
        <v>235</v>
      </c>
      <c r="E105" s="220">
        <v>15106.8</v>
      </c>
      <c r="J105" s="220"/>
    </row>
    <row r="106" spans="1:10" x14ac:dyDescent="0.25">
      <c r="A106">
        <v>2001</v>
      </c>
      <c r="B106" t="s">
        <v>49</v>
      </c>
      <c r="C106" t="s">
        <v>214</v>
      </c>
      <c r="D106" t="s">
        <v>215</v>
      </c>
      <c r="E106" s="220">
        <v>27111.5</v>
      </c>
      <c r="J106" s="220"/>
    </row>
    <row r="107" spans="1:10" x14ac:dyDescent="0.25">
      <c r="A107">
        <v>2001</v>
      </c>
      <c r="B107" t="s">
        <v>49</v>
      </c>
      <c r="C107" t="s">
        <v>214</v>
      </c>
      <c r="D107" t="s">
        <v>235</v>
      </c>
      <c r="E107" s="220">
        <v>21582.400000000001</v>
      </c>
      <c r="J107" s="220"/>
    </row>
    <row r="108" spans="1:10" x14ac:dyDescent="0.25">
      <c r="A108">
        <v>2001</v>
      </c>
      <c r="B108" t="s">
        <v>50</v>
      </c>
      <c r="C108" t="s">
        <v>214</v>
      </c>
      <c r="D108" t="s">
        <v>215</v>
      </c>
      <c r="E108" s="220">
        <v>20421</v>
      </c>
      <c r="J108" s="220"/>
    </row>
    <row r="109" spans="1:10" x14ac:dyDescent="0.25">
      <c r="A109">
        <v>2001</v>
      </c>
      <c r="B109" t="s">
        <v>50</v>
      </c>
      <c r="C109" t="s">
        <v>214</v>
      </c>
      <c r="D109" t="s">
        <v>235</v>
      </c>
      <c r="E109" s="220">
        <v>35505.599999999999</v>
      </c>
      <c r="J109" s="220"/>
    </row>
    <row r="110" spans="1:10" x14ac:dyDescent="0.25">
      <c r="A110">
        <v>2001</v>
      </c>
      <c r="B110" t="s">
        <v>51</v>
      </c>
      <c r="C110" t="s">
        <v>214</v>
      </c>
      <c r="D110" t="s">
        <v>215</v>
      </c>
      <c r="E110" s="220">
        <v>111387.8</v>
      </c>
      <c r="J110" s="220"/>
    </row>
    <row r="111" spans="1:10" x14ac:dyDescent="0.25">
      <c r="A111">
        <v>2001</v>
      </c>
      <c r="B111" t="s">
        <v>51</v>
      </c>
      <c r="C111" t="s">
        <v>214</v>
      </c>
      <c r="D111" t="s">
        <v>235</v>
      </c>
      <c r="E111" s="220">
        <v>85868.6</v>
      </c>
      <c r="J111" s="220"/>
    </row>
    <row r="112" spans="1:10" x14ac:dyDescent="0.25">
      <c r="A112">
        <v>2001</v>
      </c>
      <c r="B112" t="s">
        <v>52</v>
      </c>
      <c r="C112" t="s">
        <v>214</v>
      </c>
      <c r="D112" t="s">
        <v>215</v>
      </c>
      <c r="E112" s="220">
        <v>6022.5</v>
      </c>
      <c r="J112" s="220"/>
    </row>
    <row r="113" spans="1:10" x14ac:dyDescent="0.25">
      <c r="A113">
        <v>2001</v>
      </c>
      <c r="B113" t="s">
        <v>52</v>
      </c>
      <c r="C113" t="s">
        <v>214</v>
      </c>
      <c r="D113" t="s">
        <v>235</v>
      </c>
      <c r="E113" s="220">
        <v>5972.6</v>
      </c>
      <c r="J113" s="220"/>
    </row>
    <row r="114" spans="1:10" x14ac:dyDescent="0.25">
      <c r="A114">
        <v>2001</v>
      </c>
      <c r="B114" t="s">
        <v>53</v>
      </c>
      <c r="C114" t="s">
        <v>214</v>
      </c>
      <c r="D114" t="s">
        <v>215</v>
      </c>
      <c r="E114" s="220">
        <v>440742.1</v>
      </c>
      <c r="J114" s="220"/>
    </row>
    <row r="115" spans="1:10" x14ac:dyDescent="0.25">
      <c r="A115">
        <v>2001</v>
      </c>
      <c r="B115" t="s">
        <v>53</v>
      </c>
      <c r="C115" t="s">
        <v>214</v>
      </c>
      <c r="D115" t="s">
        <v>235</v>
      </c>
      <c r="E115" s="220">
        <v>594215.80000000005</v>
      </c>
      <c r="J115" s="220"/>
    </row>
    <row r="116" spans="1:10" x14ac:dyDescent="0.25">
      <c r="A116">
        <v>2001</v>
      </c>
      <c r="B116" t="s">
        <v>54</v>
      </c>
      <c r="C116" t="s">
        <v>214</v>
      </c>
      <c r="D116" t="s">
        <v>215</v>
      </c>
      <c r="E116" s="220">
        <v>197746.6</v>
      </c>
      <c r="J116" s="220"/>
    </row>
    <row r="117" spans="1:10" x14ac:dyDescent="0.25">
      <c r="A117">
        <v>2001</v>
      </c>
      <c r="B117" t="s">
        <v>54</v>
      </c>
      <c r="C117" t="s">
        <v>214</v>
      </c>
      <c r="D117" t="s">
        <v>235</v>
      </c>
      <c r="E117" s="220">
        <v>284030.7</v>
      </c>
      <c r="J117" s="220"/>
    </row>
    <row r="118" spans="1:10" x14ac:dyDescent="0.25">
      <c r="A118">
        <v>2001</v>
      </c>
      <c r="B118" t="s">
        <v>64</v>
      </c>
      <c r="C118" t="s">
        <v>214</v>
      </c>
      <c r="D118" t="s">
        <v>215</v>
      </c>
      <c r="E118" s="220">
        <v>352075.6</v>
      </c>
      <c r="J118" s="220"/>
    </row>
    <row r="119" spans="1:10" x14ac:dyDescent="0.25">
      <c r="A119">
        <v>2001</v>
      </c>
      <c r="B119" t="s">
        <v>64</v>
      </c>
      <c r="C119" t="s">
        <v>214</v>
      </c>
      <c r="D119" t="s">
        <v>235</v>
      </c>
      <c r="E119" s="220">
        <v>256761.5</v>
      </c>
      <c r="J119" s="220"/>
    </row>
    <row r="120" spans="1:10" x14ac:dyDescent="0.25">
      <c r="A120">
        <v>2001</v>
      </c>
      <c r="B120" t="s">
        <v>55</v>
      </c>
      <c r="C120" t="s">
        <v>214</v>
      </c>
      <c r="D120" t="s">
        <v>215</v>
      </c>
      <c r="E120" s="220">
        <v>167492.4</v>
      </c>
      <c r="J120" s="220"/>
    </row>
    <row r="121" spans="1:10" x14ac:dyDescent="0.25">
      <c r="A121">
        <v>2001</v>
      </c>
      <c r="B121" t="s">
        <v>55</v>
      </c>
      <c r="C121" t="s">
        <v>214</v>
      </c>
      <c r="D121" t="s">
        <v>235</v>
      </c>
      <c r="E121" s="220">
        <v>177697.8</v>
      </c>
      <c r="J121" s="220"/>
    </row>
    <row r="122" spans="1:10" x14ac:dyDescent="0.25">
      <c r="A122">
        <v>2001</v>
      </c>
      <c r="B122" t="s">
        <v>56</v>
      </c>
      <c r="C122" t="s">
        <v>214</v>
      </c>
      <c r="D122" t="s">
        <v>215</v>
      </c>
      <c r="E122" s="220">
        <v>119429.6</v>
      </c>
      <c r="J122" s="220"/>
    </row>
    <row r="123" spans="1:10" x14ac:dyDescent="0.25">
      <c r="A123">
        <v>2001</v>
      </c>
      <c r="B123" t="s">
        <v>56</v>
      </c>
      <c r="C123" t="s">
        <v>214</v>
      </c>
      <c r="D123" t="s">
        <v>235</v>
      </c>
      <c r="E123" s="220">
        <v>96786.9</v>
      </c>
      <c r="J123" s="220"/>
    </row>
    <row r="124" spans="1:10" x14ac:dyDescent="0.25">
      <c r="A124">
        <v>2001</v>
      </c>
      <c r="B124" t="s">
        <v>57</v>
      </c>
      <c r="C124" t="s">
        <v>214</v>
      </c>
      <c r="D124" t="s">
        <v>215</v>
      </c>
      <c r="E124" s="220">
        <v>31246.6</v>
      </c>
      <c r="J124" s="220"/>
    </row>
    <row r="125" spans="1:10" x14ac:dyDescent="0.25">
      <c r="A125">
        <v>2001</v>
      </c>
      <c r="B125" t="s">
        <v>57</v>
      </c>
      <c r="C125" t="s">
        <v>214</v>
      </c>
      <c r="D125" t="s">
        <v>235</v>
      </c>
      <c r="E125" s="220">
        <v>30049.599999999999</v>
      </c>
      <c r="J125" s="220"/>
    </row>
    <row r="126" spans="1:10" x14ac:dyDescent="0.25">
      <c r="A126">
        <v>2001</v>
      </c>
      <c r="B126" t="s">
        <v>65</v>
      </c>
      <c r="C126" t="s">
        <v>214</v>
      </c>
      <c r="D126" t="s">
        <v>215</v>
      </c>
      <c r="E126" s="220">
        <v>55151</v>
      </c>
      <c r="J126" s="220"/>
    </row>
    <row r="127" spans="1:10" x14ac:dyDescent="0.25">
      <c r="A127">
        <v>2001</v>
      </c>
      <c r="B127" t="s">
        <v>65</v>
      </c>
      <c r="C127" t="s">
        <v>214</v>
      </c>
      <c r="D127" t="s">
        <v>235</v>
      </c>
      <c r="E127" s="220">
        <v>44689.1</v>
      </c>
      <c r="J127" s="220"/>
    </row>
    <row r="128" spans="1:10" x14ac:dyDescent="0.25">
      <c r="A128">
        <v>2001</v>
      </c>
      <c r="B128" t="s">
        <v>58</v>
      </c>
      <c r="C128" t="s">
        <v>214</v>
      </c>
      <c r="D128" t="s">
        <v>215</v>
      </c>
      <c r="E128" s="220">
        <v>119374.39999999999</v>
      </c>
      <c r="J128" s="220"/>
    </row>
    <row r="129" spans="1:10" x14ac:dyDescent="0.25">
      <c r="A129">
        <v>2001</v>
      </c>
      <c r="B129" t="s">
        <v>58</v>
      </c>
      <c r="C129" t="s">
        <v>214</v>
      </c>
      <c r="D129" t="s">
        <v>235</v>
      </c>
      <c r="E129" s="220">
        <v>181355</v>
      </c>
      <c r="J129" s="220"/>
    </row>
    <row r="130" spans="1:10" x14ac:dyDescent="0.25">
      <c r="A130">
        <v>2001</v>
      </c>
      <c r="B130" t="s">
        <v>59</v>
      </c>
      <c r="C130" t="s">
        <v>214</v>
      </c>
      <c r="D130" t="s">
        <v>215</v>
      </c>
      <c r="E130" s="220">
        <v>220393</v>
      </c>
      <c r="J130" s="220"/>
    </row>
    <row r="131" spans="1:10" x14ac:dyDescent="0.25">
      <c r="A131">
        <v>2001</v>
      </c>
      <c r="B131" t="s">
        <v>59</v>
      </c>
      <c r="C131" t="s">
        <v>214</v>
      </c>
      <c r="D131" t="s">
        <v>235</v>
      </c>
      <c r="E131" s="220">
        <v>333735.59999999998</v>
      </c>
      <c r="J131" s="220"/>
    </row>
    <row r="132" spans="1:10" x14ac:dyDescent="0.25">
      <c r="A132">
        <v>2001</v>
      </c>
      <c r="B132" t="s">
        <v>156</v>
      </c>
      <c r="C132" t="s">
        <v>214</v>
      </c>
      <c r="D132" t="s">
        <v>215</v>
      </c>
      <c r="E132" s="220">
        <v>7519.6</v>
      </c>
      <c r="J132" s="220"/>
    </row>
    <row r="133" spans="1:10" x14ac:dyDescent="0.25">
      <c r="A133">
        <v>2001</v>
      </c>
      <c r="B133" t="s">
        <v>156</v>
      </c>
      <c r="C133" t="s">
        <v>214</v>
      </c>
      <c r="D133" t="s">
        <v>235</v>
      </c>
      <c r="E133" s="220">
        <v>11123.1</v>
      </c>
      <c r="J133" s="220"/>
    </row>
    <row r="134" spans="1:10" x14ac:dyDescent="0.25">
      <c r="A134">
        <v>2001</v>
      </c>
      <c r="B134" t="s">
        <v>67</v>
      </c>
      <c r="C134" t="s">
        <v>214</v>
      </c>
      <c r="D134" t="s">
        <v>215</v>
      </c>
      <c r="E134" s="220">
        <v>141107.70000000001</v>
      </c>
      <c r="J134" s="220"/>
    </row>
    <row r="135" spans="1:10" x14ac:dyDescent="0.25">
      <c r="A135">
        <v>2001</v>
      </c>
      <c r="B135" t="s">
        <v>67</v>
      </c>
      <c r="C135" t="s">
        <v>214</v>
      </c>
      <c r="D135" t="s">
        <v>235</v>
      </c>
      <c r="E135" s="220">
        <v>278559</v>
      </c>
      <c r="J135" s="220"/>
    </row>
    <row r="136" spans="1:10" x14ac:dyDescent="0.25">
      <c r="A136">
        <v>2001</v>
      </c>
      <c r="B136" t="s">
        <v>68</v>
      </c>
      <c r="C136" t="s">
        <v>214</v>
      </c>
      <c r="D136" t="s">
        <v>215</v>
      </c>
      <c r="E136" s="220">
        <v>226810.5</v>
      </c>
      <c r="J136" s="220"/>
    </row>
    <row r="137" spans="1:10" x14ac:dyDescent="0.25">
      <c r="A137">
        <v>2001</v>
      </c>
      <c r="B137" t="s">
        <v>68</v>
      </c>
      <c r="C137" t="s">
        <v>214</v>
      </c>
      <c r="D137" t="s">
        <v>235</v>
      </c>
      <c r="E137" s="220">
        <v>486739.6</v>
      </c>
      <c r="J137" s="220"/>
    </row>
    <row r="138" spans="1:10" x14ac:dyDescent="0.25">
      <c r="A138">
        <v>2001</v>
      </c>
      <c r="B138" t="s">
        <v>60</v>
      </c>
      <c r="C138" t="s">
        <v>214</v>
      </c>
      <c r="D138" t="s">
        <v>215</v>
      </c>
      <c r="E138" s="220">
        <v>1356537.4</v>
      </c>
      <c r="J138" s="220"/>
    </row>
    <row r="139" spans="1:10" x14ac:dyDescent="0.25">
      <c r="A139">
        <v>2001</v>
      </c>
      <c r="B139" t="s">
        <v>60</v>
      </c>
      <c r="C139" t="s">
        <v>214</v>
      </c>
      <c r="D139" t="s">
        <v>235</v>
      </c>
      <c r="E139" s="220">
        <v>2097763.7000000002</v>
      </c>
      <c r="J139" s="220"/>
    </row>
    <row r="140" spans="1:10" x14ac:dyDescent="0.25">
      <c r="A140">
        <v>2001</v>
      </c>
      <c r="B140" t="s">
        <v>69</v>
      </c>
      <c r="C140" t="s">
        <v>214</v>
      </c>
      <c r="D140" t="s">
        <v>215</v>
      </c>
      <c r="E140" s="220">
        <v>10191.1</v>
      </c>
      <c r="J140" s="220"/>
    </row>
    <row r="141" spans="1:10" x14ac:dyDescent="0.25">
      <c r="A141">
        <v>2001</v>
      </c>
      <c r="B141" t="s">
        <v>69</v>
      </c>
      <c r="C141" t="s">
        <v>214</v>
      </c>
      <c r="D141" t="s">
        <v>235</v>
      </c>
      <c r="E141" s="220">
        <v>5813.4</v>
      </c>
      <c r="J141" s="220"/>
    </row>
    <row r="142" spans="1:10" x14ac:dyDescent="0.25">
      <c r="A142">
        <v>2001</v>
      </c>
      <c r="B142" t="s">
        <v>84</v>
      </c>
      <c r="C142" t="s">
        <v>214</v>
      </c>
      <c r="D142" t="s">
        <v>215</v>
      </c>
      <c r="E142" s="220">
        <v>10891.8</v>
      </c>
      <c r="J142" s="220"/>
    </row>
    <row r="143" spans="1:10" x14ac:dyDescent="0.25">
      <c r="A143">
        <v>2001</v>
      </c>
      <c r="B143" t="s">
        <v>84</v>
      </c>
      <c r="C143" t="s">
        <v>214</v>
      </c>
      <c r="D143" t="s">
        <v>235</v>
      </c>
      <c r="E143" s="220" t="s">
        <v>72</v>
      </c>
      <c r="J143" s="220"/>
    </row>
    <row r="144" spans="1:10" x14ac:dyDescent="0.25">
      <c r="A144">
        <v>2001</v>
      </c>
      <c r="B144" t="s">
        <v>70</v>
      </c>
      <c r="C144" t="s">
        <v>214</v>
      </c>
      <c r="D144" t="s">
        <v>215</v>
      </c>
      <c r="E144" s="220">
        <v>40262.5</v>
      </c>
      <c r="J144" s="220"/>
    </row>
    <row r="145" spans="1:10" x14ac:dyDescent="0.25">
      <c r="A145">
        <v>2001</v>
      </c>
      <c r="B145" t="s">
        <v>70</v>
      </c>
      <c r="C145" t="s">
        <v>214</v>
      </c>
      <c r="D145" t="s">
        <v>235</v>
      </c>
      <c r="E145">
        <v>23119.7</v>
      </c>
      <c r="J145" s="220"/>
    </row>
    <row r="146" spans="1:10" x14ac:dyDescent="0.25">
      <c r="A146">
        <v>2001</v>
      </c>
      <c r="B146" t="s">
        <v>71</v>
      </c>
      <c r="C146" t="s">
        <v>214</v>
      </c>
      <c r="D146" t="s">
        <v>215</v>
      </c>
      <c r="E146" s="220">
        <v>493144.7</v>
      </c>
      <c r="J146" s="220"/>
    </row>
    <row r="147" spans="1:10" x14ac:dyDescent="0.25">
      <c r="A147">
        <v>2001</v>
      </c>
      <c r="B147" t="s">
        <v>71</v>
      </c>
      <c r="C147" t="s">
        <v>214</v>
      </c>
      <c r="D147" t="s">
        <v>235</v>
      </c>
      <c r="E147" s="220">
        <v>350648.3</v>
      </c>
      <c r="J147" s="220"/>
    </row>
    <row r="148" spans="1:10" x14ac:dyDescent="0.25">
      <c r="A148">
        <v>2001</v>
      </c>
      <c r="B148" t="s">
        <v>82</v>
      </c>
      <c r="C148" t="s">
        <v>214</v>
      </c>
      <c r="D148" t="s">
        <v>215</v>
      </c>
      <c r="E148" s="220">
        <v>14897.4</v>
      </c>
      <c r="J148" s="220"/>
    </row>
    <row r="149" spans="1:10" x14ac:dyDescent="0.25">
      <c r="A149">
        <v>2001</v>
      </c>
      <c r="B149" t="s">
        <v>82</v>
      </c>
      <c r="C149" t="s">
        <v>214</v>
      </c>
      <c r="D149" t="s">
        <v>235</v>
      </c>
      <c r="E149" s="220">
        <v>9859.7999999999993</v>
      </c>
      <c r="J149" s="220"/>
    </row>
    <row r="150" spans="1:10" x14ac:dyDescent="0.25">
      <c r="A150">
        <v>2002</v>
      </c>
      <c r="B150" t="s">
        <v>154</v>
      </c>
      <c r="C150" t="s">
        <v>214</v>
      </c>
      <c r="D150" t="s">
        <v>215</v>
      </c>
      <c r="E150">
        <v>8538518.8000000007</v>
      </c>
      <c r="J150" s="220"/>
    </row>
    <row r="151" spans="1:10" x14ac:dyDescent="0.25">
      <c r="A151">
        <v>2002</v>
      </c>
      <c r="B151" t="s">
        <v>154</v>
      </c>
      <c r="C151" t="s">
        <v>214</v>
      </c>
      <c r="D151" t="s">
        <v>235</v>
      </c>
      <c r="E151">
        <v>10513655.4</v>
      </c>
      <c r="J151" s="220"/>
    </row>
    <row r="152" spans="1:10" x14ac:dyDescent="0.25">
      <c r="A152">
        <v>2002</v>
      </c>
      <c r="B152" t="s">
        <v>35</v>
      </c>
      <c r="C152" t="s">
        <v>214</v>
      </c>
      <c r="D152" t="s">
        <v>215</v>
      </c>
      <c r="E152">
        <v>256460.3</v>
      </c>
      <c r="J152" s="220"/>
    </row>
    <row r="153" spans="1:10" x14ac:dyDescent="0.25">
      <c r="A153">
        <v>2002</v>
      </c>
      <c r="B153" t="s">
        <v>35</v>
      </c>
      <c r="C153" t="s">
        <v>214</v>
      </c>
      <c r="D153" t="s">
        <v>235</v>
      </c>
      <c r="E153">
        <v>338926.7</v>
      </c>
      <c r="J153" s="220"/>
    </row>
    <row r="154" spans="1:10" x14ac:dyDescent="0.25">
      <c r="A154">
        <v>2002</v>
      </c>
      <c r="B154" t="s">
        <v>36</v>
      </c>
      <c r="C154" t="s">
        <v>214</v>
      </c>
      <c r="D154" t="s">
        <v>215</v>
      </c>
      <c r="E154" s="220">
        <v>50016.3</v>
      </c>
      <c r="J154" s="220"/>
    </row>
    <row r="155" spans="1:10" x14ac:dyDescent="0.25">
      <c r="A155">
        <v>2002</v>
      </c>
      <c r="B155" t="s">
        <v>36</v>
      </c>
      <c r="C155" t="s">
        <v>214</v>
      </c>
      <c r="D155" t="s">
        <v>235</v>
      </c>
      <c r="E155" s="220">
        <v>29743.599999999999</v>
      </c>
      <c r="J155" s="220"/>
    </row>
    <row r="156" spans="1:10" x14ac:dyDescent="0.25">
      <c r="A156">
        <v>2002</v>
      </c>
      <c r="B156" t="s">
        <v>37</v>
      </c>
      <c r="C156" t="s">
        <v>214</v>
      </c>
      <c r="D156" t="s">
        <v>215</v>
      </c>
      <c r="E156" s="220">
        <v>152548.29999999999</v>
      </c>
      <c r="J156" s="220"/>
    </row>
    <row r="157" spans="1:10" x14ac:dyDescent="0.25">
      <c r="A157">
        <v>2002</v>
      </c>
      <c r="B157" t="s">
        <v>37</v>
      </c>
      <c r="C157" t="s">
        <v>214</v>
      </c>
      <c r="D157" t="s">
        <v>235</v>
      </c>
      <c r="E157" s="220">
        <v>119166</v>
      </c>
      <c r="J157" s="220"/>
    </row>
    <row r="158" spans="1:10" x14ac:dyDescent="0.25">
      <c r="A158">
        <v>2002</v>
      </c>
      <c r="B158" t="s">
        <v>38</v>
      </c>
      <c r="C158" t="s">
        <v>214</v>
      </c>
      <c r="D158" t="s">
        <v>215</v>
      </c>
      <c r="E158" s="220">
        <v>135008.4</v>
      </c>
      <c r="J158" s="220"/>
    </row>
    <row r="159" spans="1:10" x14ac:dyDescent="0.25">
      <c r="A159">
        <v>2002</v>
      </c>
      <c r="B159" t="s">
        <v>38</v>
      </c>
      <c r="C159" t="s">
        <v>214</v>
      </c>
      <c r="D159" t="s">
        <v>235</v>
      </c>
      <c r="E159" s="220">
        <v>240238.6</v>
      </c>
      <c r="J159" s="220"/>
    </row>
    <row r="160" spans="1:10" x14ac:dyDescent="0.25">
      <c r="A160">
        <v>2002</v>
      </c>
      <c r="B160" t="s">
        <v>39</v>
      </c>
      <c r="C160" t="s">
        <v>214</v>
      </c>
      <c r="D160" t="s">
        <v>215</v>
      </c>
      <c r="E160" s="220">
        <v>1972752.7</v>
      </c>
      <c r="J160" s="220"/>
    </row>
    <row r="161" spans="1:10" x14ac:dyDescent="0.25">
      <c r="A161">
        <v>2002</v>
      </c>
      <c r="B161" t="s">
        <v>39</v>
      </c>
      <c r="C161" t="s">
        <v>214</v>
      </c>
      <c r="D161" t="s">
        <v>235</v>
      </c>
      <c r="E161" s="220">
        <v>2593436.2999999998</v>
      </c>
      <c r="J161" s="220"/>
    </row>
    <row r="162" spans="1:10" x14ac:dyDescent="0.25">
      <c r="A162">
        <v>2002</v>
      </c>
      <c r="B162" t="s">
        <v>40</v>
      </c>
      <c r="C162" t="s">
        <v>214</v>
      </c>
      <c r="D162" t="s">
        <v>215</v>
      </c>
      <c r="E162" s="220">
        <v>13193.9</v>
      </c>
      <c r="J162" s="220"/>
    </row>
    <row r="163" spans="1:10" x14ac:dyDescent="0.25">
      <c r="A163">
        <v>2002</v>
      </c>
      <c r="B163" t="s">
        <v>40</v>
      </c>
      <c r="C163" t="s">
        <v>214</v>
      </c>
      <c r="D163" t="s">
        <v>235</v>
      </c>
      <c r="E163" s="220">
        <v>14260</v>
      </c>
      <c r="J163" s="220"/>
    </row>
    <row r="164" spans="1:10" x14ac:dyDescent="0.25">
      <c r="A164">
        <v>2002</v>
      </c>
      <c r="B164" t="s">
        <v>41</v>
      </c>
      <c r="C164" t="s">
        <v>214</v>
      </c>
      <c r="D164" t="s">
        <v>215</v>
      </c>
      <c r="E164" s="220">
        <v>113475.2</v>
      </c>
      <c r="J164" s="220"/>
    </row>
    <row r="165" spans="1:10" x14ac:dyDescent="0.25">
      <c r="A165">
        <v>2002</v>
      </c>
      <c r="B165" t="s">
        <v>41</v>
      </c>
      <c r="C165" t="s">
        <v>214</v>
      </c>
      <c r="D165" t="s">
        <v>235</v>
      </c>
      <c r="E165" s="220">
        <v>159668.4</v>
      </c>
      <c r="J165" s="220"/>
    </row>
    <row r="166" spans="1:10" x14ac:dyDescent="0.25">
      <c r="A166">
        <v>2002</v>
      </c>
      <c r="B166" t="s">
        <v>42</v>
      </c>
      <c r="C166" t="s">
        <v>214</v>
      </c>
      <c r="D166" t="s">
        <v>215</v>
      </c>
      <c r="E166" s="220">
        <v>202085.8</v>
      </c>
      <c r="J166" s="220"/>
    </row>
    <row r="167" spans="1:10" x14ac:dyDescent="0.25">
      <c r="A167">
        <v>2002</v>
      </c>
      <c r="B167" t="s">
        <v>42</v>
      </c>
      <c r="C167" t="s">
        <v>214</v>
      </c>
      <c r="D167" t="s">
        <v>235</v>
      </c>
      <c r="E167" s="220">
        <v>196635.8</v>
      </c>
      <c r="J167" s="220"/>
    </row>
    <row r="168" spans="1:10" x14ac:dyDescent="0.25">
      <c r="A168">
        <v>2002</v>
      </c>
      <c r="B168" t="s">
        <v>43</v>
      </c>
      <c r="C168" t="s">
        <v>214</v>
      </c>
      <c r="D168" t="s">
        <v>215</v>
      </c>
      <c r="E168" s="220">
        <v>827617.9</v>
      </c>
      <c r="J168" s="220"/>
    </row>
    <row r="169" spans="1:10" x14ac:dyDescent="0.25">
      <c r="A169">
        <v>2002</v>
      </c>
      <c r="B169" t="s">
        <v>43</v>
      </c>
      <c r="C169" t="s">
        <v>214</v>
      </c>
      <c r="D169" t="s">
        <v>235</v>
      </c>
      <c r="E169" s="220">
        <v>934540</v>
      </c>
      <c r="J169" s="220"/>
    </row>
    <row r="170" spans="1:10" x14ac:dyDescent="0.25">
      <c r="A170">
        <v>2002</v>
      </c>
      <c r="B170" t="s">
        <v>44</v>
      </c>
      <c r="C170" t="s">
        <v>214</v>
      </c>
      <c r="D170" t="s">
        <v>215</v>
      </c>
      <c r="E170" s="220">
        <v>1444939</v>
      </c>
      <c r="J170" s="220"/>
    </row>
    <row r="171" spans="1:10" x14ac:dyDescent="0.25">
      <c r="A171">
        <v>2002</v>
      </c>
      <c r="B171" t="s">
        <v>44</v>
      </c>
      <c r="C171" t="s">
        <v>214</v>
      </c>
      <c r="D171" t="s">
        <v>235</v>
      </c>
      <c r="E171" s="220">
        <v>1902452.9</v>
      </c>
      <c r="J171" s="220"/>
    </row>
    <row r="172" spans="1:10" x14ac:dyDescent="0.25">
      <c r="A172">
        <v>2002</v>
      </c>
      <c r="B172" t="s">
        <v>45</v>
      </c>
      <c r="C172" t="s">
        <v>214</v>
      </c>
      <c r="D172" t="s">
        <v>215</v>
      </c>
      <c r="E172" s="220">
        <v>44594.9</v>
      </c>
      <c r="J172" s="220"/>
    </row>
    <row r="173" spans="1:10" x14ac:dyDescent="0.25">
      <c r="A173">
        <v>2002</v>
      </c>
      <c r="B173" t="s">
        <v>45</v>
      </c>
      <c r="C173" t="s">
        <v>214</v>
      </c>
      <c r="D173" t="s">
        <v>235</v>
      </c>
      <c r="E173" s="220">
        <v>38196.6</v>
      </c>
      <c r="J173" s="220"/>
    </row>
    <row r="174" spans="1:10" x14ac:dyDescent="0.25">
      <c r="A174">
        <v>2002</v>
      </c>
      <c r="B174" t="s">
        <v>46</v>
      </c>
      <c r="C174" t="s">
        <v>214</v>
      </c>
      <c r="D174" t="s">
        <v>215</v>
      </c>
      <c r="E174" s="220">
        <v>1343915.6</v>
      </c>
      <c r="J174" s="220"/>
    </row>
    <row r="175" spans="1:10" x14ac:dyDescent="0.25">
      <c r="A175">
        <v>2002</v>
      </c>
      <c r="B175" t="s">
        <v>46</v>
      </c>
      <c r="C175" t="s">
        <v>214</v>
      </c>
      <c r="D175" t="s">
        <v>235</v>
      </c>
      <c r="E175" s="220">
        <v>1697001.2</v>
      </c>
      <c r="J175" s="220"/>
    </row>
    <row r="176" spans="1:10" x14ac:dyDescent="0.25">
      <c r="A176">
        <v>2002</v>
      </c>
      <c r="B176" t="s">
        <v>47</v>
      </c>
      <c r="C176" t="s">
        <v>214</v>
      </c>
      <c r="D176" t="s">
        <v>215</v>
      </c>
      <c r="E176" s="220">
        <v>13701.1</v>
      </c>
      <c r="J176" s="220"/>
    </row>
    <row r="177" spans="1:10" x14ac:dyDescent="0.25">
      <c r="A177">
        <v>2002</v>
      </c>
      <c r="B177" t="s">
        <v>47</v>
      </c>
      <c r="C177" t="s">
        <v>214</v>
      </c>
      <c r="D177" t="s">
        <v>235</v>
      </c>
      <c r="E177" s="220">
        <v>15120</v>
      </c>
      <c r="J177" s="220"/>
    </row>
    <row r="178" spans="1:10" x14ac:dyDescent="0.25">
      <c r="A178">
        <v>2002</v>
      </c>
      <c r="B178" t="s">
        <v>48</v>
      </c>
      <c r="C178" t="s">
        <v>214</v>
      </c>
      <c r="D178" t="s">
        <v>215</v>
      </c>
      <c r="E178" s="220">
        <v>19064.8</v>
      </c>
      <c r="J178" s="220"/>
    </row>
    <row r="179" spans="1:10" x14ac:dyDescent="0.25">
      <c r="A179">
        <v>2002</v>
      </c>
      <c r="B179" t="s">
        <v>48</v>
      </c>
      <c r="C179" t="s">
        <v>214</v>
      </c>
      <c r="D179" t="s">
        <v>235</v>
      </c>
      <c r="E179" s="220">
        <v>16176.7</v>
      </c>
      <c r="J179" s="220"/>
    </row>
    <row r="180" spans="1:10" x14ac:dyDescent="0.25">
      <c r="A180">
        <v>2002</v>
      </c>
      <c r="B180" t="s">
        <v>49</v>
      </c>
      <c r="C180" t="s">
        <v>214</v>
      </c>
      <c r="D180" t="s">
        <v>215</v>
      </c>
      <c r="E180" s="220">
        <v>29576.9</v>
      </c>
      <c r="J180" s="220"/>
    </row>
    <row r="181" spans="1:10" x14ac:dyDescent="0.25">
      <c r="A181">
        <v>2002</v>
      </c>
      <c r="B181" t="s">
        <v>49</v>
      </c>
      <c r="C181" t="s">
        <v>214</v>
      </c>
      <c r="D181" t="s">
        <v>235</v>
      </c>
      <c r="E181" s="220">
        <v>23039.599999999999</v>
      </c>
      <c r="J181" s="220"/>
    </row>
    <row r="182" spans="1:10" x14ac:dyDescent="0.25">
      <c r="A182">
        <v>2002</v>
      </c>
      <c r="B182" t="s">
        <v>50</v>
      </c>
      <c r="C182" t="s">
        <v>214</v>
      </c>
      <c r="D182" t="s">
        <v>215</v>
      </c>
      <c r="E182" s="220">
        <v>21492.6</v>
      </c>
      <c r="J182" s="220"/>
    </row>
    <row r="183" spans="1:10" x14ac:dyDescent="0.25">
      <c r="A183">
        <v>2002</v>
      </c>
      <c r="B183" t="s">
        <v>50</v>
      </c>
      <c r="C183" t="s">
        <v>214</v>
      </c>
      <c r="D183" t="s">
        <v>235</v>
      </c>
      <c r="E183" s="220">
        <v>36861.699999999997</v>
      </c>
      <c r="J183" s="220"/>
    </row>
    <row r="184" spans="1:10" x14ac:dyDescent="0.25">
      <c r="A184">
        <v>2002</v>
      </c>
      <c r="B184" t="s">
        <v>51</v>
      </c>
      <c r="C184" t="s">
        <v>214</v>
      </c>
      <c r="D184" t="s">
        <v>215</v>
      </c>
      <c r="E184" s="220">
        <v>120950</v>
      </c>
      <c r="J184" s="220"/>
    </row>
    <row r="185" spans="1:10" x14ac:dyDescent="0.25">
      <c r="A185">
        <v>2002</v>
      </c>
      <c r="B185" t="s">
        <v>51</v>
      </c>
      <c r="C185" t="s">
        <v>214</v>
      </c>
      <c r="D185" t="s">
        <v>235</v>
      </c>
      <c r="E185" s="220">
        <v>89939.9</v>
      </c>
      <c r="J185" s="220"/>
    </row>
    <row r="186" spans="1:10" x14ac:dyDescent="0.25">
      <c r="A186">
        <v>2002</v>
      </c>
      <c r="B186" t="s">
        <v>52</v>
      </c>
      <c r="C186" t="s">
        <v>214</v>
      </c>
      <c r="D186" t="s">
        <v>215</v>
      </c>
      <c r="E186" s="220">
        <v>6361.1</v>
      </c>
      <c r="J186" s="220"/>
    </row>
    <row r="187" spans="1:10" x14ac:dyDescent="0.25">
      <c r="A187">
        <v>2002</v>
      </c>
      <c r="B187" t="s">
        <v>52</v>
      </c>
      <c r="C187" t="s">
        <v>214</v>
      </c>
      <c r="D187" t="s">
        <v>235</v>
      </c>
      <c r="E187" s="220">
        <v>6125.8</v>
      </c>
      <c r="J187" s="220"/>
    </row>
    <row r="188" spans="1:10" x14ac:dyDescent="0.25">
      <c r="A188">
        <v>2002</v>
      </c>
      <c r="B188" t="s">
        <v>53</v>
      </c>
      <c r="C188" t="s">
        <v>214</v>
      </c>
      <c r="D188" t="s">
        <v>215</v>
      </c>
      <c r="E188" s="220">
        <v>455943.8</v>
      </c>
      <c r="J188" s="220"/>
    </row>
    <row r="189" spans="1:10" x14ac:dyDescent="0.25">
      <c r="A189">
        <v>2002</v>
      </c>
      <c r="B189" t="s">
        <v>53</v>
      </c>
      <c r="C189" t="s">
        <v>214</v>
      </c>
      <c r="D189" t="s">
        <v>235</v>
      </c>
      <c r="E189" s="220">
        <v>595506.9</v>
      </c>
      <c r="J189" s="220"/>
    </row>
    <row r="190" spans="1:10" x14ac:dyDescent="0.25">
      <c r="A190">
        <v>2002</v>
      </c>
      <c r="B190" t="s">
        <v>54</v>
      </c>
      <c r="C190" t="s">
        <v>214</v>
      </c>
      <c r="D190" t="s">
        <v>215</v>
      </c>
      <c r="E190" s="220">
        <v>206532.2</v>
      </c>
      <c r="J190" s="220"/>
    </row>
    <row r="191" spans="1:10" x14ac:dyDescent="0.25">
      <c r="A191">
        <v>2002</v>
      </c>
      <c r="B191" t="s">
        <v>54</v>
      </c>
      <c r="C191" t="s">
        <v>214</v>
      </c>
      <c r="D191" t="s">
        <v>235</v>
      </c>
      <c r="E191" s="220">
        <v>288721.59999999998</v>
      </c>
      <c r="J191" s="220"/>
    </row>
    <row r="192" spans="1:10" x14ac:dyDescent="0.25">
      <c r="A192">
        <v>2002</v>
      </c>
      <c r="B192" t="s">
        <v>64</v>
      </c>
      <c r="C192" t="s">
        <v>214</v>
      </c>
      <c r="D192" t="s">
        <v>215</v>
      </c>
      <c r="E192" s="220">
        <v>369880.9</v>
      </c>
      <c r="J192" s="220"/>
    </row>
    <row r="193" spans="1:10" x14ac:dyDescent="0.25">
      <c r="A193">
        <v>2002</v>
      </c>
      <c r="B193" t="s">
        <v>64</v>
      </c>
      <c r="C193" t="s">
        <v>214</v>
      </c>
      <c r="D193" t="s">
        <v>235</v>
      </c>
      <c r="E193" s="220">
        <v>261988.7</v>
      </c>
      <c r="J193" s="220"/>
    </row>
    <row r="194" spans="1:10" x14ac:dyDescent="0.25">
      <c r="A194">
        <v>2002</v>
      </c>
      <c r="B194" t="s">
        <v>55</v>
      </c>
      <c r="C194" t="s">
        <v>214</v>
      </c>
      <c r="D194" t="s">
        <v>215</v>
      </c>
      <c r="E194" s="220">
        <v>173849.60000000001</v>
      </c>
      <c r="J194" s="220"/>
    </row>
    <row r="195" spans="1:10" x14ac:dyDescent="0.25">
      <c r="A195">
        <v>2002</v>
      </c>
      <c r="B195" t="s">
        <v>55</v>
      </c>
      <c r="C195" t="s">
        <v>214</v>
      </c>
      <c r="D195" t="s">
        <v>235</v>
      </c>
      <c r="E195" s="220">
        <v>179067.7</v>
      </c>
      <c r="J195" s="220"/>
    </row>
    <row r="196" spans="1:10" x14ac:dyDescent="0.25">
      <c r="A196">
        <v>2002</v>
      </c>
      <c r="B196" t="s">
        <v>56</v>
      </c>
      <c r="C196" t="s">
        <v>214</v>
      </c>
      <c r="D196" t="s">
        <v>215</v>
      </c>
      <c r="E196" s="220">
        <v>127566.9</v>
      </c>
      <c r="J196" s="220"/>
    </row>
    <row r="197" spans="1:10" x14ac:dyDescent="0.25">
      <c r="A197">
        <v>2002</v>
      </c>
      <c r="B197" t="s">
        <v>56</v>
      </c>
      <c r="C197" t="s">
        <v>214</v>
      </c>
      <c r="D197" t="s">
        <v>235</v>
      </c>
      <c r="E197" s="220">
        <v>102306.6</v>
      </c>
      <c r="J197" s="220"/>
    </row>
    <row r="198" spans="1:10" x14ac:dyDescent="0.25">
      <c r="A198">
        <v>2002</v>
      </c>
      <c r="B198" t="s">
        <v>57</v>
      </c>
      <c r="C198" t="s">
        <v>214</v>
      </c>
      <c r="D198" t="s">
        <v>215</v>
      </c>
      <c r="E198" s="220">
        <v>33090.1</v>
      </c>
      <c r="J198" s="220"/>
    </row>
    <row r="199" spans="1:10" x14ac:dyDescent="0.25">
      <c r="A199">
        <v>2002</v>
      </c>
      <c r="B199" t="s">
        <v>57</v>
      </c>
      <c r="C199" t="s">
        <v>214</v>
      </c>
      <c r="D199" t="s">
        <v>235</v>
      </c>
      <c r="E199" s="220">
        <v>31103</v>
      </c>
      <c r="J199" s="220"/>
    </row>
    <row r="200" spans="1:10" x14ac:dyDescent="0.25">
      <c r="A200">
        <v>2002</v>
      </c>
      <c r="B200" t="s">
        <v>65</v>
      </c>
      <c r="C200" t="s">
        <v>214</v>
      </c>
      <c r="D200" t="s">
        <v>215</v>
      </c>
      <c r="E200" s="220">
        <v>58667.5</v>
      </c>
      <c r="J200" s="220"/>
    </row>
    <row r="201" spans="1:10" x14ac:dyDescent="0.25">
      <c r="A201">
        <v>2002</v>
      </c>
      <c r="B201" t="s">
        <v>65</v>
      </c>
      <c r="C201" t="s">
        <v>214</v>
      </c>
      <c r="D201" t="s">
        <v>235</v>
      </c>
      <c r="E201" s="220">
        <v>46704.3</v>
      </c>
      <c r="J201" s="220"/>
    </row>
    <row r="202" spans="1:10" x14ac:dyDescent="0.25">
      <c r="A202">
        <v>2002</v>
      </c>
      <c r="B202" t="s">
        <v>58</v>
      </c>
      <c r="C202" t="s">
        <v>214</v>
      </c>
      <c r="D202" t="s">
        <v>215</v>
      </c>
      <c r="E202" s="220">
        <v>121930.7</v>
      </c>
      <c r="J202" s="220"/>
    </row>
    <row r="203" spans="1:10" x14ac:dyDescent="0.25">
      <c r="A203">
        <v>2002</v>
      </c>
      <c r="B203" t="s">
        <v>58</v>
      </c>
      <c r="C203" t="s">
        <v>214</v>
      </c>
      <c r="D203" t="s">
        <v>235</v>
      </c>
      <c r="E203" s="220">
        <v>184451</v>
      </c>
      <c r="J203" s="220"/>
    </row>
    <row r="204" spans="1:10" x14ac:dyDescent="0.25">
      <c r="A204">
        <v>2002</v>
      </c>
      <c r="B204" t="s">
        <v>59</v>
      </c>
      <c r="C204" t="s">
        <v>214</v>
      </c>
      <c r="D204" t="s">
        <v>215</v>
      </c>
      <c r="E204" s="220">
        <v>226231.4</v>
      </c>
      <c r="J204" s="220"/>
    </row>
    <row r="205" spans="1:10" x14ac:dyDescent="0.25">
      <c r="A205">
        <v>2002</v>
      </c>
      <c r="B205" t="s">
        <v>59</v>
      </c>
      <c r="C205" t="s">
        <v>214</v>
      </c>
      <c r="D205" t="s">
        <v>235</v>
      </c>
      <c r="E205" s="220">
        <v>341067.5</v>
      </c>
      <c r="J205" s="220"/>
    </row>
    <row r="206" spans="1:10" x14ac:dyDescent="0.25">
      <c r="A206">
        <v>2002</v>
      </c>
      <c r="B206" t="s">
        <v>156</v>
      </c>
      <c r="C206" t="s">
        <v>214</v>
      </c>
      <c r="D206" t="s">
        <v>215</v>
      </c>
      <c r="E206" s="220">
        <v>7684.2</v>
      </c>
      <c r="J206" s="220"/>
    </row>
    <row r="207" spans="1:10" x14ac:dyDescent="0.25">
      <c r="A207">
        <v>2002</v>
      </c>
      <c r="B207" t="s">
        <v>156</v>
      </c>
      <c r="C207" t="s">
        <v>214</v>
      </c>
      <c r="D207" t="s">
        <v>235</v>
      </c>
      <c r="E207" s="220">
        <v>11185.4</v>
      </c>
      <c r="J207" s="220"/>
    </row>
    <row r="208" spans="1:10" x14ac:dyDescent="0.25">
      <c r="A208">
        <v>2002</v>
      </c>
      <c r="B208" t="s">
        <v>67</v>
      </c>
      <c r="C208" t="s">
        <v>214</v>
      </c>
      <c r="D208" t="s">
        <v>215</v>
      </c>
      <c r="E208" s="220">
        <v>141270.6</v>
      </c>
      <c r="J208" s="220"/>
    </row>
    <row r="209" spans="1:10" x14ac:dyDescent="0.25">
      <c r="A209">
        <v>2002</v>
      </c>
      <c r="B209" t="s">
        <v>67</v>
      </c>
      <c r="C209" t="s">
        <v>214</v>
      </c>
      <c r="D209" t="s">
        <v>235</v>
      </c>
      <c r="E209" s="220">
        <v>282587.7</v>
      </c>
      <c r="J209" s="220"/>
    </row>
    <row r="210" spans="1:10" x14ac:dyDescent="0.25">
      <c r="A210">
        <v>2002</v>
      </c>
      <c r="B210" t="s">
        <v>68</v>
      </c>
      <c r="C210" t="s">
        <v>214</v>
      </c>
      <c r="D210" t="s">
        <v>215</v>
      </c>
      <c r="E210" s="220">
        <v>231751.2</v>
      </c>
      <c r="J210" s="220"/>
    </row>
    <row r="211" spans="1:10" x14ac:dyDescent="0.25">
      <c r="A211">
        <v>2002</v>
      </c>
      <c r="B211" t="s">
        <v>68</v>
      </c>
      <c r="C211" t="s">
        <v>214</v>
      </c>
      <c r="D211" t="s">
        <v>235</v>
      </c>
      <c r="E211" s="220">
        <v>486712.8</v>
      </c>
      <c r="J211" s="220"/>
    </row>
    <row r="212" spans="1:10" x14ac:dyDescent="0.25">
      <c r="A212">
        <v>2002</v>
      </c>
      <c r="B212" t="s">
        <v>60</v>
      </c>
      <c r="C212" t="s">
        <v>214</v>
      </c>
      <c r="D212" t="s">
        <v>215</v>
      </c>
      <c r="E212" s="220">
        <v>1411040.1</v>
      </c>
      <c r="J212" s="220"/>
    </row>
    <row r="213" spans="1:10" x14ac:dyDescent="0.25">
      <c r="A213">
        <v>2002</v>
      </c>
      <c r="B213" t="s">
        <v>60</v>
      </c>
      <c r="C213" t="s">
        <v>214</v>
      </c>
      <c r="D213" t="s">
        <v>235</v>
      </c>
      <c r="E213" s="220">
        <v>2143468.6</v>
      </c>
      <c r="J213" s="220"/>
    </row>
    <row r="214" spans="1:10" x14ac:dyDescent="0.25">
      <c r="A214">
        <v>2002</v>
      </c>
      <c r="B214" t="s">
        <v>69</v>
      </c>
      <c r="C214" t="s">
        <v>214</v>
      </c>
      <c r="D214" t="s">
        <v>215</v>
      </c>
      <c r="E214" s="220">
        <v>10589</v>
      </c>
      <c r="J214" s="220"/>
    </row>
    <row r="215" spans="1:10" x14ac:dyDescent="0.25">
      <c r="A215">
        <v>2002</v>
      </c>
      <c r="B215" t="s">
        <v>69</v>
      </c>
      <c r="C215" t="s">
        <v>214</v>
      </c>
      <c r="D215" t="s">
        <v>235</v>
      </c>
      <c r="E215" s="220">
        <v>5900.2</v>
      </c>
      <c r="J215" s="220"/>
    </row>
    <row r="216" spans="1:10" x14ac:dyDescent="0.25">
      <c r="A216">
        <v>2002</v>
      </c>
      <c r="B216" t="s">
        <v>84</v>
      </c>
      <c r="C216" t="s">
        <v>214</v>
      </c>
      <c r="D216" t="s">
        <v>215</v>
      </c>
      <c r="E216" s="220">
        <v>11656.6</v>
      </c>
      <c r="J216" s="220"/>
    </row>
    <row r="217" spans="1:10" x14ac:dyDescent="0.25">
      <c r="A217">
        <v>2002</v>
      </c>
      <c r="B217" t="s">
        <v>84</v>
      </c>
      <c r="C217" t="s">
        <v>214</v>
      </c>
      <c r="D217" t="s">
        <v>235</v>
      </c>
      <c r="E217" s="220" t="s">
        <v>72</v>
      </c>
      <c r="J217" s="220"/>
    </row>
    <row r="218" spans="1:10" x14ac:dyDescent="0.25">
      <c r="A218">
        <v>2002</v>
      </c>
      <c r="B218" t="s">
        <v>70</v>
      </c>
      <c r="C218" t="s">
        <v>214</v>
      </c>
      <c r="D218" t="s">
        <v>215</v>
      </c>
      <c r="E218" s="220">
        <v>44390.3</v>
      </c>
      <c r="J218" s="220"/>
    </row>
    <row r="219" spans="1:10" x14ac:dyDescent="0.25">
      <c r="A219">
        <v>2002</v>
      </c>
      <c r="B219" t="s">
        <v>70</v>
      </c>
      <c r="C219" t="s">
        <v>214</v>
      </c>
      <c r="D219" t="s">
        <v>235</v>
      </c>
      <c r="E219" s="220">
        <v>24594.799999999999</v>
      </c>
      <c r="J219" s="220"/>
    </row>
    <row r="220" spans="1:10" x14ac:dyDescent="0.25">
      <c r="A220">
        <v>2002</v>
      </c>
      <c r="B220" t="s">
        <v>71</v>
      </c>
      <c r="C220" t="s">
        <v>214</v>
      </c>
      <c r="D220" t="s">
        <v>215</v>
      </c>
      <c r="E220" s="220">
        <v>501976.3</v>
      </c>
      <c r="J220" s="220"/>
    </row>
    <row r="221" spans="1:10" x14ac:dyDescent="0.25">
      <c r="A221">
        <v>2002</v>
      </c>
      <c r="B221" t="s">
        <v>71</v>
      </c>
      <c r="C221" t="s">
        <v>214</v>
      </c>
      <c r="D221" t="s">
        <v>235</v>
      </c>
      <c r="E221">
        <v>373257.1</v>
      </c>
      <c r="J221" s="220"/>
    </row>
    <row r="222" spans="1:10" x14ac:dyDescent="0.25">
      <c r="A222">
        <v>2002</v>
      </c>
      <c r="B222" t="s">
        <v>82</v>
      </c>
      <c r="C222" t="s">
        <v>214</v>
      </c>
      <c r="D222" t="s">
        <v>215</v>
      </c>
      <c r="E222" s="220">
        <v>16011.9</v>
      </c>
      <c r="J222" s="220"/>
    </row>
    <row r="223" spans="1:10" x14ac:dyDescent="0.25">
      <c r="A223">
        <v>2002</v>
      </c>
      <c r="B223" t="s">
        <v>82</v>
      </c>
      <c r="C223" t="s">
        <v>214</v>
      </c>
      <c r="D223" t="s">
        <v>235</v>
      </c>
      <c r="E223" s="220">
        <v>10355.5</v>
      </c>
      <c r="J223" s="220"/>
    </row>
    <row r="224" spans="1:10" x14ac:dyDescent="0.25">
      <c r="A224">
        <v>2003</v>
      </c>
      <c r="B224" t="s">
        <v>154</v>
      </c>
      <c r="C224" t="s">
        <v>214</v>
      </c>
      <c r="D224" t="s">
        <v>215</v>
      </c>
      <c r="E224" s="220">
        <v>8767179.4000000004</v>
      </c>
      <c r="J224" s="220"/>
    </row>
    <row r="225" spans="1:10" x14ac:dyDescent="0.25">
      <c r="A225">
        <v>2003</v>
      </c>
      <c r="B225" t="s">
        <v>154</v>
      </c>
      <c r="C225" t="s">
        <v>214</v>
      </c>
      <c r="D225" t="s">
        <v>235</v>
      </c>
      <c r="E225" s="220">
        <v>10603795.9</v>
      </c>
      <c r="J225" s="220"/>
    </row>
    <row r="226" spans="1:10" x14ac:dyDescent="0.25">
      <c r="A226">
        <v>2003</v>
      </c>
      <c r="B226" t="s">
        <v>35</v>
      </c>
      <c r="C226" t="s">
        <v>214</v>
      </c>
      <c r="D226" t="s">
        <v>215</v>
      </c>
      <c r="E226">
        <v>263498.40000000002</v>
      </c>
      <c r="J226" s="220"/>
    </row>
    <row r="227" spans="1:10" x14ac:dyDescent="0.25">
      <c r="A227">
        <v>2003</v>
      </c>
      <c r="B227" t="s">
        <v>35</v>
      </c>
      <c r="C227" t="s">
        <v>214</v>
      </c>
      <c r="D227" t="s">
        <v>235</v>
      </c>
      <c r="E227">
        <v>342444.7</v>
      </c>
      <c r="J227" s="220"/>
    </row>
    <row r="228" spans="1:10" x14ac:dyDescent="0.25">
      <c r="A228">
        <v>2003</v>
      </c>
      <c r="B228" t="s">
        <v>36</v>
      </c>
      <c r="C228" t="s">
        <v>214</v>
      </c>
      <c r="D228" t="s">
        <v>215</v>
      </c>
      <c r="E228">
        <v>53727.9</v>
      </c>
      <c r="J228" s="220"/>
    </row>
    <row r="229" spans="1:10" x14ac:dyDescent="0.25">
      <c r="A229">
        <v>2003</v>
      </c>
      <c r="B229" t="s">
        <v>36</v>
      </c>
      <c r="C229" t="s">
        <v>214</v>
      </c>
      <c r="D229" t="s">
        <v>235</v>
      </c>
      <c r="E229">
        <v>31275.9</v>
      </c>
      <c r="J229" s="220"/>
    </row>
    <row r="230" spans="1:10" x14ac:dyDescent="0.25">
      <c r="A230">
        <v>2003</v>
      </c>
      <c r="B230" t="s">
        <v>37</v>
      </c>
      <c r="C230" t="s">
        <v>214</v>
      </c>
      <c r="D230" t="s">
        <v>215</v>
      </c>
      <c r="E230" s="220">
        <v>163511.5</v>
      </c>
      <c r="J230" s="220"/>
    </row>
    <row r="231" spans="1:10" x14ac:dyDescent="0.25">
      <c r="A231">
        <v>2003</v>
      </c>
      <c r="B231" t="s">
        <v>37</v>
      </c>
      <c r="C231" t="s">
        <v>214</v>
      </c>
      <c r="D231" t="s">
        <v>235</v>
      </c>
      <c r="E231" s="220">
        <v>123436.5</v>
      </c>
      <c r="J231" s="220"/>
    </row>
    <row r="232" spans="1:10" x14ac:dyDescent="0.25">
      <c r="A232">
        <v>2003</v>
      </c>
      <c r="B232" t="s">
        <v>38</v>
      </c>
      <c r="C232" t="s">
        <v>214</v>
      </c>
      <c r="D232" t="s">
        <v>215</v>
      </c>
      <c r="E232" s="220">
        <v>136394.4</v>
      </c>
      <c r="J232" s="220"/>
    </row>
    <row r="233" spans="1:10" x14ac:dyDescent="0.25">
      <c r="A233">
        <v>2003</v>
      </c>
      <c r="B233" t="s">
        <v>38</v>
      </c>
      <c r="C233" t="s">
        <v>214</v>
      </c>
      <c r="D233" t="s">
        <v>235</v>
      </c>
      <c r="E233" s="220">
        <v>241175.7</v>
      </c>
      <c r="J233" s="220"/>
    </row>
    <row r="234" spans="1:10" x14ac:dyDescent="0.25">
      <c r="A234">
        <v>2003</v>
      </c>
      <c r="B234" t="s">
        <v>39</v>
      </c>
      <c r="C234" t="s">
        <v>214</v>
      </c>
      <c r="D234" t="s">
        <v>215</v>
      </c>
      <c r="E234" s="220">
        <v>2026509.2</v>
      </c>
      <c r="J234" s="220"/>
    </row>
    <row r="235" spans="1:10" x14ac:dyDescent="0.25">
      <c r="A235">
        <v>2003</v>
      </c>
      <c r="B235" t="s">
        <v>39</v>
      </c>
      <c r="C235" t="s">
        <v>214</v>
      </c>
      <c r="D235" t="s">
        <v>235</v>
      </c>
      <c r="E235" s="220">
        <v>2575279.2000000002</v>
      </c>
      <c r="J235" s="220"/>
    </row>
    <row r="236" spans="1:10" x14ac:dyDescent="0.25">
      <c r="A236">
        <v>2003</v>
      </c>
      <c r="B236" t="s">
        <v>40</v>
      </c>
      <c r="C236" t="s">
        <v>214</v>
      </c>
      <c r="D236" t="s">
        <v>215</v>
      </c>
      <c r="E236" s="220">
        <v>14783.6</v>
      </c>
      <c r="J236" s="220"/>
    </row>
    <row r="237" spans="1:10" x14ac:dyDescent="0.25">
      <c r="A237">
        <v>2003</v>
      </c>
      <c r="B237" t="s">
        <v>40</v>
      </c>
      <c r="C237" t="s">
        <v>214</v>
      </c>
      <c r="D237" t="s">
        <v>235</v>
      </c>
      <c r="E237" s="220">
        <v>15339</v>
      </c>
      <c r="J237" s="220"/>
    </row>
    <row r="238" spans="1:10" x14ac:dyDescent="0.25">
      <c r="A238">
        <v>2003</v>
      </c>
      <c r="B238" t="s">
        <v>41</v>
      </c>
      <c r="C238" t="s">
        <v>214</v>
      </c>
      <c r="D238" t="s">
        <v>215</v>
      </c>
      <c r="E238" s="220">
        <v>119008.9</v>
      </c>
      <c r="J238" s="220"/>
    </row>
    <row r="239" spans="1:10" x14ac:dyDescent="0.25">
      <c r="A239">
        <v>2003</v>
      </c>
      <c r="B239" t="s">
        <v>41</v>
      </c>
      <c r="C239" t="s">
        <v>214</v>
      </c>
      <c r="D239" t="s">
        <v>235</v>
      </c>
      <c r="E239" s="220">
        <v>164459.9</v>
      </c>
      <c r="J239" s="220"/>
    </row>
    <row r="240" spans="1:10" x14ac:dyDescent="0.25">
      <c r="A240">
        <v>2003</v>
      </c>
      <c r="B240" t="s">
        <v>42</v>
      </c>
      <c r="C240" t="s">
        <v>214</v>
      </c>
      <c r="D240" t="s">
        <v>215</v>
      </c>
      <c r="E240" s="220">
        <v>214389.3</v>
      </c>
      <c r="J240" s="220"/>
    </row>
    <row r="241" spans="1:10" x14ac:dyDescent="0.25">
      <c r="A241">
        <v>2003</v>
      </c>
      <c r="B241" t="s">
        <v>42</v>
      </c>
      <c r="C241" t="s">
        <v>214</v>
      </c>
      <c r="D241" t="s">
        <v>235</v>
      </c>
      <c r="E241" s="220">
        <v>208029.9</v>
      </c>
      <c r="J241" s="220"/>
    </row>
    <row r="242" spans="1:10" x14ac:dyDescent="0.25">
      <c r="A242">
        <v>2003</v>
      </c>
      <c r="B242" t="s">
        <v>43</v>
      </c>
      <c r="C242" t="s">
        <v>214</v>
      </c>
      <c r="D242" t="s">
        <v>215</v>
      </c>
      <c r="E242" s="220">
        <v>867459</v>
      </c>
      <c r="J242" s="220"/>
    </row>
    <row r="243" spans="1:10" x14ac:dyDescent="0.25">
      <c r="A243">
        <v>2003</v>
      </c>
      <c r="B243" t="s">
        <v>43</v>
      </c>
      <c r="C243" t="s">
        <v>214</v>
      </c>
      <c r="D243" t="s">
        <v>235</v>
      </c>
      <c r="E243" s="220">
        <v>962407</v>
      </c>
      <c r="J243" s="220"/>
    </row>
    <row r="244" spans="1:10" x14ac:dyDescent="0.25">
      <c r="A244">
        <v>2003</v>
      </c>
      <c r="B244" t="s">
        <v>44</v>
      </c>
      <c r="C244" t="s">
        <v>214</v>
      </c>
      <c r="D244" t="s">
        <v>215</v>
      </c>
      <c r="E244" s="220">
        <v>1439640.1</v>
      </c>
      <c r="J244" s="220"/>
    </row>
    <row r="245" spans="1:10" x14ac:dyDescent="0.25">
      <c r="A245">
        <v>2003</v>
      </c>
      <c r="B245" t="s">
        <v>44</v>
      </c>
      <c r="C245" t="s">
        <v>214</v>
      </c>
      <c r="D245" t="s">
        <v>235</v>
      </c>
      <c r="E245" s="220">
        <v>1918113.2</v>
      </c>
      <c r="J245" s="220"/>
    </row>
    <row r="246" spans="1:10" x14ac:dyDescent="0.25">
      <c r="A246">
        <v>2003</v>
      </c>
      <c r="B246" t="s">
        <v>45</v>
      </c>
      <c r="C246" t="s">
        <v>214</v>
      </c>
      <c r="D246" t="s">
        <v>215</v>
      </c>
      <c r="E246" s="220">
        <v>47919.7</v>
      </c>
      <c r="J246" s="220"/>
    </row>
    <row r="247" spans="1:10" x14ac:dyDescent="0.25">
      <c r="A247">
        <v>2003</v>
      </c>
      <c r="B247" t="s">
        <v>45</v>
      </c>
      <c r="C247" t="s">
        <v>214</v>
      </c>
      <c r="D247" t="s">
        <v>235</v>
      </c>
      <c r="E247" s="220">
        <v>40349.300000000003</v>
      </c>
      <c r="J247" s="220"/>
    </row>
    <row r="248" spans="1:10" x14ac:dyDescent="0.25">
      <c r="A248">
        <v>2003</v>
      </c>
      <c r="B248" t="s">
        <v>46</v>
      </c>
      <c r="C248" t="s">
        <v>214</v>
      </c>
      <c r="D248" t="s">
        <v>215</v>
      </c>
      <c r="E248" s="220">
        <v>1373770.7</v>
      </c>
      <c r="J248" s="220"/>
    </row>
    <row r="249" spans="1:10" x14ac:dyDescent="0.25">
      <c r="A249">
        <v>2003</v>
      </c>
      <c r="B249" t="s">
        <v>46</v>
      </c>
      <c r="C249" t="s">
        <v>214</v>
      </c>
      <c r="D249" t="s">
        <v>235</v>
      </c>
      <c r="E249" s="220">
        <v>1699353.7</v>
      </c>
      <c r="J249" s="220"/>
    </row>
    <row r="250" spans="1:10" x14ac:dyDescent="0.25">
      <c r="A250">
        <v>2003</v>
      </c>
      <c r="B250" t="s">
        <v>47</v>
      </c>
      <c r="C250" t="s">
        <v>214</v>
      </c>
      <c r="D250" t="s">
        <v>215</v>
      </c>
      <c r="E250" s="220">
        <v>14317.9</v>
      </c>
      <c r="J250" s="220"/>
    </row>
    <row r="251" spans="1:10" x14ac:dyDescent="0.25">
      <c r="A251">
        <v>2003</v>
      </c>
      <c r="B251" t="s">
        <v>47</v>
      </c>
      <c r="C251" t="s">
        <v>214</v>
      </c>
      <c r="D251" t="s">
        <v>235</v>
      </c>
      <c r="E251" s="220">
        <v>15516.6</v>
      </c>
      <c r="J251" s="220"/>
    </row>
    <row r="252" spans="1:10" x14ac:dyDescent="0.25">
      <c r="A252">
        <v>2003</v>
      </c>
      <c r="B252" t="s">
        <v>48</v>
      </c>
      <c r="C252" t="s">
        <v>214</v>
      </c>
      <c r="D252" t="s">
        <v>215</v>
      </c>
      <c r="E252" s="220">
        <v>20736.3</v>
      </c>
      <c r="J252" s="220"/>
    </row>
    <row r="253" spans="1:10" x14ac:dyDescent="0.25">
      <c r="A253">
        <v>2003</v>
      </c>
      <c r="B253" t="s">
        <v>48</v>
      </c>
      <c r="C253" t="s">
        <v>214</v>
      </c>
      <c r="D253" t="s">
        <v>235</v>
      </c>
      <c r="E253" s="220">
        <v>17541.2</v>
      </c>
      <c r="J253" s="220"/>
    </row>
    <row r="254" spans="1:10" x14ac:dyDescent="0.25">
      <c r="A254">
        <v>2003</v>
      </c>
      <c r="B254" t="s">
        <v>49</v>
      </c>
      <c r="C254" t="s">
        <v>214</v>
      </c>
      <c r="D254" t="s">
        <v>215</v>
      </c>
      <c r="E254" s="220">
        <v>33834.9</v>
      </c>
      <c r="J254" s="220"/>
    </row>
    <row r="255" spans="1:10" x14ac:dyDescent="0.25">
      <c r="A255">
        <v>2003</v>
      </c>
      <c r="B255" t="s">
        <v>49</v>
      </c>
      <c r="C255" t="s">
        <v>214</v>
      </c>
      <c r="D255" t="s">
        <v>235</v>
      </c>
      <c r="E255" s="220">
        <v>25473.9</v>
      </c>
      <c r="J255" s="220"/>
    </row>
    <row r="256" spans="1:10" x14ac:dyDescent="0.25">
      <c r="A256">
        <v>2003</v>
      </c>
      <c r="B256" t="s">
        <v>50</v>
      </c>
      <c r="C256" t="s">
        <v>214</v>
      </c>
      <c r="D256" t="s">
        <v>215</v>
      </c>
      <c r="E256" s="220">
        <v>22285.599999999999</v>
      </c>
      <c r="J256" s="220"/>
    </row>
    <row r="257" spans="1:10" x14ac:dyDescent="0.25">
      <c r="A257">
        <v>2003</v>
      </c>
      <c r="B257" t="s">
        <v>50</v>
      </c>
      <c r="C257" t="s">
        <v>214</v>
      </c>
      <c r="D257" t="s">
        <v>235</v>
      </c>
      <c r="E257" s="220">
        <v>37462.300000000003</v>
      </c>
      <c r="J257" s="220"/>
    </row>
    <row r="258" spans="1:10" x14ac:dyDescent="0.25">
      <c r="A258">
        <v>2003</v>
      </c>
      <c r="B258" t="s">
        <v>51</v>
      </c>
      <c r="C258" t="s">
        <v>214</v>
      </c>
      <c r="D258" t="s">
        <v>215</v>
      </c>
      <c r="E258" s="220">
        <v>128742.3</v>
      </c>
      <c r="J258" s="220"/>
    </row>
    <row r="259" spans="1:10" x14ac:dyDescent="0.25">
      <c r="A259">
        <v>2003</v>
      </c>
      <c r="B259" t="s">
        <v>51</v>
      </c>
      <c r="C259" t="s">
        <v>214</v>
      </c>
      <c r="D259" t="s">
        <v>235</v>
      </c>
      <c r="E259" s="220">
        <v>93613.5</v>
      </c>
      <c r="J259" s="220"/>
    </row>
    <row r="260" spans="1:10" x14ac:dyDescent="0.25">
      <c r="A260">
        <v>2003</v>
      </c>
      <c r="B260" t="s">
        <v>52</v>
      </c>
      <c r="C260" t="s">
        <v>214</v>
      </c>
      <c r="D260" t="s">
        <v>215</v>
      </c>
      <c r="E260" s="220">
        <v>6848.6</v>
      </c>
      <c r="J260" s="220"/>
    </row>
    <row r="261" spans="1:10" x14ac:dyDescent="0.25">
      <c r="A261">
        <v>2003</v>
      </c>
      <c r="B261" t="s">
        <v>52</v>
      </c>
      <c r="C261" t="s">
        <v>214</v>
      </c>
      <c r="D261" t="s">
        <v>235</v>
      </c>
      <c r="E261" s="220">
        <v>6375.4</v>
      </c>
      <c r="J261" s="220"/>
    </row>
    <row r="262" spans="1:10" x14ac:dyDescent="0.25">
      <c r="A262">
        <v>2003</v>
      </c>
      <c r="B262" t="s">
        <v>53</v>
      </c>
      <c r="C262" t="s">
        <v>214</v>
      </c>
      <c r="D262" t="s">
        <v>215</v>
      </c>
      <c r="E262" s="220">
        <v>454885</v>
      </c>
      <c r="J262" s="220"/>
    </row>
    <row r="263" spans="1:10" x14ac:dyDescent="0.25">
      <c r="A263">
        <v>2003</v>
      </c>
      <c r="B263" t="s">
        <v>53</v>
      </c>
      <c r="C263" t="s">
        <v>214</v>
      </c>
      <c r="D263" t="s">
        <v>235</v>
      </c>
      <c r="E263" s="220">
        <v>596433.69999999995</v>
      </c>
      <c r="J263" s="220"/>
    </row>
    <row r="264" spans="1:10" x14ac:dyDescent="0.25">
      <c r="A264">
        <v>2003</v>
      </c>
      <c r="B264" t="s">
        <v>54</v>
      </c>
      <c r="C264" t="s">
        <v>214</v>
      </c>
      <c r="D264" t="s">
        <v>215</v>
      </c>
      <c r="E264" s="220">
        <v>214318.4</v>
      </c>
      <c r="J264" s="220"/>
    </row>
    <row r="265" spans="1:10" x14ac:dyDescent="0.25">
      <c r="A265">
        <v>2003</v>
      </c>
      <c r="B265" t="s">
        <v>54</v>
      </c>
      <c r="C265" t="s">
        <v>214</v>
      </c>
      <c r="D265" t="s">
        <v>235</v>
      </c>
      <c r="E265" s="220">
        <v>291439.8</v>
      </c>
      <c r="J265" s="220"/>
    </row>
    <row r="266" spans="1:10" x14ac:dyDescent="0.25">
      <c r="A266">
        <v>2003</v>
      </c>
      <c r="B266" t="s">
        <v>64</v>
      </c>
      <c r="C266" t="s">
        <v>214</v>
      </c>
      <c r="D266" t="s">
        <v>215</v>
      </c>
      <c r="E266" s="220">
        <v>385421.2</v>
      </c>
      <c r="J266" s="220"/>
    </row>
    <row r="267" spans="1:10" x14ac:dyDescent="0.25">
      <c r="A267">
        <v>2003</v>
      </c>
      <c r="B267" t="s">
        <v>64</v>
      </c>
      <c r="C267" t="s">
        <v>214</v>
      </c>
      <c r="D267" t="s">
        <v>235</v>
      </c>
      <c r="E267" s="220">
        <v>271154.40000000002</v>
      </c>
      <c r="J267" s="220"/>
    </row>
    <row r="268" spans="1:10" x14ac:dyDescent="0.25">
      <c r="A268">
        <v>2003</v>
      </c>
      <c r="B268" t="s">
        <v>55</v>
      </c>
      <c r="C268" t="s">
        <v>214</v>
      </c>
      <c r="D268" t="s">
        <v>215</v>
      </c>
      <c r="E268" s="220">
        <v>179033.7</v>
      </c>
      <c r="J268" s="220"/>
    </row>
    <row r="269" spans="1:10" x14ac:dyDescent="0.25">
      <c r="A269">
        <v>2003</v>
      </c>
      <c r="B269" t="s">
        <v>55</v>
      </c>
      <c r="C269" t="s">
        <v>214</v>
      </c>
      <c r="D269" t="s">
        <v>235</v>
      </c>
      <c r="E269" s="220">
        <v>177401.4</v>
      </c>
      <c r="J269" s="220"/>
    </row>
    <row r="270" spans="1:10" x14ac:dyDescent="0.25">
      <c r="A270">
        <v>2003</v>
      </c>
      <c r="B270" t="s">
        <v>56</v>
      </c>
      <c r="C270" t="s">
        <v>214</v>
      </c>
      <c r="D270" t="s">
        <v>215</v>
      </c>
      <c r="E270" s="220">
        <v>133900</v>
      </c>
      <c r="J270" s="220"/>
    </row>
    <row r="271" spans="1:10" x14ac:dyDescent="0.25">
      <c r="A271">
        <v>2003</v>
      </c>
      <c r="B271" t="s">
        <v>56</v>
      </c>
      <c r="C271" t="s">
        <v>214</v>
      </c>
      <c r="D271" t="s">
        <v>235</v>
      </c>
      <c r="E271" s="220">
        <v>104701.8</v>
      </c>
      <c r="J271" s="220"/>
    </row>
    <row r="272" spans="1:10" x14ac:dyDescent="0.25">
      <c r="A272">
        <v>2003</v>
      </c>
      <c r="B272" t="s">
        <v>57</v>
      </c>
      <c r="C272" t="s">
        <v>214</v>
      </c>
      <c r="D272" t="s">
        <v>215</v>
      </c>
      <c r="E272" s="220">
        <v>34590.9</v>
      </c>
      <c r="J272" s="220"/>
    </row>
    <row r="273" spans="1:10" x14ac:dyDescent="0.25">
      <c r="A273">
        <v>2003</v>
      </c>
      <c r="B273" t="s">
        <v>57</v>
      </c>
      <c r="C273" t="s">
        <v>214</v>
      </c>
      <c r="D273" t="s">
        <v>235</v>
      </c>
      <c r="E273" s="220">
        <v>32023.8</v>
      </c>
      <c r="J273" s="220"/>
    </row>
    <row r="274" spans="1:10" x14ac:dyDescent="0.25">
      <c r="A274">
        <v>2003</v>
      </c>
      <c r="B274" t="s">
        <v>65</v>
      </c>
      <c r="C274" t="s">
        <v>214</v>
      </c>
      <c r="D274" t="s">
        <v>215</v>
      </c>
      <c r="E274" s="220">
        <v>62557.7</v>
      </c>
      <c r="J274" s="220"/>
    </row>
    <row r="275" spans="1:10" x14ac:dyDescent="0.25">
      <c r="A275">
        <v>2003</v>
      </c>
      <c r="B275" t="s">
        <v>65</v>
      </c>
      <c r="C275" t="s">
        <v>214</v>
      </c>
      <c r="D275" t="s">
        <v>235</v>
      </c>
      <c r="E275" s="220">
        <v>49272.6</v>
      </c>
      <c r="J275" s="220"/>
    </row>
    <row r="276" spans="1:10" x14ac:dyDescent="0.25">
      <c r="A276">
        <v>2003</v>
      </c>
      <c r="B276" t="s">
        <v>58</v>
      </c>
      <c r="C276" t="s">
        <v>214</v>
      </c>
      <c r="D276" t="s">
        <v>215</v>
      </c>
      <c r="E276" s="220">
        <v>124331.4</v>
      </c>
      <c r="J276" s="220"/>
    </row>
    <row r="277" spans="1:10" x14ac:dyDescent="0.25">
      <c r="A277">
        <v>2003</v>
      </c>
      <c r="B277" t="s">
        <v>58</v>
      </c>
      <c r="C277" t="s">
        <v>214</v>
      </c>
      <c r="D277" t="s">
        <v>235</v>
      </c>
      <c r="E277" s="220">
        <v>188147</v>
      </c>
      <c r="J277" s="220"/>
    </row>
    <row r="278" spans="1:10" x14ac:dyDescent="0.25">
      <c r="A278">
        <v>2003</v>
      </c>
      <c r="B278" t="s">
        <v>59</v>
      </c>
      <c r="C278" t="s">
        <v>214</v>
      </c>
      <c r="D278" t="s">
        <v>215</v>
      </c>
      <c r="E278" s="220">
        <v>233978.5</v>
      </c>
      <c r="J278" s="220"/>
    </row>
    <row r="279" spans="1:10" x14ac:dyDescent="0.25">
      <c r="A279">
        <v>2003</v>
      </c>
      <c r="B279" t="s">
        <v>59</v>
      </c>
      <c r="C279" t="s">
        <v>214</v>
      </c>
      <c r="D279" t="s">
        <v>235</v>
      </c>
      <c r="E279" s="220">
        <v>348945.5</v>
      </c>
      <c r="J279" s="220"/>
    </row>
    <row r="280" spans="1:10" x14ac:dyDescent="0.25">
      <c r="A280">
        <v>2003</v>
      </c>
      <c r="B280" t="s">
        <v>156</v>
      </c>
      <c r="C280" t="s">
        <v>214</v>
      </c>
      <c r="D280" t="s">
        <v>215</v>
      </c>
      <c r="E280" s="220">
        <v>7772.2</v>
      </c>
      <c r="J280" s="220"/>
    </row>
    <row r="281" spans="1:10" x14ac:dyDescent="0.25">
      <c r="A281">
        <v>2003</v>
      </c>
      <c r="B281" t="s">
        <v>156</v>
      </c>
      <c r="C281" t="s">
        <v>214</v>
      </c>
      <c r="D281" t="s">
        <v>235</v>
      </c>
      <c r="E281" s="220">
        <v>11425</v>
      </c>
      <c r="J281" s="220"/>
    </row>
    <row r="282" spans="1:10" x14ac:dyDescent="0.25">
      <c r="A282">
        <v>2003</v>
      </c>
      <c r="B282" t="s">
        <v>67</v>
      </c>
      <c r="C282" t="s">
        <v>214</v>
      </c>
      <c r="D282" t="s">
        <v>215</v>
      </c>
      <c r="E282" s="220">
        <v>144632.70000000001</v>
      </c>
      <c r="J282" s="220"/>
    </row>
    <row r="283" spans="1:10" x14ac:dyDescent="0.25">
      <c r="A283">
        <v>2003</v>
      </c>
      <c r="B283" t="s">
        <v>67</v>
      </c>
      <c r="C283" t="s">
        <v>214</v>
      </c>
      <c r="D283" t="s">
        <v>235</v>
      </c>
      <c r="E283" s="220">
        <v>285159.59999999998</v>
      </c>
      <c r="J283" s="220"/>
    </row>
    <row r="284" spans="1:10" x14ac:dyDescent="0.25">
      <c r="A284">
        <v>2003</v>
      </c>
      <c r="B284" t="s">
        <v>68</v>
      </c>
      <c r="C284" t="s">
        <v>214</v>
      </c>
      <c r="D284" t="s">
        <v>215</v>
      </c>
      <c r="E284" s="220">
        <v>234018.6</v>
      </c>
      <c r="J284" s="220"/>
    </row>
    <row r="285" spans="1:10" x14ac:dyDescent="0.25">
      <c r="A285">
        <v>2003</v>
      </c>
      <c r="B285" t="s">
        <v>68</v>
      </c>
      <c r="C285" t="s">
        <v>214</v>
      </c>
      <c r="D285" t="s">
        <v>235</v>
      </c>
      <c r="E285" s="220">
        <v>486484.8</v>
      </c>
      <c r="J285" s="220"/>
    </row>
    <row r="286" spans="1:10" x14ac:dyDescent="0.25">
      <c r="A286">
        <v>2003</v>
      </c>
      <c r="B286" t="s">
        <v>60</v>
      </c>
      <c r="C286" t="s">
        <v>214</v>
      </c>
      <c r="D286" t="s">
        <v>215</v>
      </c>
      <c r="E286" s="220">
        <v>1481988.2</v>
      </c>
      <c r="J286" s="220"/>
    </row>
    <row r="287" spans="1:10" x14ac:dyDescent="0.25">
      <c r="A287">
        <v>2003</v>
      </c>
      <c r="B287" t="s">
        <v>60</v>
      </c>
      <c r="C287" t="s">
        <v>214</v>
      </c>
      <c r="D287" t="s">
        <v>235</v>
      </c>
      <c r="E287" s="220">
        <v>2214672.1</v>
      </c>
      <c r="J287" s="220"/>
    </row>
    <row r="288" spans="1:10" x14ac:dyDescent="0.25">
      <c r="A288">
        <v>2003</v>
      </c>
      <c r="B288" t="s">
        <v>69</v>
      </c>
      <c r="C288" t="s">
        <v>214</v>
      </c>
      <c r="D288" t="s">
        <v>215</v>
      </c>
      <c r="E288" s="220">
        <v>10974.2</v>
      </c>
      <c r="J288" s="220"/>
    </row>
    <row r="289" spans="1:10" x14ac:dyDescent="0.25">
      <c r="A289">
        <v>2003</v>
      </c>
      <c r="B289" t="s">
        <v>69</v>
      </c>
      <c r="C289" t="s">
        <v>214</v>
      </c>
      <c r="D289" t="s">
        <v>235</v>
      </c>
      <c r="E289" s="220">
        <v>6031.4</v>
      </c>
      <c r="J289" s="220"/>
    </row>
    <row r="290" spans="1:10" x14ac:dyDescent="0.25">
      <c r="A290">
        <v>2003</v>
      </c>
      <c r="B290" t="s">
        <v>84</v>
      </c>
      <c r="C290" t="s">
        <v>214</v>
      </c>
      <c r="D290" t="s">
        <v>215</v>
      </c>
      <c r="E290" s="220">
        <v>12477.2</v>
      </c>
      <c r="J290" s="220"/>
    </row>
    <row r="291" spans="1:10" x14ac:dyDescent="0.25">
      <c r="A291">
        <v>2003</v>
      </c>
      <c r="B291" t="s">
        <v>84</v>
      </c>
      <c r="C291" t="s">
        <v>214</v>
      </c>
      <c r="D291" t="s">
        <v>235</v>
      </c>
      <c r="E291" s="220" t="s">
        <v>72</v>
      </c>
      <c r="J291" s="220"/>
    </row>
    <row r="292" spans="1:10" x14ac:dyDescent="0.25">
      <c r="A292">
        <v>2003</v>
      </c>
      <c r="B292" t="s">
        <v>70</v>
      </c>
      <c r="C292" t="s">
        <v>214</v>
      </c>
      <c r="D292" t="s">
        <v>215</v>
      </c>
      <c r="E292" s="220">
        <v>46954.9</v>
      </c>
      <c r="J292" s="220"/>
    </row>
    <row r="293" spans="1:10" x14ac:dyDescent="0.25">
      <c r="A293">
        <v>2003</v>
      </c>
      <c r="B293" t="s">
        <v>70</v>
      </c>
      <c r="C293" t="s">
        <v>214</v>
      </c>
      <c r="D293" t="s">
        <v>235</v>
      </c>
      <c r="E293" s="220">
        <v>25674</v>
      </c>
      <c r="J293" s="220"/>
    </row>
    <row r="294" spans="1:10" x14ac:dyDescent="0.25">
      <c r="A294">
        <v>2003</v>
      </c>
      <c r="B294" t="s">
        <v>71</v>
      </c>
      <c r="C294" t="s">
        <v>214</v>
      </c>
      <c r="D294" t="s">
        <v>215</v>
      </c>
      <c r="E294" s="220">
        <v>526287.80000000005</v>
      </c>
      <c r="J294" s="220"/>
    </row>
    <row r="295" spans="1:10" x14ac:dyDescent="0.25">
      <c r="A295">
        <v>2003</v>
      </c>
      <c r="B295" t="s">
        <v>71</v>
      </c>
      <c r="C295" t="s">
        <v>214</v>
      </c>
      <c r="D295" t="s">
        <v>235</v>
      </c>
      <c r="E295" s="220">
        <v>394768.7</v>
      </c>
      <c r="J295" s="220"/>
    </row>
    <row r="296" spans="1:10" x14ac:dyDescent="0.25">
      <c r="A296">
        <v>2003</v>
      </c>
      <c r="B296" t="s">
        <v>82</v>
      </c>
      <c r="C296" t="s">
        <v>214</v>
      </c>
      <c r="D296" t="s">
        <v>215</v>
      </c>
      <c r="E296" s="220">
        <v>16869.400000000001</v>
      </c>
      <c r="J296" s="220"/>
    </row>
    <row r="297" spans="1:10" x14ac:dyDescent="0.25">
      <c r="A297">
        <v>2003</v>
      </c>
      <c r="B297" t="s">
        <v>82</v>
      </c>
      <c r="C297" t="s">
        <v>214</v>
      </c>
      <c r="D297" t="s">
        <v>235</v>
      </c>
      <c r="E297">
        <v>10755.9</v>
      </c>
      <c r="J297" s="220"/>
    </row>
    <row r="298" spans="1:10" x14ac:dyDescent="0.25">
      <c r="A298">
        <v>2004</v>
      </c>
      <c r="B298" t="s">
        <v>154</v>
      </c>
      <c r="C298" t="s">
        <v>214</v>
      </c>
      <c r="D298" t="s">
        <v>215</v>
      </c>
      <c r="E298" s="220">
        <v>9167113.3000000007</v>
      </c>
      <c r="J298" s="220"/>
    </row>
    <row r="299" spans="1:10" x14ac:dyDescent="0.25">
      <c r="A299">
        <v>2004</v>
      </c>
      <c r="B299" t="s">
        <v>154</v>
      </c>
      <c r="C299" t="s">
        <v>214</v>
      </c>
      <c r="D299" t="s">
        <v>235</v>
      </c>
      <c r="E299" s="220">
        <v>10871424.9</v>
      </c>
      <c r="J299" s="220"/>
    </row>
    <row r="300" spans="1:10" x14ac:dyDescent="0.25">
      <c r="A300">
        <v>2004</v>
      </c>
      <c r="B300" t="s">
        <v>35</v>
      </c>
      <c r="C300" t="s">
        <v>214</v>
      </c>
      <c r="D300" t="s">
        <v>215</v>
      </c>
      <c r="E300" s="220">
        <v>272980.3</v>
      </c>
      <c r="J300" s="220"/>
    </row>
    <row r="301" spans="1:10" x14ac:dyDescent="0.25">
      <c r="A301">
        <v>2004</v>
      </c>
      <c r="B301" t="s">
        <v>35</v>
      </c>
      <c r="C301" t="s">
        <v>214</v>
      </c>
      <c r="D301" t="s">
        <v>235</v>
      </c>
      <c r="E301" s="220">
        <v>354674.1</v>
      </c>
      <c r="J301" s="220"/>
    </row>
    <row r="302" spans="1:10" x14ac:dyDescent="0.25">
      <c r="A302">
        <v>2004</v>
      </c>
      <c r="B302" t="s">
        <v>36</v>
      </c>
      <c r="C302" t="s">
        <v>214</v>
      </c>
      <c r="D302" t="s">
        <v>215</v>
      </c>
      <c r="E302">
        <v>58011</v>
      </c>
      <c r="J302" s="220"/>
    </row>
    <row r="303" spans="1:10" x14ac:dyDescent="0.25">
      <c r="A303">
        <v>2004</v>
      </c>
      <c r="B303" t="s">
        <v>36</v>
      </c>
      <c r="C303" t="s">
        <v>214</v>
      </c>
      <c r="D303" t="s">
        <v>235</v>
      </c>
      <c r="E303">
        <v>33290.699999999997</v>
      </c>
      <c r="J303" s="220"/>
    </row>
    <row r="304" spans="1:10" x14ac:dyDescent="0.25">
      <c r="A304">
        <v>2004</v>
      </c>
      <c r="B304" t="s">
        <v>37</v>
      </c>
      <c r="C304" t="s">
        <v>214</v>
      </c>
      <c r="D304" t="s">
        <v>215</v>
      </c>
      <c r="E304">
        <v>174382.3</v>
      </c>
      <c r="J304" s="220"/>
    </row>
    <row r="305" spans="1:10" x14ac:dyDescent="0.25">
      <c r="A305">
        <v>2004</v>
      </c>
      <c r="B305" t="s">
        <v>37</v>
      </c>
      <c r="C305" t="s">
        <v>214</v>
      </c>
      <c r="D305" t="s">
        <v>235</v>
      </c>
      <c r="E305">
        <v>129379.1</v>
      </c>
      <c r="J305" s="220"/>
    </row>
    <row r="306" spans="1:10" x14ac:dyDescent="0.25">
      <c r="A306">
        <v>2004</v>
      </c>
      <c r="B306" t="s">
        <v>38</v>
      </c>
      <c r="C306" t="s">
        <v>214</v>
      </c>
      <c r="D306" t="s">
        <v>215</v>
      </c>
      <c r="E306" s="220">
        <v>145437.1</v>
      </c>
      <c r="J306" s="220"/>
    </row>
    <row r="307" spans="1:10" x14ac:dyDescent="0.25">
      <c r="A307">
        <v>2004</v>
      </c>
      <c r="B307" t="s">
        <v>38</v>
      </c>
      <c r="C307" t="s">
        <v>214</v>
      </c>
      <c r="D307" t="s">
        <v>235</v>
      </c>
      <c r="E307" s="220">
        <v>247610.8</v>
      </c>
      <c r="J307" s="220"/>
    </row>
    <row r="308" spans="1:10" x14ac:dyDescent="0.25">
      <c r="A308">
        <v>2004</v>
      </c>
      <c r="B308" t="s">
        <v>39</v>
      </c>
      <c r="C308" t="s">
        <v>214</v>
      </c>
      <c r="D308" t="s">
        <v>215</v>
      </c>
      <c r="E308" s="220">
        <v>2112352.7999999998</v>
      </c>
      <c r="J308" s="220"/>
    </row>
    <row r="309" spans="1:10" x14ac:dyDescent="0.25">
      <c r="A309">
        <v>2004</v>
      </c>
      <c r="B309" t="s">
        <v>39</v>
      </c>
      <c r="C309" t="s">
        <v>214</v>
      </c>
      <c r="D309" t="s">
        <v>235</v>
      </c>
      <c r="E309" s="220">
        <v>2605541</v>
      </c>
      <c r="J309" s="220"/>
    </row>
    <row r="310" spans="1:10" x14ac:dyDescent="0.25">
      <c r="A310">
        <v>2004</v>
      </c>
      <c r="B310" t="s">
        <v>40</v>
      </c>
      <c r="C310" t="s">
        <v>214</v>
      </c>
      <c r="D310" t="s">
        <v>215</v>
      </c>
      <c r="E310" s="220">
        <v>16179.5</v>
      </c>
      <c r="J310" s="220"/>
    </row>
    <row r="311" spans="1:10" x14ac:dyDescent="0.25">
      <c r="A311">
        <v>2004</v>
      </c>
      <c r="B311" t="s">
        <v>40</v>
      </c>
      <c r="C311" t="s">
        <v>214</v>
      </c>
      <c r="D311" t="s">
        <v>235</v>
      </c>
      <c r="E311" s="220">
        <v>16377.1</v>
      </c>
      <c r="J311" s="220"/>
    </row>
    <row r="312" spans="1:10" x14ac:dyDescent="0.25">
      <c r="A312">
        <v>2004</v>
      </c>
      <c r="B312" t="s">
        <v>41</v>
      </c>
      <c r="C312" t="s">
        <v>214</v>
      </c>
      <c r="D312" t="s">
        <v>215</v>
      </c>
      <c r="E312" s="220">
        <v>128742.8</v>
      </c>
      <c r="J312" s="220"/>
    </row>
    <row r="313" spans="1:10" x14ac:dyDescent="0.25">
      <c r="A313">
        <v>2004</v>
      </c>
      <c r="B313" t="s">
        <v>41</v>
      </c>
      <c r="C313" t="s">
        <v>214</v>
      </c>
      <c r="D313" t="s">
        <v>235</v>
      </c>
      <c r="E313" s="220">
        <v>175615</v>
      </c>
      <c r="J313" s="220"/>
    </row>
    <row r="314" spans="1:10" x14ac:dyDescent="0.25">
      <c r="A314">
        <v>2004</v>
      </c>
      <c r="B314" t="s">
        <v>42</v>
      </c>
      <c r="C314" t="s">
        <v>214</v>
      </c>
      <c r="D314" t="s">
        <v>215</v>
      </c>
      <c r="E314" s="220">
        <v>227875.20000000001</v>
      </c>
      <c r="J314" s="220"/>
    </row>
    <row r="315" spans="1:10" x14ac:dyDescent="0.25">
      <c r="A315">
        <v>2004</v>
      </c>
      <c r="B315" t="s">
        <v>42</v>
      </c>
      <c r="C315" t="s">
        <v>214</v>
      </c>
      <c r="D315" t="s">
        <v>235</v>
      </c>
      <c r="E315" s="220">
        <v>218558.3</v>
      </c>
      <c r="J315" s="220"/>
    </row>
    <row r="316" spans="1:10" x14ac:dyDescent="0.25">
      <c r="A316">
        <v>2004</v>
      </c>
      <c r="B316" t="s">
        <v>43</v>
      </c>
      <c r="C316" t="s">
        <v>214</v>
      </c>
      <c r="D316" t="s">
        <v>215</v>
      </c>
      <c r="E316" s="220">
        <v>916764.1</v>
      </c>
      <c r="J316" s="220"/>
    </row>
    <row r="317" spans="1:10" x14ac:dyDescent="0.25">
      <c r="A317">
        <v>2004</v>
      </c>
      <c r="B317" t="s">
        <v>43</v>
      </c>
      <c r="C317" t="s">
        <v>214</v>
      </c>
      <c r="D317" t="s">
        <v>235</v>
      </c>
      <c r="E317" s="220">
        <v>992461</v>
      </c>
      <c r="J317" s="220"/>
    </row>
    <row r="318" spans="1:10" x14ac:dyDescent="0.25">
      <c r="A318">
        <v>2004</v>
      </c>
      <c r="B318" t="s">
        <v>44</v>
      </c>
      <c r="C318" t="s">
        <v>214</v>
      </c>
      <c r="D318" t="s">
        <v>215</v>
      </c>
      <c r="E318" s="220">
        <v>1488733.3</v>
      </c>
      <c r="J318" s="220"/>
    </row>
    <row r="319" spans="1:10" x14ac:dyDescent="0.25">
      <c r="A319">
        <v>2004</v>
      </c>
      <c r="B319" t="s">
        <v>44</v>
      </c>
      <c r="C319" t="s">
        <v>214</v>
      </c>
      <c r="D319" t="s">
        <v>235</v>
      </c>
      <c r="E319" s="220">
        <v>1972391</v>
      </c>
      <c r="J319" s="220"/>
    </row>
    <row r="320" spans="1:10" x14ac:dyDescent="0.25">
      <c r="A320">
        <v>2004</v>
      </c>
      <c r="B320" t="s">
        <v>45</v>
      </c>
      <c r="C320" t="s">
        <v>214</v>
      </c>
      <c r="D320" t="s">
        <v>215</v>
      </c>
      <c r="E320" s="220">
        <v>51152.800000000003</v>
      </c>
      <c r="J320" s="220"/>
    </row>
    <row r="321" spans="1:10" x14ac:dyDescent="0.25">
      <c r="A321">
        <v>2004</v>
      </c>
      <c r="B321" t="s">
        <v>45</v>
      </c>
      <c r="C321" t="s">
        <v>214</v>
      </c>
      <c r="D321" t="s">
        <v>235</v>
      </c>
      <c r="E321" s="220">
        <v>42025.599999999999</v>
      </c>
      <c r="J321" s="220"/>
    </row>
    <row r="322" spans="1:10" x14ac:dyDescent="0.25">
      <c r="A322">
        <v>2004</v>
      </c>
      <c r="B322" t="s">
        <v>46</v>
      </c>
      <c r="C322" t="s">
        <v>214</v>
      </c>
      <c r="D322" t="s">
        <v>215</v>
      </c>
      <c r="E322" s="220">
        <v>1392844.5</v>
      </c>
      <c r="J322" s="220"/>
    </row>
    <row r="323" spans="1:10" x14ac:dyDescent="0.25">
      <c r="A323">
        <v>2004</v>
      </c>
      <c r="B323" t="s">
        <v>46</v>
      </c>
      <c r="C323" t="s">
        <v>214</v>
      </c>
      <c r="D323" t="s">
        <v>235</v>
      </c>
      <c r="E323" s="220">
        <v>1723545.6000000001</v>
      </c>
      <c r="J323" s="220"/>
    </row>
    <row r="324" spans="1:10" x14ac:dyDescent="0.25">
      <c r="A324">
        <v>2004</v>
      </c>
      <c r="B324" t="s">
        <v>47</v>
      </c>
      <c r="C324" t="s">
        <v>214</v>
      </c>
      <c r="D324" t="s">
        <v>215</v>
      </c>
      <c r="E324" s="220">
        <v>15430.6</v>
      </c>
      <c r="J324" s="220"/>
    </row>
    <row r="325" spans="1:10" x14ac:dyDescent="0.25">
      <c r="A325">
        <v>2004</v>
      </c>
      <c r="B325" t="s">
        <v>47</v>
      </c>
      <c r="C325" t="s">
        <v>214</v>
      </c>
      <c r="D325" t="s">
        <v>235</v>
      </c>
      <c r="E325" s="220">
        <v>16296.6</v>
      </c>
      <c r="J325" s="220"/>
    </row>
    <row r="326" spans="1:10" x14ac:dyDescent="0.25">
      <c r="A326">
        <v>2004</v>
      </c>
      <c r="B326" t="s">
        <v>48</v>
      </c>
      <c r="C326" t="s">
        <v>214</v>
      </c>
      <c r="D326" t="s">
        <v>215</v>
      </c>
      <c r="E326" s="220">
        <v>22649.200000000001</v>
      </c>
      <c r="J326" s="220"/>
    </row>
    <row r="327" spans="1:10" x14ac:dyDescent="0.25">
      <c r="A327">
        <v>2004</v>
      </c>
      <c r="B327" t="s">
        <v>48</v>
      </c>
      <c r="C327" t="s">
        <v>214</v>
      </c>
      <c r="D327" t="s">
        <v>235</v>
      </c>
      <c r="E327" s="220">
        <v>19032.400000000001</v>
      </c>
      <c r="J327" s="220"/>
    </row>
    <row r="328" spans="1:10" x14ac:dyDescent="0.25">
      <c r="A328">
        <v>2004</v>
      </c>
      <c r="B328" t="s">
        <v>49</v>
      </c>
      <c r="C328" t="s">
        <v>214</v>
      </c>
      <c r="D328" t="s">
        <v>215</v>
      </c>
      <c r="E328" s="220">
        <v>35951.1</v>
      </c>
      <c r="J328" s="220"/>
    </row>
    <row r="329" spans="1:10" x14ac:dyDescent="0.25">
      <c r="A329">
        <v>2004</v>
      </c>
      <c r="B329" t="s">
        <v>49</v>
      </c>
      <c r="C329" t="s">
        <v>214</v>
      </c>
      <c r="D329" t="s">
        <v>235</v>
      </c>
      <c r="E329" s="220">
        <v>27147.4</v>
      </c>
      <c r="J329" s="220"/>
    </row>
    <row r="330" spans="1:10" x14ac:dyDescent="0.25">
      <c r="A330">
        <v>2004</v>
      </c>
      <c r="B330" t="s">
        <v>50</v>
      </c>
      <c r="C330" t="s">
        <v>214</v>
      </c>
      <c r="D330" t="s">
        <v>215</v>
      </c>
      <c r="E330" s="220">
        <v>23993.4</v>
      </c>
      <c r="J330" s="220"/>
    </row>
    <row r="331" spans="1:10" x14ac:dyDescent="0.25">
      <c r="A331">
        <v>2004</v>
      </c>
      <c r="B331" t="s">
        <v>50</v>
      </c>
      <c r="C331" t="s">
        <v>214</v>
      </c>
      <c r="D331" t="s">
        <v>235</v>
      </c>
      <c r="E331" s="220">
        <v>38815.5</v>
      </c>
      <c r="J331" s="220"/>
    </row>
    <row r="332" spans="1:10" x14ac:dyDescent="0.25">
      <c r="A332">
        <v>2004</v>
      </c>
      <c r="B332" t="s">
        <v>51</v>
      </c>
      <c r="C332" t="s">
        <v>214</v>
      </c>
      <c r="D332" t="s">
        <v>215</v>
      </c>
      <c r="E332" s="220">
        <v>134130</v>
      </c>
      <c r="J332" s="220"/>
    </row>
    <row r="333" spans="1:10" x14ac:dyDescent="0.25">
      <c r="A333">
        <v>2004</v>
      </c>
      <c r="B333" t="s">
        <v>51</v>
      </c>
      <c r="C333" t="s">
        <v>214</v>
      </c>
      <c r="D333" t="s">
        <v>235</v>
      </c>
      <c r="E333" s="220">
        <v>98128.3</v>
      </c>
      <c r="J333" s="220"/>
    </row>
    <row r="334" spans="1:10" x14ac:dyDescent="0.25">
      <c r="A334">
        <v>2004</v>
      </c>
      <c r="B334" t="s">
        <v>52</v>
      </c>
      <c r="C334" t="s">
        <v>214</v>
      </c>
      <c r="D334" t="s">
        <v>215</v>
      </c>
      <c r="E334" s="220">
        <v>7063.2</v>
      </c>
      <c r="J334" s="220"/>
    </row>
    <row r="335" spans="1:10" x14ac:dyDescent="0.25">
      <c r="A335">
        <v>2004</v>
      </c>
      <c r="B335" t="s">
        <v>52</v>
      </c>
      <c r="C335" t="s">
        <v>214</v>
      </c>
      <c r="D335" t="s">
        <v>235</v>
      </c>
      <c r="E335" s="220">
        <v>6384.3</v>
      </c>
      <c r="J335" s="220"/>
    </row>
    <row r="336" spans="1:10" x14ac:dyDescent="0.25">
      <c r="A336">
        <v>2004</v>
      </c>
      <c r="B336" t="s">
        <v>53</v>
      </c>
      <c r="C336" t="s">
        <v>214</v>
      </c>
      <c r="D336" t="s">
        <v>215</v>
      </c>
      <c r="E336" s="220">
        <v>476340.7</v>
      </c>
      <c r="J336" s="220"/>
    </row>
    <row r="337" spans="1:10" x14ac:dyDescent="0.25">
      <c r="A337">
        <v>2004</v>
      </c>
      <c r="B337" t="s">
        <v>53</v>
      </c>
      <c r="C337" t="s">
        <v>214</v>
      </c>
      <c r="D337" t="s">
        <v>235</v>
      </c>
      <c r="E337" s="220">
        <v>608272.6</v>
      </c>
      <c r="J337" s="220"/>
    </row>
    <row r="338" spans="1:10" x14ac:dyDescent="0.25">
      <c r="A338">
        <v>2004</v>
      </c>
      <c r="B338" t="s">
        <v>54</v>
      </c>
      <c r="C338" t="s">
        <v>214</v>
      </c>
      <c r="D338" t="s">
        <v>215</v>
      </c>
      <c r="E338" s="220">
        <v>225486.4</v>
      </c>
      <c r="J338" s="220"/>
    </row>
    <row r="339" spans="1:10" x14ac:dyDescent="0.25">
      <c r="A339">
        <v>2004</v>
      </c>
      <c r="B339" t="s">
        <v>54</v>
      </c>
      <c r="C339" t="s">
        <v>214</v>
      </c>
      <c r="D339" t="s">
        <v>235</v>
      </c>
      <c r="E339" s="220">
        <v>299411.09999999998</v>
      </c>
      <c r="J339" s="220"/>
    </row>
    <row r="340" spans="1:10" x14ac:dyDescent="0.25">
      <c r="A340">
        <v>2004</v>
      </c>
      <c r="B340" t="s">
        <v>64</v>
      </c>
      <c r="C340" t="s">
        <v>214</v>
      </c>
      <c r="D340" t="s">
        <v>215</v>
      </c>
      <c r="E340" s="220">
        <v>416556.6</v>
      </c>
      <c r="J340" s="220"/>
    </row>
    <row r="341" spans="1:10" x14ac:dyDescent="0.25">
      <c r="A341">
        <v>2004</v>
      </c>
      <c r="B341" t="s">
        <v>64</v>
      </c>
      <c r="C341" t="s">
        <v>214</v>
      </c>
      <c r="D341" t="s">
        <v>235</v>
      </c>
      <c r="E341" s="220">
        <v>284665.5</v>
      </c>
      <c r="J341" s="220"/>
    </row>
    <row r="342" spans="1:10" x14ac:dyDescent="0.25">
      <c r="A342">
        <v>2004</v>
      </c>
      <c r="B342" t="s">
        <v>55</v>
      </c>
      <c r="C342" t="s">
        <v>214</v>
      </c>
      <c r="D342" t="s">
        <v>215</v>
      </c>
      <c r="E342" s="220">
        <v>183960.4</v>
      </c>
      <c r="J342" s="220"/>
    </row>
    <row r="343" spans="1:10" x14ac:dyDescent="0.25">
      <c r="A343">
        <v>2004</v>
      </c>
      <c r="B343" t="s">
        <v>55</v>
      </c>
      <c r="C343" t="s">
        <v>214</v>
      </c>
      <c r="D343" t="s">
        <v>235</v>
      </c>
      <c r="E343" s="220">
        <v>180574.7</v>
      </c>
      <c r="J343" s="220"/>
    </row>
    <row r="344" spans="1:10" x14ac:dyDescent="0.25">
      <c r="A344">
        <v>2004</v>
      </c>
      <c r="B344" t="s">
        <v>56</v>
      </c>
      <c r="C344" t="s">
        <v>214</v>
      </c>
      <c r="D344" t="s">
        <v>215</v>
      </c>
      <c r="E344" s="220">
        <v>157561.5</v>
      </c>
      <c r="J344" s="220"/>
    </row>
    <row r="345" spans="1:10" x14ac:dyDescent="0.25">
      <c r="A345">
        <v>2004</v>
      </c>
      <c r="B345" t="s">
        <v>56</v>
      </c>
      <c r="C345" t="s">
        <v>214</v>
      </c>
      <c r="D345" t="s">
        <v>235</v>
      </c>
      <c r="E345" s="220">
        <v>115620.2</v>
      </c>
      <c r="J345" s="220"/>
    </row>
    <row r="346" spans="1:10" x14ac:dyDescent="0.25">
      <c r="A346">
        <v>2004</v>
      </c>
      <c r="B346" t="s">
        <v>57</v>
      </c>
      <c r="C346" t="s">
        <v>214</v>
      </c>
      <c r="D346" t="s">
        <v>215</v>
      </c>
      <c r="E346" s="220">
        <v>37135</v>
      </c>
      <c r="J346" s="220"/>
    </row>
    <row r="347" spans="1:10" x14ac:dyDescent="0.25">
      <c r="A347">
        <v>2004</v>
      </c>
      <c r="B347" t="s">
        <v>57</v>
      </c>
      <c r="C347" t="s">
        <v>214</v>
      </c>
      <c r="D347" t="s">
        <v>235</v>
      </c>
      <c r="E347" s="220">
        <v>33419.800000000003</v>
      </c>
      <c r="J347" s="220"/>
    </row>
    <row r="348" spans="1:10" x14ac:dyDescent="0.25">
      <c r="A348">
        <v>2004</v>
      </c>
      <c r="B348" t="s">
        <v>65</v>
      </c>
      <c r="C348" t="s">
        <v>214</v>
      </c>
      <c r="D348" t="s">
        <v>215</v>
      </c>
      <c r="E348" s="220">
        <v>66829.3</v>
      </c>
      <c r="J348" s="220"/>
    </row>
    <row r="349" spans="1:10" x14ac:dyDescent="0.25">
      <c r="A349">
        <v>2004</v>
      </c>
      <c r="B349" t="s">
        <v>65</v>
      </c>
      <c r="C349" t="s">
        <v>214</v>
      </c>
      <c r="D349" t="s">
        <v>235</v>
      </c>
      <c r="E349" s="220">
        <v>51873.599999999999</v>
      </c>
      <c r="J349" s="220"/>
    </row>
    <row r="350" spans="1:10" x14ac:dyDescent="0.25">
      <c r="A350">
        <v>2004</v>
      </c>
      <c r="B350" t="s">
        <v>58</v>
      </c>
      <c r="C350" t="s">
        <v>214</v>
      </c>
      <c r="D350" t="s">
        <v>215</v>
      </c>
      <c r="E350" s="220">
        <v>133272.29999999999</v>
      </c>
      <c r="J350" s="220"/>
    </row>
    <row r="351" spans="1:10" x14ac:dyDescent="0.25">
      <c r="A351">
        <v>2004</v>
      </c>
      <c r="B351" t="s">
        <v>58</v>
      </c>
      <c r="C351" t="s">
        <v>214</v>
      </c>
      <c r="D351" t="s">
        <v>235</v>
      </c>
      <c r="E351" s="220">
        <v>195658</v>
      </c>
      <c r="J351" s="220"/>
    </row>
    <row r="352" spans="1:10" x14ac:dyDescent="0.25">
      <c r="A352">
        <v>2004</v>
      </c>
      <c r="B352" t="s">
        <v>59</v>
      </c>
      <c r="C352" t="s">
        <v>214</v>
      </c>
      <c r="D352" t="s">
        <v>215</v>
      </c>
      <c r="E352" s="220">
        <v>248777.60000000001</v>
      </c>
      <c r="J352" s="220"/>
    </row>
    <row r="353" spans="1:10" x14ac:dyDescent="0.25">
      <c r="A353">
        <v>2004</v>
      </c>
      <c r="B353" t="s">
        <v>59</v>
      </c>
      <c r="C353" t="s">
        <v>214</v>
      </c>
      <c r="D353" t="s">
        <v>235</v>
      </c>
      <c r="E353" s="220">
        <v>364078.8</v>
      </c>
      <c r="J353" s="220"/>
    </row>
    <row r="354" spans="1:10" x14ac:dyDescent="0.25">
      <c r="A354">
        <v>2004</v>
      </c>
      <c r="B354" t="s">
        <v>156</v>
      </c>
      <c r="C354" t="s">
        <v>214</v>
      </c>
      <c r="D354" t="s">
        <v>215</v>
      </c>
      <c r="E354" s="220">
        <v>8498.7000000000007</v>
      </c>
      <c r="J354" s="220"/>
    </row>
    <row r="355" spans="1:10" x14ac:dyDescent="0.25">
      <c r="A355">
        <v>2004</v>
      </c>
      <c r="B355" t="s">
        <v>156</v>
      </c>
      <c r="C355" t="s">
        <v>214</v>
      </c>
      <c r="D355" t="s">
        <v>235</v>
      </c>
      <c r="E355" s="220">
        <v>12316.4</v>
      </c>
      <c r="J355" s="220"/>
    </row>
    <row r="356" spans="1:10" x14ac:dyDescent="0.25">
      <c r="A356">
        <v>2004</v>
      </c>
      <c r="B356" t="s">
        <v>67</v>
      </c>
      <c r="C356" t="s">
        <v>214</v>
      </c>
      <c r="D356" t="s">
        <v>215</v>
      </c>
      <c r="E356" s="220">
        <v>159625.79999999999</v>
      </c>
      <c r="J356" s="220"/>
    </row>
    <row r="357" spans="1:10" x14ac:dyDescent="0.25">
      <c r="A357">
        <v>2004</v>
      </c>
      <c r="B357" t="s">
        <v>67</v>
      </c>
      <c r="C357" t="s">
        <v>214</v>
      </c>
      <c r="D357" t="s">
        <v>235</v>
      </c>
      <c r="E357" s="220">
        <v>296478.7</v>
      </c>
      <c r="J357" s="220"/>
    </row>
    <row r="358" spans="1:10" x14ac:dyDescent="0.25">
      <c r="A358">
        <v>2004</v>
      </c>
      <c r="B358" t="s">
        <v>68</v>
      </c>
      <c r="C358" t="s">
        <v>214</v>
      </c>
      <c r="D358" t="s">
        <v>215</v>
      </c>
      <c r="E358" s="220">
        <v>243518.5</v>
      </c>
      <c r="J358" s="220"/>
    </row>
    <row r="359" spans="1:10" x14ac:dyDescent="0.25">
      <c r="A359">
        <v>2004</v>
      </c>
      <c r="B359" t="s">
        <v>68</v>
      </c>
      <c r="C359" t="s">
        <v>214</v>
      </c>
      <c r="D359" t="s">
        <v>235</v>
      </c>
      <c r="E359" s="220">
        <v>500211.1</v>
      </c>
      <c r="J359" s="220"/>
    </row>
    <row r="360" spans="1:10" x14ac:dyDescent="0.25">
      <c r="A360">
        <v>2004</v>
      </c>
      <c r="B360" t="s">
        <v>60</v>
      </c>
      <c r="C360" t="s">
        <v>214</v>
      </c>
      <c r="D360" t="s">
        <v>215</v>
      </c>
      <c r="E360" s="220">
        <v>1564813.8</v>
      </c>
      <c r="J360" s="220"/>
    </row>
    <row r="361" spans="1:10" x14ac:dyDescent="0.25">
      <c r="A361">
        <v>2004</v>
      </c>
      <c r="B361" t="s">
        <v>60</v>
      </c>
      <c r="C361" t="s">
        <v>214</v>
      </c>
      <c r="D361" t="s">
        <v>235</v>
      </c>
      <c r="E361" s="220">
        <v>2265305.7000000002</v>
      </c>
      <c r="J361" s="220"/>
    </row>
    <row r="362" spans="1:10" x14ac:dyDescent="0.25">
      <c r="A362">
        <v>2004</v>
      </c>
      <c r="B362" t="s">
        <v>69</v>
      </c>
      <c r="C362" t="s">
        <v>214</v>
      </c>
      <c r="D362" t="s">
        <v>215</v>
      </c>
      <c r="E362" s="220">
        <v>11909.5</v>
      </c>
      <c r="J362" s="220"/>
    </row>
    <row r="363" spans="1:10" x14ac:dyDescent="0.25">
      <c r="A363">
        <v>2004</v>
      </c>
      <c r="B363" t="s">
        <v>69</v>
      </c>
      <c r="C363" t="s">
        <v>214</v>
      </c>
      <c r="D363" t="s">
        <v>235</v>
      </c>
      <c r="E363" s="220">
        <v>6313.3</v>
      </c>
      <c r="J363" s="220"/>
    </row>
    <row r="364" spans="1:10" x14ac:dyDescent="0.25">
      <c r="A364">
        <v>2004</v>
      </c>
      <c r="B364" t="s">
        <v>84</v>
      </c>
      <c r="C364" t="s">
        <v>214</v>
      </c>
      <c r="D364" t="s">
        <v>215</v>
      </c>
      <c r="E364" s="220">
        <v>13422.5</v>
      </c>
      <c r="J364" s="220"/>
    </row>
    <row r="365" spans="1:10" x14ac:dyDescent="0.25">
      <c r="A365">
        <v>2004</v>
      </c>
      <c r="B365" t="s">
        <v>84</v>
      </c>
      <c r="C365" t="s">
        <v>214</v>
      </c>
      <c r="D365" t="s">
        <v>235</v>
      </c>
      <c r="E365" s="220" t="s">
        <v>72</v>
      </c>
      <c r="J365" s="220"/>
    </row>
    <row r="366" spans="1:10" x14ac:dyDescent="0.25">
      <c r="A366">
        <v>2004</v>
      </c>
      <c r="B366" t="s">
        <v>70</v>
      </c>
      <c r="C366" t="s">
        <v>214</v>
      </c>
      <c r="D366" t="s">
        <v>215</v>
      </c>
      <c r="E366" s="220">
        <v>51751</v>
      </c>
      <c r="J366" s="220"/>
    </row>
    <row r="367" spans="1:10" x14ac:dyDescent="0.25">
      <c r="A367">
        <v>2004</v>
      </c>
      <c r="B367" t="s">
        <v>70</v>
      </c>
      <c r="C367" t="s">
        <v>214</v>
      </c>
      <c r="D367" t="s">
        <v>235</v>
      </c>
      <c r="E367" s="220">
        <v>27991.9</v>
      </c>
      <c r="J367" s="220"/>
    </row>
    <row r="368" spans="1:10" x14ac:dyDescent="0.25">
      <c r="A368">
        <v>2004</v>
      </c>
      <c r="B368" t="s">
        <v>71</v>
      </c>
      <c r="C368" t="s">
        <v>214</v>
      </c>
      <c r="D368" t="s">
        <v>215</v>
      </c>
      <c r="E368" s="220">
        <v>601106.6</v>
      </c>
      <c r="J368" s="220"/>
    </row>
    <row r="369" spans="1:10" x14ac:dyDescent="0.25">
      <c r="A369">
        <v>2004</v>
      </c>
      <c r="B369" t="s">
        <v>71</v>
      </c>
      <c r="C369" t="s">
        <v>214</v>
      </c>
      <c r="D369" t="s">
        <v>235</v>
      </c>
      <c r="E369" s="220">
        <v>433440</v>
      </c>
      <c r="J369" s="220"/>
    </row>
    <row r="370" spans="1:10" x14ac:dyDescent="0.25">
      <c r="A370">
        <v>2004</v>
      </c>
      <c r="B370" t="s">
        <v>82</v>
      </c>
      <c r="C370" t="s">
        <v>214</v>
      </c>
      <c r="D370" t="s">
        <v>215</v>
      </c>
      <c r="E370" s="220">
        <v>18295.900000000001</v>
      </c>
      <c r="J370" s="220"/>
    </row>
    <row r="371" spans="1:10" x14ac:dyDescent="0.25">
      <c r="A371">
        <v>2004</v>
      </c>
      <c r="B371" t="s">
        <v>82</v>
      </c>
      <c r="C371" t="s">
        <v>214</v>
      </c>
      <c r="D371" t="s">
        <v>235</v>
      </c>
      <c r="E371" s="220">
        <v>11436.3</v>
      </c>
      <c r="J371" s="220"/>
    </row>
    <row r="372" spans="1:10" x14ac:dyDescent="0.25">
      <c r="A372">
        <v>2005</v>
      </c>
      <c r="B372" t="s">
        <v>154</v>
      </c>
      <c r="C372" t="s">
        <v>214</v>
      </c>
      <c r="D372" t="s">
        <v>215</v>
      </c>
      <c r="E372" s="220">
        <v>9559947</v>
      </c>
      <c r="J372" s="220"/>
    </row>
    <row r="373" spans="1:10" x14ac:dyDescent="0.25">
      <c r="A373">
        <v>2005</v>
      </c>
      <c r="B373" t="s">
        <v>154</v>
      </c>
      <c r="C373" t="s">
        <v>214</v>
      </c>
      <c r="D373" t="s">
        <v>235</v>
      </c>
      <c r="E373">
        <v>11075696.800000001</v>
      </c>
      <c r="J373" s="220"/>
    </row>
    <row r="374" spans="1:10" x14ac:dyDescent="0.25">
      <c r="A374">
        <v>2005</v>
      </c>
      <c r="B374" t="s">
        <v>35</v>
      </c>
      <c r="C374" t="s">
        <v>214</v>
      </c>
      <c r="D374" t="s">
        <v>215</v>
      </c>
      <c r="E374" s="220">
        <v>284691.5</v>
      </c>
      <c r="J374" s="220"/>
    </row>
    <row r="375" spans="1:10" x14ac:dyDescent="0.25">
      <c r="A375">
        <v>2005</v>
      </c>
      <c r="B375" t="s">
        <v>35</v>
      </c>
      <c r="C375" t="s">
        <v>214</v>
      </c>
      <c r="D375" t="s">
        <v>235</v>
      </c>
      <c r="E375" s="220">
        <v>362908.7</v>
      </c>
      <c r="J375" s="220"/>
    </row>
    <row r="376" spans="1:10" x14ac:dyDescent="0.25">
      <c r="A376">
        <v>2005</v>
      </c>
      <c r="B376" t="s">
        <v>36</v>
      </c>
      <c r="C376" t="s">
        <v>214</v>
      </c>
      <c r="D376" t="s">
        <v>215</v>
      </c>
      <c r="E376" s="220">
        <v>64545.7</v>
      </c>
      <c r="J376" s="220"/>
    </row>
    <row r="377" spans="1:10" x14ac:dyDescent="0.25">
      <c r="A377">
        <v>2005</v>
      </c>
      <c r="B377" t="s">
        <v>36</v>
      </c>
      <c r="C377" t="s">
        <v>214</v>
      </c>
      <c r="D377" t="s">
        <v>235</v>
      </c>
      <c r="E377" s="220">
        <v>35672.199999999997</v>
      </c>
      <c r="J377" s="220"/>
    </row>
    <row r="378" spans="1:10" x14ac:dyDescent="0.25">
      <c r="A378">
        <v>2005</v>
      </c>
      <c r="B378" t="s">
        <v>37</v>
      </c>
      <c r="C378" t="s">
        <v>214</v>
      </c>
      <c r="D378" t="s">
        <v>215</v>
      </c>
      <c r="E378">
        <v>184756.6</v>
      </c>
      <c r="J378" s="220"/>
    </row>
    <row r="379" spans="1:10" x14ac:dyDescent="0.25">
      <c r="A379">
        <v>2005</v>
      </c>
      <c r="B379" t="s">
        <v>37</v>
      </c>
      <c r="C379" t="s">
        <v>214</v>
      </c>
      <c r="D379" t="s">
        <v>235</v>
      </c>
      <c r="E379">
        <v>137920.20000000001</v>
      </c>
      <c r="J379" s="220"/>
    </row>
    <row r="380" spans="1:10" x14ac:dyDescent="0.25">
      <c r="A380">
        <v>2005</v>
      </c>
      <c r="B380" t="s">
        <v>38</v>
      </c>
      <c r="C380" t="s">
        <v>214</v>
      </c>
      <c r="D380" t="s">
        <v>215</v>
      </c>
      <c r="E380">
        <v>151554.20000000001</v>
      </c>
      <c r="J380" s="220"/>
    </row>
    <row r="381" spans="1:10" x14ac:dyDescent="0.25">
      <c r="A381">
        <v>2005</v>
      </c>
      <c r="B381" t="s">
        <v>38</v>
      </c>
      <c r="C381" t="s">
        <v>214</v>
      </c>
      <c r="D381" t="s">
        <v>235</v>
      </c>
      <c r="E381">
        <v>253396.5</v>
      </c>
      <c r="J381" s="220"/>
    </row>
    <row r="382" spans="1:10" x14ac:dyDescent="0.25">
      <c r="A382">
        <v>2005</v>
      </c>
      <c r="B382" t="s">
        <v>39</v>
      </c>
      <c r="C382" t="s">
        <v>214</v>
      </c>
      <c r="D382" t="s">
        <v>215</v>
      </c>
      <c r="E382" s="220">
        <v>2147135.7999999998</v>
      </c>
      <c r="J382" s="220"/>
    </row>
    <row r="383" spans="1:10" x14ac:dyDescent="0.25">
      <c r="A383">
        <v>2005</v>
      </c>
      <c r="B383" t="s">
        <v>39</v>
      </c>
      <c r="C383" t="s">
        <v>214</v>
      </c>
      <c r="D383" t="s">
        <v>235</v>
      </c>
      <c r="E383" s="220">
        <v>2624605.9</v>
      </c>
      <c r="J383" s="220"/>
    </row>
    <row r="384" spans="1:10" x14ac:dyDescent="0.25">
      <c r="A384">
        <v>2005</v>
      </c>
      <c r="B384" t="s">
        <v>40</v>
      </c>
      <c r="C384" t="s">
        <v>214</v>
      </c>
      <c r="D384" t="s">
        <v>215</v>
      </c>
      <c r="E384" s="220">
        <v>18443.7</v>
      </c>
      <c r="J384" s="220"/>
    </row>
    <row r="385" spans="1:10" x14ac:dyDescent="0.25">
      <c r="A385">
        <v>2005</v>
      </c>
      <c r="B385" t="s">
        <v>40</v>
      </c>
      <c r="C385" t="s">
        <v>214</v>
      </c>
      <c r="D385" t="s">
        <v>235</v>
      </c>
      <c r="E385" s="220">
        <v>17931.3</v>
      </c>
      <c r="J385" s="220"/>
    </row>
    <row r="386" spans="1:10" x14ac:dyDescent="0.25">
      <c r="A386">
        <v>2005</v>
      </c>
      <c r="B386" t="s">
        <v>41</v>
      </c>
      <c r="C386" t="s">
        <v>214</v>
      </c>
      <c r="D386" t="s">
        <v>215</v>
      </c>
      <c r="E386" s="220">
        <v>137785.20000000001</v>
      </c>
      <c r="J386" s="220"/>
    </row>
    <row r="387" spans="1:10" x14ac:dyDescent="0.25">
      <c r="A387">
        <v>2005</v>
      </c>
      <c r="B387" t="s">
        <v>41</v>
      </c>
      <c r="C387" t="s">
        <v>214</v>
      </c>
      <c r="D387" t="s">
        <v>235</v>
      </c>
      <c r="E387" s="220">
        <v>185689.2</v>
      </c>
      <c r="J387" s="220"/>
    </row>
    <row r="388" spans="1:10" x14ac:dyDescent="0.25">
      <c r="A388">
        <v>2005</v>
      </c>
      <c r="B388" t="s">
        <v>42</v>
      </c>
      <c r="C388" t="s">
        <v>214</v>
      </c>
      <c r="D388" t="s">
        <v>215</v>
      </c>
      <c r="E388" s="220">
        <v>230128.8</v>
      </c>
      <c r="J388" s="220"/>
    </row>
    <row r="389" spans="1:10" x14ac:dyDescent="0.25">
      <c r="A389">
        <v>2005</v>
      </c>
      <c r="B389" t="s">
        <v>42</v>
      </c>
      <c r="C389" t="s">
        <v>214</v>
      </c>
      <c r="D389" t="s">
        <v>235</v>
      </c>
      <c r="E389" s="220">
        <v>219867.8</v>
      </c>
      <c r="J389" s="220"/>
    </row>
    <row r="390" spans="1:10" x14ac:dyDescent="0.25">
      <c r="A390">
        <v>2005</v>
      </c>
      <c r="B390" t="s">
        <v>43</v>
      </c>
      <c r="C390" t="s">
        <v>214</v>
      </c>
      <c r="D390" t="s">
        <v>215</v>
      </c>
      <c r="E390" s="220">
        <v>986856.6</v>
      </c>
      <c r="J390" s="220"/>
    </row>
    <row r="391" spans="1:10" x14ac:dyDescent="0.25">
      <c r="A391">
        <v>2005</v>
      </c>
      <c r="B391" t="s">
        <v>43</v>
      </c>
      <c r="C391" t="s">
        <v>214</v>
      </c>
      <c r="D391" t="s">
        <v>235</v>
      </c>
      <c r="E391" s="220">
        <v>1028706</v>
      </c>
      <c r="J391" s="220"/>
    </row>
    <row r="392" spans="1:10" x14ac:dyDescent="0.25">
      <c r="A392">
        <v>2005</v>
      </c>
      <c r="B392" t="s">
        <v>44</v>
      </c>
      <c r="C392" t="s">
        <v>214</v>
      </c>
      <c r="D392" t="s">
        <v>215</v>
      </c>
      <c r="E392" s="220">
        <v>1577884.3</v>
      </c>
      <c r="J392" s="220"/>
    </row>
    <row r="393" spans="1:10" x14ac:dyDescent="0.25">
      <c r="A393">
        <v>2005</v>
      </c>
      <c r="B393" t="s">
        <v>44</v>
      </c>
      <c r="C393" t="s">
        <v>214</v>
      </c>
      <c r="D393" t="s">
        <v>235</v>
      </c>
      <c r="E393" s="220">
        <v>2005196.3</v>
      </c>
      <c r="J393" s="220"/>
    </row>
    <row r="394" spans="1:10" x14ac:dyDescent="0.25">
      <c r="A394">
        <v>2005</v>
      </c>
      <c r="B394" t="s">
        <v>45</v>
      </c>
      <c r="C394" t="s">
        <v>214</v>
      </c>
      <c r="D394" t="s">
        <v>215</v>
      </c>
      <c r="E394" s="220">
        <v>54003.4</v>
      </c>
      <c r="J394" s="220"/>
    </row>
    <row r="395" spans="1:10" x14ac:dyDescent="0.25">
      <c r="A395">
        <v>2005</v>
      </c>
      <c r="B395" t="s">
        <v>45</v>
      </c>
      <c r="C395" t="s">
        <v>214</v>
      </c>
      <c r="D395" t="s">
        <v>235</v>
      </c>
      <c r="E395" s="220">
        <v>43836.3</v>
      </c>
      <c r="J395" s="220"/>
    </row>
    <row r="396" spans="1:10" x14ac:dyDescent="0.25">
      <c r="A396">
        <v>2005</v>
      </c>
      <c r="B396" t="s">
        <v>46</v>
      </c>
      <c r="C396" t="s">
        <v>214</v>
      </c>
      <c r="D396" t="s">
        <v>215</v>
      </c>
      <c r="E396" s="220">
        <v>1430301.5</v>
      </c>
      <c r="J396" s="220"/>
    </row>
    <row r="397" spans="1:10" x14ac:dyDescent="0.25">
      <c r="A397">
        <v>2005</v>
      </c>
      <c r="B397" t="s">
        <v>46</v>
      </c>
      <c r="C397" t="s">
        <v>214</v>
      </c>
      <c r="D397" t="s">
        <v>235</v>
      </c>
      <c r="E397" s="220">
        <v>1737641.6</v>
      </c>
      <c r="J397" s="220"/>
    </row>
    <row r="398" spans="1:10" x14ac:dyDescent="0.25">
      <c r="A398">
        <v>2005</v>
      </c>
      <c r="B398" t="s">
        <v>47</v>
      </c>
      <c r="C398" t="s">
        <v>214</v>
      </c>
      <c r="D398" t="s">
        <v>215</v>
      </c>
      <c r="E398" s="220">
        <v>16790.5</v>
      </c>
      <c r="J398" s="220"/>
    </row>
    <row r="399" spans="1:10" x14ac:dyDescent="0.25">
      <c r="A399">
        <v>2005</v>
      </c>
      <c r="B399" t="s">
        <v>47</v>
      </c>
      <c r="C399" t="s">
        <v>214</v>
      </c>
      <c r="D399" t="s">
        <v>235</v>
      </c>
      <c r="E399" s="220">
        <v>17087.400000000001</v>
      </c>
      <c r="J399" s="220"/>
    </row>
    <row r="400" spans="1:10" x14ac:dyDescent="0.25">
      <c r="A400">
        <v>2005</v>
      </c>
      <c r="B400" t="s">
        <v>48</v>
      </c>
      <c r="C400" t="s">
        <v>214</v>
      </c>
      <c r="D400" t="s">
        <v>215</v>
      </c>
      <c r="E400" s="220">
        <v>25442.1</v>
      </c>
      <c r="J400" s="220"/>
    </row>
    <row r="401" spans="1:10" x14ac:dyDescent="0.25">
      <c r="A401">
        <v>2005</v>
      </c>
      <c r="B401" t="s">
        <v>48</v>
      </c>
      <c r="C401" t="s">
        <v>214</v>
      </c>
      <c r="D401" t="s">
        <v>235</v>
      </c>
      <c r="E401" s="220">
        <v>21073.599999999999</v>
      </c>
      <c r="J401" s="220"/>
    </row>
    <row r="402" spans="1:10" x14ac:dyDescent="0.25">
      <c r="A402">
        <v>2005</v>
      </c>
      <c r="B402" t="s">
        <v>49</v>
      </c>
      <c r="C402" t="s">
        <v>214</v>
      </c>
      <c r="D402" t="s">
        <v>215</v>
      </c>
      <c r="E402" s="220">
        <v>39479.699999999997</v>
      </c>
      <c r="J402" s="220"/>
    </row>
    <row r="403" spans="1:10" x14ac:dyDescent="0.25">
      <c r="A403">
        <v>2005</v>
      </c>
      <c r="B403" t="s">
        <v>49</v>
      </c>
      <c r="C403" t="s">
        <v>214</v>
      </c>
      <c r="D403" t="s">
        <v>235</v>
      </c>
      <c r="E403" s="220">
        <v>29246.6</v>
      </c>
      <c r="J403" s="220"/>
    </row>
    <row r="404" spans="1:10" x14ac:dyDescent="0.25">
      <c r="A404">
        <v>2005</v>
      </c>
      <c r="B404" t="s">
        <v>50</v>
      </c>
      <c r="C404" t="s">
        <v>214</v>
      </c>
      <c r="D404" t="s">
        <v>215</v>
      </c>
      <c r="E404" s="220">
        <v>25985.599999999999</v>
      </c>
      <c r="J404" s="220"/>
    </row>
    <row r="405" spans="1:10" x14ac:dyDescent="0.25">
      <c r="A405">
        <v>2005</v>
      </c>
      <c r="B405" t="s">
        <v>50</v>
      </c>
      <c r="C405" t="s">
        <v>214</v>
      </c>
      <c r="D405" t="s">
        <v>235</v>
      </c>
      <c r="E405" s="220">
        <v>40046.9</v>
      </c>
      <c r="J405" s="220"/>
    </row>
    <row r="406" spans="1:10" x14ac:dyDescent="0.25">
      <c r="A406">
        <v>2005</v>
      </c>
      <c r="B406" t="s">
        <v>51</v>
      </c>
      <c r="C406" t="s">
        <v>214</v>
      </c>
      <c r="D406" t="s">
        <v>215</v>
      </c>
      <c r="E406" s="220">
        <v>141029.20000000001</v>
      </c>
      <c r="J406" s="220"/>
    </row>
    <row r="407" spans="1:10" x14ac:dyDescent="0.25">
      <c r="A407">
        <v>2005</v>
      </c>
      <c r="B407" t="s">
        <v>51</v>
      </c>
      <c r="C407" t="s">
        <v>214</v>
      </c>
      <c r="D407" t="s">
        <v>235</v>
      </c>
      <c r="E407" s="220">
        <v>102292.5</v>
      </c>
      <c r="J407" s="220"/>
    </row>
    <row r="408" spans="1:10" x14ac:dyDescent="0.25">
      <c r="A408">
        <v>2005</v>
      </c>
      <c r="B408" t="s">
        <v>52</v>
      </c>
      <c r="C408" t="s">
        <v>214</v>
      </c>
      <c r="D408" t="s">
        <v>215</v>
      </c>
      <c r="E408" s="220">
        <v>7376.6</v>
      </c>
      <c r="J408" s="220"/>
    </row>
    <row r="409" spans="1:10" x14ac:dyDescent="0.25">
      <c r="A409">
        <v>2005</v>
      </c>
      <c r="B409" t="s">
        <v>52</v>
      </c>
      <c r="C409" t="s">
        <v>214</v>
      </c>
      <c r="D409" t="s">
        <v>235</v>
      </c>
      <c r="E409" s="220">
        <v>6600.3</v>
      </c>
      <c r="J409" s="220"/>
    </row>
    <row r="410" spans="1:10" x14ac:dyDescent="0.25">
      <c r="A410">
        <v>2005</v>
      </c>
      <c r="B410" t="s">
        <v>53</v>
      </c>
      <c r="C410" t="s">
        <v>214</v>
      </c>
      <c r="D410" t="s">
        <v>215</v>
      </c>
      <c r="E410" s="220">
        <v>502827.8</v>
      </c>
      <c r="J410" s="220"/>
    </row>
    <row r="411" spans="1:10" x14ac:dyDescent="0.25">
      <c r="A411">
        <v>2005</v>
      </c>
      <c r="B411" t="s">
        <v>53</v>
      </c>
      <c r="C411" t="s">
        <v>214</v>
      </c>
      <c r="D411" t="s">
        <v>235</v>
      </c>
      <c r="E411" s="220">
        <v>620747.5</v>
      </c>
      <c r="J411" s="220"/>
    </row>
    <row r="412" spans="1:10" x14ac:dyDescent="0.25">
      <c r="A412">
        <v>2005</v>
      </c>
      <c r="B412" t="s">
        <v>54</v>
      </c>
      <c r="C412" t="s">
        <v>214</v>
      </c>
      <c r="D412" t="s">
        <v>215</v>
      </c>
      <c r="E412" s="220">
        <v>235907.8</v>
      </c>
      <c r="J412" s="220"/>
    </row>
    <row r="413" spans="1:10" x14ac:dyDescent="0.25">
      <c r="A413">
        <v>2005</v>
      </c>
      <c r="B413" t="s">
        <v>54</v>
      </c>
      <c r="C413" t="s">
        <v>214</v>
      </c>
      <c r="D413" t="s">
        <v>235</v>
      </c>
      <c r="E413" s="220">
        <v>306130.09999999998</v>
      </c>
      <c r="J413" s="220"/>
    </row>
    <row r="414" spans="1:10" x14ac:dyDescent="0.25">
      <c r="A414">
        <v>2005</v>
      </c>
      <c r="B414" t="s">
        <v>64</v>
      </c>
      <c r="C414" t="s">
        <v>214</v>
      </c>
      <c r="D414" t="s">
        <v>215</v>
      </c>
      <c r="E414" s="220">
        <v>434315.4</v>
      </c>
      <c r="J414" s="220"/>
    </row>
    <row r="415" spans="1:10" x14ac:dyDescent="0.25">
      <c r="A415">
        <v>2005</v>
      </c>
      <c r="B415" t="s">
        <v>64</v>
      </c>
      <c r="C415" t="s">
        <v>214</v>
      </c>
      <c r="D415" t="s">
        <v>235</v>
      </c>
      <c r="E415" s="220">
        <v>294648.3</v>
      </c>
      <c r="J415" s="220"/>
    </row>
    <row r="416" spans="1:10" x14ac:dyDescent="0.25">
      <c r="A416">
        <v>2005</v>
      </c>
      <c r="B416" t="s">
        <v>55</v>
      </c>
      <c r="C416" t="s">
        <v>214</v>
      </c>
      <c r="D416" t="s">
        <v>215</v>
      </c>
      <c r="E416" s="220">
        <v>195459.6</v>
      </c>
      <c r="J416" s="220"/>
    </row>
    <row r="417" spans="1:10" x14ac:dyDescent="0.25">
      <c r="A417">
        <v>2005</v>
      </c>
      <c r="B417" t="s">
        <v>55</v>
      </c>
      <c r="C417" t="s">
        <v>214</v>
      </c>
      <c r="D417" t="s">
        <v>235</v>
      </c>
      <c r="E417" s="220">
        <v>181986.5</v>
      </c>
      <c r="J417" s="220"/>
    </row>
    <row r="418" spans="1:10" x14ac:dyDescent="0.25">
      <c r="A418">
        <v>2005</v>
      </c>
      <c r="B418" t="s">
        <v>56</v>
      </c>
      <c r="C418" t="s">
        <v>214</v>
      </c>
      <c r="D418" t="s">
        <v>215</v>
      </c>
      <c r="E418" s="220">
        <v>167636.9</v>
      </c>
      <c r="J418" s="220"/>
    </row>
    <row r="419" spans="1:10" x14ac:dyDescent="0.25">
      <c r="A419">
        <v>2005</v>
      </c>
      <c r="B419" t="s">
        <v>56</v>
      </c>
      <c r="C419" t="s">
        <v>214</v>
      </c>
      <c r="D419" t="s">
        <v>235</v>
      </c>
      <c r="E419" s="220">
        <v>121017.5</v>
      </c>
      <c r="J419" s="220"/>
    </row>
    <row r="420" spans="1:10" x14ac:dyDescent="0.25">
      <c r="A420">
        <v>2005</v>
      </c>
      <c r="B420" t="s">
        <v>57</v>
      </c>
      <c r="C420" t="s">
        <v>214</v>
      </c>
      <c r="D420" t="s">
        <v>215</v>
      </c>
      <c r="E420" s="220">
        <v>39074.199999999997</v>
      </c>
      <c r="J420" s="220"/>
    </row>
    <row r="421" spans="1:10" x14ac:dyDescent="0.25">
      <c r="A421">
        <v>2005</v>
      </c>
      <c r="B421" t="s">
        <v>57</v>
      </c>
      <c r="C421" t="s">
        <v>214</v>
      </c>
      <c r="D421" t="s">
        <v>235</v>
      </c>
      <c r="E421" s="220">
        <v>34689</v>
      </c>
      <c r="J421" s="220"/>
    </row>
    <row r="422" spans="1:10" x14ac:dyDescent="0.25">
      <c r="A422">
        <v>2005</v>
      </c>
      <c r="B422" t="s">
        <v>65</v>
      </c>
      <c r="C422" t="s">
        <v>214</v>
      </c>
      <c r="D422" t="s">
        <v>215</v>
      </c>
      <c r="E422" s="220">
        <v>73208.2</v>
      </c>
      <c r="J422" s="220"/>
    </row>
    <row r="423" spans="1:10" x14ac:dyDescent="0.25">
      <c r="A423">
        <v>2005</v>
      </c>
      <c r="B423" t="s">
        <v>65</v>
      </c>
      <c r="C423" t="s">
        <v>214</v>
      </c>
      <c r="D423" t="s">
        <v>235</v>
      </c>
      <c r="E423" s="220">
        <v>55309.5</v>
      </c>
      <c r="J423" s="220"/>
    </row>
    <row r="424" spans="1:10" x14ac:dyDescent="0.25">
      <c r="A424">
        <v>2005</v>
      </c>
      <c r="B424" t="s">
        <v>58</v>
      </c>
      <c r="C424" t="s">
        <v>214</v>
      </c>
      <c r="D424" t="s">
        <v>215</v>
      </c>
      <c r="E424" s="220">
        <v>137692.4</v>
      </c>
      <c r="J424" s="220"/>
    </row>
    <row r="425" spans="1:10" x14ac:dyDescent="0.25">
      <c r="A425">
        <v>2005</v>
      </c>
      <c r="B425" t="s">
        <v>58</v>
      </c>
      <c r="C425" t="s">
        <v>214</v>
      </c>
      <c r="D425" t="s">
        <v>235</v>
      </c>
      <c r="E425" s="220">
        <v>201097</v>
      </c>
      <c r="J425" s="220"/>
    </row>
    <row r="426" spans="1:10" x14ac:dyDescent="0.25">
      <c r="A426">
        <v>2005</v>
      </c>
      <c r="B426" t="s">
        <v>59</v>
      </c>
      <c r="C426" t="s">
        <v>214</v>
      </c>
      <c r="D426" t="s">
        <v>215</v>
      </c>
      <c r="E426" s="220">
        <v>253208</v>
      </c>
      <c r="J426" s="220"/>
    </row>
    <row r="427" spans="1:10" x14ac:dyDescent="0.25">
      <c r="A427">
        <v>2005</v>
      </c>
      <c r="B427" t="s">
        <v>59</v>
      </c>
      <c r="C427" t="s">
        <v>214</v>
      </c>
      <c r="D427" t="s">
        <v>235</v>
      </c>
      <c r="E427" s="220">
        <v>374487.1</v>
      </c>
      <c r="J427" s="220"/>
    </row>
    <row r="428" spans="1:10" x14ac:dyDescent="0.25">
      <c r="A428">
        <v>2005</v>
      </c>
      <c r="B428" t="s">
        <v>156</v>
      </c>
      <c r="C428" t="s">
        <v>214</v>
      </c>
      <c r="D428" t="s">
        <v>215</v>
      </c>
      <c r="E428" s="220">
        <v>9069</v>
      </c>
      <c r="J428" s="220"/>
    </row>
    <row r="429" spans="1:10" x14ac:dyDescent="0.25">
      <c r="A429">
        <v>2005</v>
      </c>
      <c r="B429" t="s">
        <v>156</v>
      </c>
      <c r="C429" t="s">
        <v>214</v>
      </c>
      <c r="D429" t="s">
        <v>235</v>
      </c>
      <c r="E429" s="220">
        <v>13070.8</v>
      </c>
      <c r="J429" s="220"/>
    </row>
    <row r="430" spans="1:10" x14ac:dyDescent="0.25">
      <c r="A430">
        <v>2005</v>
      </c>
      <c r="B430" t="s">
        <v>67</v>
      </c>
      <c r="C430" t="s">
        <v>214</v>
      </c>
      <c r="D430" t="s">
        <v>215</v>
      </c>
      <c r="E430" s="220">
        <v>180957.3</v>
      </c>
      <c r="J430" s="220"/>
    </row>
    <row r="431" spans="1:10" x14ac:dyDescent="0.25">
      <c r="A431">
        <v>2005</v>
      </c>
      <c r="B431" t="s">
        <v>67</v>
      </c>
      <c r="C431" t="s">
        <v>214</v>
      </c>
      <c r="D431" t="s">
        <v>235</v>
      </c>
      <c r="E431" s="220">
        <v>304262.5</v>
      </c>
      <c r="J431" s="220"/>
    </row>
    <row r="432" spans="1:10" x14ac:dyDescent="0.25">
      <c r="A432">
        <v>2005</v>
      </c>
      <c r="B432" t="s">
        <v>68</v>
      </c>
      <c r="C432" t="s">
        <v>214</v>
      </c>
      <c r="D432" t="s">
        <v>215</v>
      </c>
      <c r="E432" s="220">
        <v>254257</v>
      </c>
      <c r="J432" s="220"/>
    </row>
    <row r="433" spans="1:10" x14ac:dyDescent="0.25">
      <c r="A433">
        <v>2005</v>
      </c>
      <c r="B433" t="s">
        <v>68</v>
      </c>
      <c r="C433" t="s">
        <v>214</v>
      </c>
      <c r="D433" t="s">
        <v>235</v>
      </c>
      <c r="E433" s="220">
        <v>514630.40000000002</v>
      </c>
      <c r="J433" s="220"/>
    </row>
    <row r="434" spans="1:10" x14ac:dyDescent="0.25">
      <c r="A434">
        <v>2005</v>
      </c>
      <c r="B434" t="s">
        <v>60</v>
      </c>
      <c r="C434" t="s">
        <v>214</v>
      </c>
      <c r="D434" t="s">
        <v>215</v>
      </c>
      <c r="E434" s="220">
        <v>1612069.9</v>
      </c>
      <c r="J434" s="220"/>
    </row>
    <row r="435" spans="1:10" x14ac:dyDescent="0.25">
      <c r="A435">
        <v>2005</v>
      </c>
      <c r="B435" t="s">
        <v>60</v>
      </c>
      <c r="C435" t="s">
        <v>214</v>
      </c>
      <c r="D435" t="s">
        <v>235</v>
      </c>
      <c r="E435" s="220">
        <v>2332261.1</v>
      </c>
      <c r="J435" s="220"/>
    </row>
    <row r="436" spans="1:10" x14ac:dyDescent="0.25">
      <c r="A436">
        <v>2005</v>
      </c>
      <c r="B436" t="s">
        <v>69</v>
      </c>
      <c r="C436" t="s">
        <v>214</v>
      </c>
      <c r="D436" t="s">
        <v>215</v>
      </c>
      <c r="E436" s="220">
        <v>13091.5</v>
      </c>
      <c r="J436" s="220"/>
    </row>
    <row r="437" spans="1:10" x14ac:dyDescent="0.25">
      <c r="A437">
        <v>2005</v>
      </c>
      <c r="B437" t="s">
        <v>69</v>
      </c>
      <c r="C437" t="s">
        <v>214</v>
      </c>
      <c r="D437" t="s">
        <v>235</v>
      </c>
      <c r="E437" s="220">
        <v>6611.5</v>
      </c>
      <c r="J437" s="220"/>
    </row>
    <row r="438" spans="1:10" x14ac:dyDescent="0.25">
      <c r="A438">
        <v>2005</v>
      </c>
      <c r="B438" t="s">
        <v>84</v>
      </c>
      <c r="C438" t="s">
        <v>214</v>
      </c>
      <c r="D438" t="s">
        <v>215</v>
      </c>
      <c r="E438" s="220">
        <v>14464.1</v>
      </c>
      <c r="J438" s="220"/>
    </row>
    <row r="439" spans="1:10" x14ac:dyDescent="0.25">
      <c r="A439">
        <v>2005</v>
      </c>
      <c r="B439" t="s">
        <v>84</v>
      </c>
      <c r="C439" t="s">
        <v>214</v>
      </c>
      <c r="D439" t="s">
        <v>235</v>
      </c>
      <c r="E439" s="220" t="s">
        <v>72</v>
      </c>
      <c r="J439" s="220"/>
    </row>
    <row r="440" spans="1:10" x14ac:dyDescent="0.25">
      <c r="A440">
        <v>2005</v>
      </c>
      <c r="B440" t="s">
        <v>70</v>
      </c>
      <c r="C440" t="s">
        <v>214</v>
      </c>
      <c r="D440" t="s">
        <v>215</v>
      </c>
      <c r="E440" s="220">
        <v>55945.1</v>
      </c>
      <c r="J440" s="220"/>
    </row>
    <row r="441" spans="1:10" x14ac:dyDescent="0.25">
      <c r="A441">
        <v>2005</v>
      </c>
      <c r="B441" t="s">
        <v>70</v>
      </c>
      <c r="C441" t="s">
        <v>214</v>
      </c>
      <c r="D441" t="s">
        <v>235</v>
      </c>
      <c r="E441" s="220">
        <v>29539.9</v>
      </c>
      <c r="J441" s="220"/>
    </row>
    <row r="442" spans="1:10" x14ac:dyDescent="0.25">
      <c r="A442">
        <v>2005</v>
      </c>
      <c r="B442" t="s">
        <v>71</v>
      </c>
      <c r="C442" t="s">
        <v>214</v>
      </c>
      <c r="D442" t="s">
        <v>215</v>
      </c>
      <c r="E442" s="220">
        <v>667473.69999999995</v>
      </c>
      <c r="J442" s="220"/>
    </row>
    <row r="443" spans="1:10" x14ac:dyDescent="0.25">
      <c r="A443">
        <v>2005</v>
      </c>
      <c r="B443" t="s">
        <v>71</v>
      </c>
      <c r="C443" t="s">
        <v>214</v>
      </c>
      <c r="D443" t="s">
        <v>235</v>
      </c>
      <c r="E443" s="220">
        <v>472416.3</v>
      </c>
      <c r="J443" s="220"/>
    </row>
    <row r="444" spans="1:10" x14ac:dyDescent="0.25">
      <c r="A444">
        <v>2005</v>
      </c>
      <c r="B444" t="s">
        <v>82</v>
      </c>
      <c r="C444" t="s">
        <v>214</v>
      </c>
      <c r="D444" t="s">
        <v>215</v>
      </c>
      <c r="E444" s="220">
        <v>19979.099999999999</v>
      </c>
      <c r="J444" s="220"/>
    </row>
    <row r="445" spans="1:10" x14ac:dyDescent="0.25">
      <c r="A445">
        <v>2005</v>
      </c>
      <c r="B445" t="s">
        <v>82</v>
      </c>
      <c r="C445" t="s">
        <v>214</v>
      </c>
      <c r="D445" t="s">
        <v>235</v>
      </c>
      <c r="E445" s="220">
        <v>11882</v>
      </c>
      <c r="J445" s="220"/>
    </row>
    <row r="446" spans="1:10" x14ac:dyDescent="0.25">
      <c r="A446">
        <v>2006</v>
      </c>
      <c r="B446" t="s">
        <v>154</v>
      </c>
      <c r="C446" t="s">
        <v>214</v>
      </c>
      <c r="D446" t="s">
        <v>215</v>
      </c>
      <c r="E446" s="220">
        <v>10111529.199999999</v>
      </c>
      <c r="J446" s="220"/>
    </row>
    <row r="447" spans="1:10" x14ac:dyDescent="0.25">
      <c r="A447">
        <v>2006</v>
      </c>
      <c r="B447" t="s">
        <v>154</v>
      </c>
      <c r="C447" t="s">
        <v>214</v>
      </c>
      <c r="D447" t="s">
        <v>235</v>
      </c>
      <c r="E447" s="220">
        <v>11458845.5</v>
      </c>
      <c r="J447" s="220"/>
    </row>
    <row r="448" spans="1:10" x14ac:dyDescent="0.25">
      <c r="A448">
        <v>2006</v>
      </c>
      <c r="B448" t="s">
        <v>35</v>
      </c>
      <c r="C448" t="s">
        <v>214</v>
      </c>
      <c r="D448" t="s">
        <v>215</v>
      </c>
      <c r="E448" s="220">
        <v>295608.40000000002</v>
      </c>
      <c r="J448" s="220"/>
    </row>
    <row r="449" spans="1:10" x14ac:dyDescent="0.25">
      <c r="A449">
        <v>2006</v>
      </c>
      <c r="B449" t="s">
        <v>35</v>
      </c>
      <c r="C449" t="s">
        <v>214</v>
      </c>
      <c r="D449" t="s">
        <v>235</v>
      </c>
      <c r="E449">
        <v>372171.4</v>
      </c>
      <c r="J449" s="220"/>
    </row>
    <row r="450" spans="1:10" x14ac:dyDescent="0.25">
      <c r="A450">
        <v>2006</v>
      </c>
      <c r="B450" t="s">
        <v>36</v>
      </c>
      <c r="C450" t="s">
        <v>214</v>
      </c>
      <c r="D450" t="s">
        <v>215</v>
      </c>
      <c r="E450" s="220">
        <v>68922.399999999994</v>
      </c>
      <c r="J450" s="220"/>
    </row>
    <row r="451" spans="1:10" x14ac:dyDescent="0.25">
      <c r="A451">
        <v>2006</v>
      </c>
      <c r="B451" t="s">
        <v>36</v>
      </c>
      <c r="C451" t="s">
        <v>214</v>
      </c>
      <c r="D451" t="s">
        <v>235</v>
      </c>
      <c r="E451" s="220">
        <v>38098.6</v>
      </c>
      <c r="J451" s="220"/>
    </row>
    <row r="452" spans="1:10" x14ac:dyDescent="0.25">
      <c r="A452">
        <v>2006</v>
      </c>
      <c r="B452" t="s">
        <v>37</v>
      </c>
      <c r="C452" t="s">
        <v>214</v>
      </c>
      <c r="D452" t="s">
        <v>215</v>
      </c>
      <c r="E452" s="220">
        <v>194695.5</v>
      </c>
      <c r="J452" s="220"/>
    </row>
    <row r="453" spans="1:10" x14ac:dyDescent="0.25">
      <c r="A453">
        <v>2006</v>
      </c>
      <c r="B453" t="s">
        <v>37</v>
      </c>
      <c r="C453" t="s">
        <v>214</v>
      </c>
      <c r="D453" t="s">
        <v>235</v>
      </c>
      <c r="E453" s="220">
        <v>147253.20000000001</v>
      </c>
      <c r="J453" s="220"/>
    </row>
    <row r="454" spans="1:10" x14ac:dyDescent="0.25">
      <c r="A454">
        <v>2006</v>
      </c>
      <c r="B454" t="s">
        <v>38</v>
      </c>
      <c r="C454" t="s">
        <v>214</v>
      </c>
      <c r="D454" t="s">
        <v>215</v>
      </c>
      <c r="E454" s="220">
        <v>161347.79999999999</v>
      </c>
      <c r="J454" s="220"/>
    </row>
    <row r="455" spans="1:10" x14ac:dyDescent="0.25">
      <c r="A455">
        <v>2006</v>
      </c>
      <c r="B455" t="s">
        <v>38</v>
      </c>
      <c r="C455" t="s">
        <v>214</v>
      </c>
      <c r="D455" t="s">
        <v>235</v>
      </c>
      <c r="E455">
        <v>263312</v>
      </c>
      <c r="J455" s="220"/>
    </row>
    <row r="456" spans="1:10" x14ac:dyDescent="0.25">
      <c r="A456">
        <v>2006</v>
      </c>
      <c r="B456" t="s">
        <v>39</v>
      </c>
      <c r="C456" t="s">
        <v>214</v>
      </c>
      <c r="D456" t="s">
        <v>215</v>
      </c>
      <c r="E456">
        <v>2236655.5</v>
      </c>
      <c r="J456" s="220"/>
    </row>
    <row r="457" spans="1:10" x14ac:dyDescent="0.25">
      <c r="A457">
        <v>2006</v>
      </c>
      <c r="B457" t="s">
        <v>39</v>
      </c>
      <c r="C457" t="s">
        <v>214</v>
      </c>
      <c r="D457" t="s">
        <v>235</v>
      </c>
      <c r="E457">
        <v>2724772.5</v>
      </c>
      <c r="J457" s="220"/>
    </row>
    <row r="458" spans="1:10" x14ac:dyDescent="0.25">
      <c r="A458">
        <v>2006</v>
      </c>
      <c r="B458" t="s">
        <v>40</v>
      </c>
      <c r="C458" t="s">
        <v>214</v>
      </c>
      <c r="D458" t="s">
        <v>215</v>
      </c>
      <c r="E458" s="220">
        <v>20696</v>
      </c>
      <c r="J458" s="220"/>
    </row>
    <row r="459" spans="1:10" x14ac:dyDescent="0.25">
      <c r="A459">
        <v>2006</v>
      </c>
      <c r="B459" t="s">
        <v>40</v>
      </c>
      <c r="C459" t="s">
        <v>214</v>
      </c>
      <c r="D459" t="s">
        <v>235</v>
      </c>
      <c r="E459" s="220">
        <v>19674</v>
      </c>
      <c r="J459" s="220"/>
    </row>
    <row r="460" spans="1:10" x14ac:dyDescent="0.25">
      <c r="A460">
        <v>2006</v>
      </c>
      <c r="B460" t="s">
        <v>41</v>
      </c>
      <c r="C460" t="s">
        <v>214</v>
      </c>
      <c r="D460" t="s">
        <v>215</v>
      </c>
      <c r="E460" s="220">
        <v>150246.29999999999</v>
      </c>
      <c r="J460" s="220"/>
    </row>
    <row r="461" spans="1:10" x14ac:dyDescent="0.25">
      <c r="A461">
        <v>2006</v>
      </c>
      <c r="B461" t="s">
        <v>41</v>
      </c>
      <c r="C461" t="s">
        <v>214</v>
      </c>
      <c r="D461" t="s">
        <v>235</v>
      </c>
      <c r="E461" s="220">
        <v>194958.4</v>
      </c>
      <c r="J461" s="220"/>
    </row>
    <row r="462" spans="1:10" x14ac:dyDescent="0.25">
      <c r="A462">
        <v>2006</v>
      </c>
      <c r="B462" t="s">
        <v>42</v>
      </c>
      <c r="C462" t="s">
        <v>214</v>
      </c>
      <c r="D462" t="s">
        <v>215</v>
      </c>
      <c r="E462" s="220">
        <v>250071</v>
      </c>
      <c r="J462" s="220"/>
    </row>
    <row r="463" spans="1:10" x14ac:dyDescent="0.25">
      <c r="A463">
        <v>2006</v>
      </c>
      <c r="B463" t="s">
        <v>42</v>
      </c>
      <c r="C463" t="s">
        <v>214</v>
      </c>
      <c r="D463" t="s">
        <v>235</v>
      </c>
      <c r="E463" s="220">
        <v>232295.7</v>
      </c>
      <c r="J463" s="220"/>
    </row>
    <row r="464" spans="1:10" x14ac:dyDescent="0.25">
      <c r="A464">
        <v>2006</v>
      </c>
      <c r="B464" t="s">
        <v>43</v>
      </c>
      <c r="C464" t="s">
        <v>214</v>
      </c>
      <c r="D464" t="s">
        <v>215</v>
      </c>
      <c r="E464" s="220">
        <v>1084064.3999999999</v>
      </c>
      <c r="J464" s="220"/>
    </row>
    <row r="465" spans="1:10" x14ac:dyDescent="0.25">
      <c r="A465">
        <v>2006</v>
      </c>
      <c r="B465" t="s">
        <v>43</v>
      </c>
      <c r="C465" t="s">
        <v>214</v>
      </c>
      <c r="D465" t="s">
        <v>235</v>
      </c>
      <c r="E465" s="220">
        <v>1070911</v>
      </c>
      <c r="J465" s="220"/>
    </row>
    <row r="466" spans="1:10" x14ac:dyDescent="0.25">
      <c r="A466">
        <v>2006</v>
      </c>
      <c r="B466" t="s">
        <v>44</v>
      </c>
      <c r="C466" t="s">
        <v>214</v>
      </c>
      <c r="D466" t="s">
        <v>215</v>
      </c>
      <c r="E466" s="220">
        <v>1641881.4</v>
      </c>
      <c r="J466" s="220"/>
    </row>
    <row r="467" spans="1:10" x14ac:dyDescent="0.25">
      <c r="A467">
        <v>2006</v>
      </c>
      <c r="B467" t="s">
        <v>44</v>
      </c>
      <c r="C467" t="s">
        <v>214</v>
      </c>
      <c r="D467" t="s">
        <v>235</v>
      </c>
      <c r="E467" s="220">
        <v>2054310</v>
      </c>
      <c r="J467" s="220"/>
    </row>
    <row r="468" spans="1:10" x14ac:dyDescent="0.25">
      <c r="A468">
        <v>2006</v>
      </c>
      <c r="B468" t="s">
        <v>45</v>
      </c>
      <c r="C468" t="s">
        <v>214</v>
      </c>
      <c r="D468" t="s">
        <v>215</v>
      </c>
      <c r="E468" s="220">
        <v>59775.3</v>
      </c>
      <c r="J468" s="220"/>
    </row>
    <row r="469" spans="1:10" x14ac:dyDescent="0.25">
      <c r="A469">
        <v>2006</v>
      </c>
      <c r="B469" t="s">
        <v>45</v>
      </c>
      <c r="C469" t="s">
        <v>214</v>
      </c>
      <c r="D469" t="s">
        <v>235</v>
      </c>
      <c r="E469" s="220">
        <v>46025.2</v>
      </c>
      <c r="J469" s="220"/>
    </row>
    <row r="470" spans="1:10" x14ac:dyDescent="0.25">
      <c r="A470">
        <v>2006</v>
      </c>
      <c r="B470" t="s">
        <v>46</v>
      </c>
      <c r="C470" t="s">
        <v>214</v>
      </c>
      <c r="D470" t="s">
        <v>215</v>
      </c>
      <c r="E470" s="220">
        <v>1499832.7</v>
      </c>
      <c r="J470" s="220"/>
    </row>
    <row r="471" spans="1:10" x14ac:dyDescent="0.25">
      <c r="A471">
        <v>2006</v>
      </c>
      <c r="B471" t="s">
        <v>46</v>
      </c>
      <c r="C471" t="s">
        <v>214</v>
      </c>
      <c r="D471" t="s">
        <v>235</v>
      </c>
      <c r="E471" s="220">
        <v>1768756.5</v>
      </c>
      <c r="J471" s="220"/>
    </row>
    <row r="472" spans="1:10" x14ac:dyDescent="0.25">
      <c r="A472">
        <v>2006</v>
      </c>
      <c r="B472" t="s">
        <v>47</v>
      </c>
      <c r="C472" t="s">
        <v>214</v>
      </c>
      <c r="D472" t="s">
        <v>215</v>
      </c>
      <c r="E472" s="220">
        <v>17915.900000000001</v>
      </c>
      <c r="J472" s="220"/>
    </row>
    <row r="473" spans="1:10" x14ac:dyDescent="0.25">
      <c r="A473">
        <v>2006</v>
      </c>
      <c r="B473" t="s">
        <v>47</v>
      </c>
      <c r="C473" t="s">
        <v>214</v>
      </c>
      <c r="D473" t="s">
        <v>235</v>
      </c>
      <c r="E473" s="220">
        <v>17892.900000000001</v>
      </c>
      <c r="J473" s="220"/>
    </row>
    <row r="474" spans="1:10" x14ac:dyDescent="0.25">
      <c r="A474">
        <v>2006</v>
      </c>
      <c r="B474" t="s">
        <v>48</v>
      </c>
      <c r="C474" t="s">
        <v>214</v>
      </c>
      <c r="D474" t="s">
        <v>215</v>
      </c>
      <c r="E474" s="220">
        <v>27895.3</v>
      </c>
      <c r="J474" s="220"/>
    </row>
    <row r="475" spans="1:10" x14ac:dyDescent="0.25">
      <c r="A475">
        <v>2006</v>
      </c>
      <c r="B475" t="s">
        <v>48</v>
      </c>
      <c r="C475" t="s">
        <v>214</v>
      </c>
      <c r="D475" t="s">
        <v>235</v>
      </c>
      <c r="E475" s="220">
        <v>23599.599999999999</v>
      </c>
      <c r="J475" s="220"/>
    </row>
    <row r="476" spans="1:10" x14ac:dyDescent="0.25">
      <c r="A476">
        <v>2006</v>
      </c>
      <c r="B476" t="s">
        <v>49</v>
      </c>
      <c r="C476" t="s">
        <v>214</v>
      </c>
      <c r="D476" t="s">
        <v>215</v>
      </c>
      <c r="E476" s="220">
        <v>42842</v>
      </c>
      <c r="J476" s="220"/>
    </row>
    <row r="477" spans="1:10" x14ac:dyDescent="0.25">
      <c r="A477">
        <v>2006</v>
      </c>
      <c r="B477" t="s">
        <v>49</v>
      </c>
      <c r="C477" t="s">
        <v>214</v>
      </c>
      <c r="D477" t="s">
        <v>235</v>
      </c>
      <c r="E477" s="220">
        <v>31414.9</v>
      </c>
      <c r="J477" s="220"/>
    </row>
    <row r="478" spans="1:10" x14ac:dyDescent="0.25">
      <c r="A478">
        <v>2006</v>
      </c>
      <c r="B478" t="s">
        <v>50</v>
      </c>
      <c r="C478" t="s">
        <v>214</v>
      </c>
      <c r="D478" t="s">
        <v>215</v>
      </c>
      <c r="E478" s="220">
        <v>29314</v>
      </c>
      <c r="J478" s="220"/>
    </row>
    <row r="479" spans="1:10" x14ac:dyDescent="0.25">
      <c r="A479">
        <v>2006</v>
      </c>
      <c r="B479" t="s">
        <v>50</v>
      </c>
      <c r="C479" t="s">
        <v>214</v>
      </c>
      <c r="D479" t="s">
        <v>235</v>
      </c>
      <c r="E479" s="220">
        <v>42120.800000000003</v>
      </c>
      <c r="J479" s="220"/>
    </row>
    <row r="480" spans="1:10" x14ac:dyDescent="0.25">
      <c r="A480">
        <v>2006</v>
      </c>
      <c r="B480" t="s">
        <v>51</v>
      </c>
      <c r="C480" t="s">
        <v>214</v>
      </c>
      <c r="D480" t="s">
        <v>215</v>
      </c>
      <c r="E480" s="220">
        <v>146986.70000000001</v>
      </c>
      <c r="J480" s="220"/>
    </row>
    <row r="481" spans="1:10" x14ac:dyDescent="0.25">
      <c r="A481">
        <v>2006</v>
      </c>
      <c r="B481" t="s">
        <v>51</v>
      </c>
      <c r="C481" t="s">
        <v>214</v>
      </c>
      <c r="D481" t="s">
        <v>235</v>
      </c>
      <c r="E481" s="220">
        <v>106416</v>
      </c>
      <c r="J481" s="220"/>
    </row>
    <row r="482" spans="1:10" x14ac:dyDescent="0.25">
      <c r="A482">
        <v>2006</v>
      </c>
      <c r="B482" t="s">
        <v>52</v>
      </c>
      <c r="C482" t="s">
        <v>214</v>
      </c>
      <c r="D482" t="s">
        <v>215</v>
      </c>
      <c r="E482" s="220">
        <v>7512.9</v>
      </c>
      <c r="J482" s="220"/>
    </row>
    <row r="483" spans="1:10" x14ac:dyDescent="0.25">
      <c r="A483">
        <v>2006</v>
      </c>
      <c r="B483" t="s">
        <v>52</v>
      </c>
      <c r="C483" t="s">
        <v>214</v>
      </c>
      <c r="D483" t="s">
        <v>235</v>
      </c>
      <c r="E483" s="220">
        <v>6766</v>
      </c>
      <c r="J483" s="220"/>
    </row>
    <row r="484" spans="1:10" x14ac:dyDescent="0.25">
      <c r="A484">
        <v>2006</v>
      </c>
      <c r="B484" t="s">
        <v>53</v>
      </c>
      <c r="C484" t="s">
        <v>214</v>
      </c>
      <c r="D484" t="s">
        <v>215</v>
      </c>
      <c r="E484" s="220">
        <v>532868.4</v>
      </c>
      <c r="J484" s="220"/>
    </row>
    <row r="485" spans="1:10" x14ac:dyDescent="0.25">
      <c r="A485">
        <v>2006</v>
      </c>
      <c r="B485" t="s">
        <v>53</v>
      </c>
      <c r="C485" t="s">
        <v>214</v>
      </c>
      <c r="D485" t="s">
        <v>235</v>
      </c>
      <c r="E485" s="220">
        <v>642231.6</v>
      </c>
      <c r="J485" s="220"/>
    </row>
    <row r="486" spans="1:10" x14ac:dyDescent="0.25">
      <c r="A486">
        <v>2006</v>
      </c>
      <c r="B486" t="s">
        <v>54</v>
      </c>
      <c r="C486" t="s">
        <v>214</v>
      </c>
      <c r="D486" t="s">
        <v>215</v>
      </c>
      <c r="E486" s="220">
        <v>247522.6</v>
      </c>
      <c r="J486" s="220"/>
    </row>
    <row r="487" spans="1:10" x14ac:dyDescent="0.25">
      <c r="A487">
        <v>2006</v>
      </c>
      <c r="B487" t="s">
        <v>54</v>
      </c>
      <c r="C487" t="s">
        <v>214</v>
      </c>
      <c r="D487" t="s">
        <v>235</v>
      </c>
      <c r="E487" s="220">
        <v>316703.90000000002</v>
      </c>
      <c r="J487" s="220"/>
    </row>
    <row r="488" spans="1:10" x14ac:dyDescent="0.25">
      <c r="A488">
        <v>2006</v>
      </c>
      <c r="B488" t="s">
        <v>64</v>
      </c>
      <c r="C488" t="s">
        <v>214</v>
      </c>
      <c r="D488" t="s">
        <v>215</v>
      </c>
      <c r="E488" s="220">
        <v>459355.9</v>
      </c>
      <c r="J488" s="220"/>
    </row>
    <row r="489" spans="1:10" x14ac:dyDescent="0.25">
      <c r="A489">
        <v>2006</v>
      </c>
      <c r="B489" t="s">
        <v>64</v>
      </c>
      <c r="C489" t="s">
        <v>214</v>
      </c>
      <c r="D489" t="s">
        <v>235</v>
      </c>
      <c r="E489" s="220">
        <v>312713.59999999998</v>
      </c>
      <c r="J489" s="220"/>
    </row>
    <row r="490" spans="1:10" x14ac:dyDescent="0.25">
      <c r="A490">
        <v>2006</v>
      </c>
      <c r="B490" t="s">
        <v>55</v>
      </c>
      <c r="C490" t="s">
        <v>214</v>
      </c>
      <c r="D490" t="s">
        <v>215</v>
      </c>
      <c r="E490" s="220">
        <v>206432.2</v>
      </c>
      <c r="J490" s="220"/>
    </row>
    <row r="491" spans="1:10" x14ac:dyDescent="0.25">
      <c r="A491">
        <v>2006</v>
      </c>
      <c r="B491" t="s">
        <v>55</v>
      </c>
      <c r="C491" t="s">
        <v>214</v>
      </c>
      <c r="D491" t="s">
        <v>235</v>
      </c>
      <c r="E491" s="220">
        <v>184943.9</v>
      </c>
      <c r="J491" s="220"/>
    </row>
    <row r="492" spans="1:10" x14ac:dyDescent="0.25">
      <c r="A492">
        <v>2006</v>
      </c>
      <c r="B492" t="s">
        <v>56</v>
      </c>
      <c r="C492" t="s">
        <v>214</v>
      </c>
      <c r="D492" t="s">
        <v>215</v>
      </c>
      <c r="E492" s="220">
        <v>194677.4</v>
      </c>
      <c r="J492" s="220"/>
    </row>
    <row r="493" spans="1:10" x14ac:dyDescent="0.25">
      <c r="A493">
        <v>2006</v>
      </c>
      <c r="B493" t="s">
        <v>56</v>
      </c>
      <c r="C493" t="s">
        <v>214</v>
      </c>
      <c r="D493" t="s">
        <v>235</v>
      </c>
      <c r="E493" s="220">
        <v>130733.8</v>
      </c>
      <c r="J493" s="220"/>
    </row>
    <row r="494" spans="1:10" x14ac:dyDescent="0.25">
      <c r="A494">
        <v>2006</v>
      </c>
      <c r="B494" t="s">
        <v>57</v>
      </c>
      <c r="C494" t="s">
        <v>214</v>
      </c>
      <c r="D494" t="s">
        <v>215</v>
      </c>
      <c r="E494" s="220">
        <v>41027.1</v>
      </c>
      <c r="J494" s="220"/>
    </row>
    <row r="495" spans="1:10" x14ac:dyDescent="0.25">
      <c r="A495">
        <v>2006</v>
      </c>
      <c r="B495" t="s">
        <v>57</v>
      </c>
      <c r="C495" t="s">
        <v>214</v>
      </c>
      <c r="D495" t="s">
        <v>235</v>
      </c>
      <c r="E495" s="220">
        <v>36682.400000000001</v>
      </c>
      <c r="J495" s="220"/>
    </row>
    <row r="496" spans="1:10" x14ac:dyDescent="0.25">
      <c r="A496">
        <v>2006</v>
      </c>
      <c r="B496" t="s">
        <v>65</v>
      </c>
      <c r="C496" t="s">
        <v>214</v>
      </c>
      <c r="D496" t="s">
        <v>215</v>
      </c>
      <c r="E496" s="220">
        <v>80775.5</v>
      </c>
      <c r="J496" s="220"/>
    </row>
    <row r="497" spans="1:10" x14ac:dyDescent="0.25">
      <c r="A497">
        <v>2006</v>
      </c>
      <c r="B497" t="s">
        <v>65</v>
      </c>
      <c r="C497" t="s">
        <v>214</v>
      </c>
      <c r="D497" t="s">
        <v>235</v>
      </c>
      <c r="E497" s="220">
        <v>60007</v>
      </c>
      <c r="J497" s="220"/>
    </row>
    <row r="498" spans="1:10" x14ac:dyDescent="0.25">
      <c r="A498">
        <v>2006</v>
      </c>
      <c r="B498" t="s">
        <v>58</v>
      </c>
      <c r="C498" t="s">
        <v>214</v>
      </c>
      <c r="D498" t="s">
        <v>215</v>
      </c>
      <c r="E498" s="220">
        <v>144221.4</v>
      </c>
      <c r="J498" s="220"/>
    </row>
    <row r="499" spans="1:10" x14ac:dyDescent="0.25">
      <c r="A499">
        <v>2006</v>
      </c>
      <c r="B499" t="s">
        <v>58</v>
      </c>
      <c r="C499" t="s">
        <v>214</v>
      </c>
      <c r="D499" t="s">
        <v>235</v>
      </c>
      <c r="E499" s="220">
        <v>209196</v>
      </c>
      <c r="J499" s="220"/>
    </row>
    <row r="500" spans="1:10" x14ac:dyDescent="0.25">
      <c r="A500">
        <v>2006</v>
      </c>
      <c r="B500" t="s">
        <v>59</v>
      </c>
      <c r="C500" t="s">
        <v>214</v>
      </c>
      <c r="D500" t="s">
        <v>215</v>
      </c>
      <c r="E500" s="220">
        <v>272316.09999999998</v>
      </c>
      <c r="J500" s="220"/>
    </row>
    <row r="501" spans="1:10" x14ac:dyDescent="0.25">
      <c r="A501">
        <v>2006</v>
      </c>
      <c r="B501" t="s">
        <v>59</v>
      </c>
      <c r="C501" t="s">
        <v>214</v>
      </c>
      <c r="D501" t="s">
        <v>235</v>
      </c>
      <c r="E501" s="220">
        <v>391948.6</v>
      </c>
      <c r="J501" s="220"/>
    </row>
    <row r="502" spans="1:10" x14ac:dyDescent="0.25">
      <c r="A502">
        <v>2006</v>
      </c>
      <c r="B502" t="s">
        <v>156</v>
      </c>
      <c r="C502" t="s">
        <v>214</v>
      </c>
      <c r="D502" t="s">
        <v>215</v>
      </c>
      <c r="E502" s="220">
        <v>9585.9</v>
      </c>
      <c r="J502" s="220"/>
    </row>
    <row r="503" spans="1:10" x14ac:dyDescent="0.25">
      <c r="A503">
        <v>2006</v>
      </c>
      <c r="B503" t="s">
        <v>156</v>
      </c>
      <c r="C503" t="s">
        <v>214</v>
      </c>
      <c r="D503" t="s">
        <v>235</v>
      </c>
      <c r="E503" s="220">
        <v>13896.4</v>
      </c>
      <c r="J503" s="220"/>
    </row>
    <row r="504" spans="1:10" x14ac:dyDescent="0.25">
      <c r="A504">
        <v>2006</v>
      </c>
      <c r="B504" t="s">
        <v>67</v>
      </c>
      <c r="C504" t="s">
        <v>214</v>
      </c>
      <c r="D504" t="s">
        <v>215</v>
      </c>
      <c r="E504" s="220">
        <v>200635.2</v>
      </c>
      <c r="J504" s="220"/>
    </row>
    <row r="505" spans="1:10" x14ac:dyDescent="0.25">
      <c r="A505">
        <v>2006</v>
      </c>
      <c r="B505" t="s">
        <v>67</v>
      </c>
      <c r="C505" t="s">
        <v>214</v>
      </c>
      <c r="D505" t="s">
        <v>235</v>
      </c>
      <c r="E505" s="220">
        <v>311564.3</v>
      </c>
      <c r="J505" s="220"/>
    </row>
    <row r="506" spans="1:10" x14ac:dyDescent="0.25">
      <c r="A506">
        <v>2006</v>
      </c>
      <c r="B506" t="s">
        <v>68</v>
      </c>
      <c r="C506" t="s">
        <v>214</v>
      </c>
      <c r="D506" t="s">
        <v>215</v>
      </c>
      <c r="E506" s="220">
        <v>276620.5</v>
      </c>
      <c r="J506" s="220"/>
    </row>
    <row r="507" spans="1:10" x14ac:dyDescent="0.25">
      <c r="A507">
        <v>2006</v>
      </c>
      <c r="B507" t="s">
        <v>68</v>
      </c>
      <c r="C507" t="s">
        <v>214</v>
      </c>
      <c r="D507" t="s">
        <v>235</v>
      </c>
      <c r="E507" s="220">
        <v>535292.80000000005</v>
      </c>
      <c r="J507" s="220"/>
    </row>
    <row r="508" spans="1:10" x14ac:dyDescent="0.25">
      <c r="A508">
        <v>2006</v>
      </c>
      <c r="B508" t="s">
        <v>60</v>
      </c>
      <c r="C508" t="s">
        <v>214</v>
      </c>
      <c r="D508" t="s">
        <v>215</v>
      </c>
      <c r="E508" s="220">
        <v>1678381.8</v>
      </c>
      <c r="J508" s="220"/>
    </row>
    <row r="509" spans="1:10" x14ac:dyDescent="0.25">
      <c r="A509">
        <v>2006</v>
      </c>
      <c r="B509" t="s">
        <v>60</v>
      </c>
      <c r="C509" t="s">
        <v>214</v>
      </c>
      <c r="D509" t="s">
        <v>235</v>
      </c>
      <c r="E509" s="220">
        <v>2395087.6</v>
      </c>
      <c r="J509" s="220"/>
    </row>
    <row r="510" spans="1:10" x14ac:dyDescent="0.25">
      <c r="A510">
        <v>2006</v>
      </c>
      <c r="B510" t="s">
        <v>69</v>
      </c>
      <c r="C510" t="s">
        <v>214</v>
      </c>
      <c r="D510" t="s">
        <v>215</v>
      </c>
      <c r="E510" s="220">
        <v>14092.4</v>
      </c>
      <c r="J510" s="220"/>
    </row>
    <row r="511" spans="1:10" x14ac:dyDescent="0.25">
      <c r="A511">
        <v>2006</v>
      </c>
      <c r="B511" t="s">
        <v>69</v>
      </c>
      <c r="C511" t="s">
        <v>214</v>
      </c>
      <c r="D511" t="s">
        <v>235</v>
      </c>
      <c r="E511" s="220">
        <v>6951.2</v>
      </c>
      <c r="J511" s="220"/>
    </row>
    <row r="512" spans="1:10" x14ac:dyDescent="0.25">
      <c r="A512">
        <v>2006</v>
      </c>
      <c r="B512" t="s">
        <v>84</v>
      </c>
      <c r="C512" t="s">
        <v>214</v>
      </c>
      <c r="D512" t="s">
        <v>215</v>
      </c>
      <c r="E512" s="220">
        <v>15619</v>
      </c>
      <c r="J512" s="220"/>
    </row>
    <row r="513" spans="1:10" x14ac:dyDescent="0.25">
      <c r="A513">
        <v>2006</v>
      </c>
      <c r="B513" t="s">
        <v>84</v>
      </c>
      <c r="C513" t="s">
        <v>214</v>
      </c>
      <c r="D513" t="s">
        <v>235</v>
      </c>
      <c r="E513" s="220" t="s">
        <v>72</v>
      </c>
      <c r="J513" s="220"/>
    </row>
    <row r="514" spans="1:10" x14ac:dyDescent="0.25">
      <c r="A514">
        <v>2006</v>
      </c>
      <c r="B514" t="s">
        <v>70</v>
      </c>
      <c r="C514" t="s">
        <v>214</v>
      </c>
      <c r="D514" t="s">
        <v>215</v>
      </c>
      <c r="E514" s="220">
        <v>60141.599999999999</v>
      </c>
      <c r="J514" s="220"/>
    </row>
    <row r="515" spans="1:10" x14ac:dyDescent="0.25">
      <c r="A515">
        <v>2006</v>
      </c>
      <c r="B515" t="s">
        <v>70</v>
      </c>
      <c r="C515" t="s">
        <v>214</v>
      </c>
      <c r="D515" t="s">
        <v>235</v>
      </c>
      <c r="E515" s="220">
        <v>31048.7</v>
      </c>
      <c r="J515" s="220"/>
    </row>
    <row r="516" spans="1:10" x14ac:dyDescent="0.25">
      <c r="A516">
        <v>2006</v>
      </c>
      <c r="B516" t="s">
        <v>71</v>
      </c>
      <c r="C516" t="s">
        <v>214</v>
      </c>
      <c r="D516" t="s">
        <v>215</v>
      </c>
      <c r="E516" s="220">
        <v>751352.2</v>
      </c>
      <c r="J516" s="220"/>
    </row>
    <row r="517" spans="1:10" x14ac:dyDescent="0.25">
      <c r="A517">
        <v>2006</v>
      </c>
      <c r="B517" t="s">
        <v>71</v>
      </c>
      <c r="C517" t="s">
        <v>214</v>
      </c>
      <c r="D517" t="s">
        <v>235</v>
      </c>
      <c r="E517" s="220">
        <v>505239.7</v>
      </c>
      <c r="J517" s="220"/>
    </row>
    <row r="518" spans="1:10" x14ac:dyDescent="0.25">
      <c r="A518">
        <v>2006</v>
      </c>
      <c r="B518" t="s">
        <v>82</v>
      </c>
      <c r="C518" t="s">
        <v>214</v>
      </c>
      <c r="D518" t="s">
        <v>215</v>
      </c>
      <c r="E518" s="220">
        <v>22189.200000000001</v>
      </c>
      <c r="J518" s="220"/>
    </row>
    <row r="519" spans="1:10" x14ac:dyDescent="0.25">
      <c r="A519">
        <v>2006</v>
      </c>
      <c r="B519" t="s">
        <v>82</v>
      </c>
      <c r="C519" t="s">
        <v>214</v>
      </c>
      <c r="D519" t="s">
        <v>235</v>
      </c>
      <c r="E519" s="220">
        <v>12525.2</v>
      </c>
      <c r="J519" s="220"/>
    </row>
    <row r="520" spans="1:10" x14ac:dyDescent="0.25">
      <c r="A520">
        <v>2007</v>
      </c>
      <c r="B520" t="s">
        <v>154</v>
      </c>
      <c r="C520" t="s">
        <v>214</v>
      </c>
      <c r="D520" t="s">
        <v>215</v>
      </c>
      <c r="E520" s="220">
        <v>10737819.800000001</v>
      </c>
      <c r="J520" s="220"/>
    </row>
    <row r="521" spans="1:10" x14ac:dyDescent="0.25">
      <c r="A521">
        <v>2007</v>
      </c>
      <c r="B521" t="s">
        <v>154</v>
      </c>
      <c r="C521" t="s">
        <v>214</v>
      </c>
      <c r="D521" t="s">
        <v>235</v>
      </c>
      <c r="E521" s="220">
        <v>11817843.5</v>
      </c>
      <c r="J521" s="220"/>
    </row>
    <row r="522" spans="1:10" x14ac:dyDescent="0.25">
      <c r="A522">
        <v>2007</v>
      </c>
      <c r="B522" t="s">
        <v>35</v>
      </c>
      <c r="C522" t="s">
        <v>214</v>
      </c>
      <c r="D522" t="s">
        <v>215</v>
      </c>
      <c r="E522" s="220">
        <v>308654.5</v>
      </c>
      <c r="J522" s="220"/>
    </row>
    <row r="523" spans="1:10" x14ac:dyDescent="0.25">
      <c r="A523">
        <v>2007</v>
      </c>
      <c r="B523" t="s">
        <v>35</v>
      </c>
      <c r="C523" t="s">
        <v>214</v>
      </c>
      <c r="D523" t="s">
        <v>235</v>
      </c>
      <c r="E523" s="220">
        <v>385855.7</v>
      </c>
      <c r="J523" s="220"/>
    </row>
    <row r="524" spans="1:10" x14ac:dyDescent="0.25">
      <c r="A524">
        <v>2007</v>
      </c>
      <c r="B524" t="s">
        <v>36</v>
      </c>
      <c r="C524" t="s">
        <v>214</v>
      </c>
      <c r="D524" t="s">
        <v>215</v>
      </c>
      <c r="E524" s="220">
        <v>76321.5</v>
      </c>
      <c r="J524" s="220"/>
    </row>
    <row r="525" spans="1:10" x14ac:dyDescent="0.25">
      <c r="A525">
        <v>2007</v>
      </c>
      <c r="B525" t="s">
        <v>36</v>
      </c>
      <c r="C525" t="s">
        <v>214</v>
      </c>
      <c r="D525" t="s">
        <v>235</v>
      </c>
      <c r="E525">
        <v>40596.800000000003</v>
      </c>
      <c r="J525" s="220"/>
    </row>
    <row r="526" spans="1:10" x14ac:dyDescent="0.25">
      <c r="A526">
        <v>2007</v>
      </c>
      <c r="B526" t="s">
        <v>37</v>
      </c>
      <c r="C526" t="s">
        <v>214</v>
      </c>
      <c r="D526" t="s">
        <v>215</v>
      </c>
      <c r="E526" s="220">
        <v>213709.7</v>
      </c>
      <c r="J526" s="220"/>
    </row>
    <row r="527" spans="1:10" x14ac:dyDescent="0.25">
      <c r="A527">
        <v>2007</v>
      </c>
      <c r="B527" t="s">
        <v>37</v>
      </c>
      <c r="C527" t="s">
        <v>214</v>
      </c>
      <c r="D527" t="s">
        <v>235</v>
      </c>
      <c r="E527" s="220">
        <v>155455.70000000001</v>
      </c>
      <c r="J527" s="220"/>
    </row>
    <row r="528" spans="1:10" x14ac:dyDescent="0.25">
      <c r="A528">
        <v>2007</v>
      </c>
      <c r="B528" t="s">
        <v>38</v>
      </c>
      <c r="C528" t="s">
        <v>214</v>
      </c>
      <c r="D528" t="s">
        <v>215</v>
      </c>
      <c r="E528" s="220">
        <v>168194.5</v>
      </c>
      <c r="J528" s="220"/>
    </row>
    <row r="529" spans="1:10" x14ac:dyDescent="0.25">
      <c r="A529">
        <v>2007</v>
      </c>
      <c r="B529" t="s">
        <v>38</v>
      </c>
      <c r="C529" t="s">
        <v>214</v>
      </c>
      <c r="D529" t="s">
        <v>235</v>
      </c>
      <c r="E529" s="220">
        <v>265706.09999999998</v>
      </c>
      <c r="J529" s="220"/>
    </row>
    <row r="530" spans="1:10" x14ac:dyDescent="0.25">
      <c r="A530">
        <v>2007</v>
      </c>
      <c r="B530" t="s">
        <v>39</v>
      </c>
      <c r="C530" t="s">
        <v>214</v>
      </c>
      <c r="D530" t="s">
        <v>215</v>
      </c>
      <c r="E530" s="220">
        <v>2356954.2999999998</v>
      </c>
      <c r="J530" s="220"/>
    </row>
    <row r="531" spans="1:10" x14ac:dyDescent="0.25">
      <c r="A531">
        <v>2007</v>
      </c>
      <c r="B531" t="s">
        <v>39</v>
      </c>
      <c r="C531" t="s">
        <v>214</v>
      </c>
      <c r="D531" t="s">
        <v>235</v>
      </c>
      <c r="E531" s="220">
        <v>2805874.1</v>
      </c>
      <c r="J531" s="220"/>
    </row>
    <row r="532" spans="1:10" x14ac:dyDescent="0.25">
      <c r="A532">
        <v>2007</v>
      </c>
      <c r="B532" t="s">
        <v>40</v>
      </c>
      <c r="C532" t="s">
        <v>214</v>
      </c>
      <c r="D532" t="s">
        <v>215</v>
      </c>
      <c r="E532">
        <v>23490.2</v>
      </c>
      <c r="J532" s="220"/>
    </row>
    <row r="533" spans="1:10" x14ac:dyDescent="0.25">
      <c r="A533">
        <v>2007</v>
      </c>
      <c r="B533" t="s">
        <v>40</v>
      </c>
      <c r="C533" t="s">
        <v>214</v>
      </c>
      <c r="D533" t="s">
        <v>235</v>
      </c>
      <c r="E533">
        <v>21164.1</v>
      </c>
      <c r="J533" s="220"/>
    </row>
    <row r="534" spans="1:10" x14ac:dyDescent="0.25">
      <c r="A534">
        <v>2007</v>
      </c>
      <c r="B534" t="s">
        <v>41</v>
      </c>
      <c r="C534" t="s">
        <v>214</v>
      </c>
      <c r="D534" t="s">
        <v>215</v>
      </c>
      <c r="E534" s="220">
        <v>162499.29999999999</v>
      </c>
      <c r="J534" s="220"/>
    </row>
    <row r="535" spans="1:10" x14ac:dyDescent="0.25">
      <c r="A535">
        <v>2007</v>
      </c>
      <c r="B535" t="s">
        <v>41</v>
      </c>
      <c r="C535" t="s">
        <v>214</v>
      </c>
      <c r="D535" t="s">
        <v>235</v>
      </c>
      <c r="E535" s="220">
        <v>205327.7</v>
      </c>
      <c r="J535" s="220"/>
    </row>
    <row r="536" spans="1:10" x14ac:dyDescent="0.25">
      <c r="A536">
        <v>2007</v>
      </c>
      <c r="B536" t="s">
        <v>42</v>
      </c>
      <c r="C536" t="s">
        <v>214</v>
      </c>
      <c r="D536" t="s">
        <v>215</v>
      </c>
      <c r="E536" s="220">
        <v>255765.1</v>
      </c>
      <c r="J536" s="220"/>
    </row>
    <row r="537" spans="1:10" x14ac:dyDescent="0.25">
      <c r="A537">
        <v>2007</v>
      </c>
      <c r="B537" t="s">
        <v>42</v>
      </c>
      <c r="C537" t="s">
        <v>214</v>
      </c>
      <c r="D537" t="s">
        <v>235</v>
      </c>
      <c r="E537" s="220">
        <v>239900.4</v>
      </c>
      <c r="J537" s="220"/>
    </row>
    <row r="538" spans="1:10" x14ac:dyDescent="0.25">
      <c r="A538">
        <v>2007</v>
      </c>
      <c r="B538" t="s">
        <v>43</v>
      </c>
      <c r="C538" t="s">
        <v>214</v>
      </c>
      <c r="D538" t="s">
        <v>215</v>
      </c>
      <c r="E538" s="220">
        <v>1159427</v>
      </c>
      <c r="J538" s="220"/>
    </row>
    <row r="539" spans="1:10" x14ac:dyDescent="0.25">
      <c r="A539">
        <v>2007</v>
      </c>
      <c r="B539" t="s">
        <v>43</v>
      </c>
      <c r="C539" t="s">
        <v>214</v>
      </c>
      <c r="D539" t="s">
        <v>235</v>
      </c>
      <c r="E539" s="220">
        <v>1109514</v>
      </c>
      <c r="J539" s="220"/>
    </row>
    <row r="540" spans="1:10" x14ac:dyDescent="0.25">
      <c r="A540">
        <v>2007</v>
      </c>
      <c r="B540" t="s">
        <v>44</v>
      </c>
      <c r="C540" t="s">
        <v>214</v>
      </c>
      <c r="D540" t="s">
        <v>215</v>
      </c>
      <c r="E540" s="220">
        <v>1724595.6</v>
      </c>
      <c r="J540" s="220"/>
    </row>
    <row r="541" spans="1:10" x14ac:dyDescent="0.25">
      <c r="A541">
        <v>2007</v>
      </c>
      <c r="B541" t="s">
        <v>44</v>
      </c>
      <c r="C541" t="s">
        <v>214</v>
      </c>
      <c r="D541" t="s">
        <v>235</v>
      </c>
      <c r="E541" s="220">
        <v>2104121.6</v>
      </c>
      <c r="J541" s="220"/>
    </row>
    <row r="542" spans="1:10" x14ac:dyDescent="0.25">
      <c r="A542">
        <v>2007</v>
      </c>
      <c r="B542" t="s">
        <v>45</v>
      </c>
      <c r="C542" t="s">
        <v>214</v>
      </c>
      <c r="D542" t="s">
        <v>215</v>
      </c>
      <c r="E542" s="220">
        <v>65822.899999999994</v>
      </c>
      <c r="J542" s="220"/>
    </row>
    <row r="543" spans="1:10" x14ac:dyDescent="0.25">
      <c r="A543">
        <v>2007</v>
      </c>
      <c r="B543" t="s">
        <v>45</v>
      </c>
      <c r="C543" t="s">
        <v>214</v>
      </c>
      <c r="D543" t="s">
        <v>235</v>
      </c>
      <c r="E543" s="220">
        <v>48357.5</v>
      </c>
      <c r="J543" s="220"/>
    </row>
    <row r="544" spans="1:10" x14ac:dyDescent="0.25">
      <c r="A544">
        <v>2007</v>
      </c>
      <c r="B544" t="s">
        <v>46</v>
      </c>
      <c r="C544" t="s">
        <v>214</v>
      </c>
      <c r="D544" t="s">
        <v>215</v>
      </c>
      <c r="E544" s="220">
        <v>1575238.3</v>
      </c>
      <c r="J544" s="220"/>
    </row>
    <row r="545" spans="1:10" x14ac:dyDescent="0.25">
      <c r="A545">
        <v>2007</v>
      </c>
      <c r="B545" t="s">
        <v>46</v>
      </c>
      <c r="C545" t="s">
        <v>214</v>
      </c>
      <c r="D545" t="s">
        <v>235</v>
      </c>
      <c r="E545" s="220">
        <v>1795059.2</v>
      </c>
      <c r="J545" s="220"/>
    </row>
    <row r="546" spans="1:10" x14ac:dyDescent="0.25">
      <c r="A546">
        <v>2007</v>
      </c>
      <c r="B546" t="s">
        <v>47</v>
      </c>
      <c r="C546" t="s">
        <v>214</v>
      </c>
      <c r="D546" t="s">
        <v>215</v>
      </c>
      <c r="E546" s="220">
        <v>19915.5</v>
      </c>
      <c r="J546" s="220"/>
    </row>
    <row r="547" spans="1:10" x14ac:dyDescent="0.25">
      <c r="A547">
        <v>2007</v>
      </c>
      <c r="B547" t="s">
        <v>47</v>
      </c>
      <c r="C547" t="s">
        <v>214</v>
      </c>
      <c r="D547" t="s">
        <v>235</v>
      </c>
      <c r="E547" s="220">
        <v>18805.099999999999</v>
      </c>
      <c r="J547" s="220"/>
    </row>
    <row r="548" spans="1:10" x14ac:dyDescent="0.25">
      <c r="A548">
        <v>2007</v>
      </c>
      <c r="B548" t="s">
        <v>48</v>
      </c>
      <c r="C548" t="s">
        <v>214</v>
      </c>
      <c r="D548" t="s">
        <v>215</v>
      </c>
      <c r="E548" s="220">
        <v>31630.7</v>
      </c>
      <c r="J548" s="220"/>
    </row>
    <row r="549" spans="1:10" x14ac:dyDescent="0.25">
      <c r="A549">
        <v>2007</v>
      </c>
      <c r="B549" t="s">
        <v>48</v>
      </c>
      <c r="C549" t="s">
        <v>214</v>
      </c>
      <c r="D549" t="s">
        <v>235</v>
      </c>
      <c r="E549" s="220">
        <v>25965.9</v>
      </c>
      <c r="J549" s="220"/>
    </row>
    <row r="550" spans="1:10" x14ac:dyDescent="0.25">
      <c r="A550">
        <v>2007</v>
      </c>
      <c r="B550" t="s">
        <v>49</v>
      </c>
      <c r="C550" t="s">
        <v>214</v>
      </c>
      <c r="D550" t="s">
        <v>215</v>
      </c>
      <c r="E550" s="220">
        <v>48714.5</v>
      </c>
      <c r="J550" s="220"/>
    </row>
    <row r="551" spans="1:10" x14ac:dyDescent="0.25">
      <c r="A551">
        <v>2007</v>
      </c>
      <c r="B551" t="s">
        <v>49</v>
      </c>
      <c r="C551" t="s">
        <v>214</v>
      </c>
      <c r="D551" t="s">
        <v>235</v>
      </c>
      <c r="E551" s="220">
        <v>34904.300000000003</v>
      </c>
      <c r="J551" s="220"/>
    </row>
    <row r="552" spans="1:10" x14ac:dyDescent="0.25">
      <c r="A552">
        <v>2007</v>
      </c>
      <c r="B552" t="s">
        <v>50</v>
      </c>
      <c r="C552" t="s">
        <v>214</v>
      </c>
      <c r="D552" t="s">
        <v>215</v>
      </c>
      <c r="E552" s="220">
        <v>31857.4</v>
      </c>
      <c r="J552" s="220"/>
    </row>
    <row r="553" spans="1:10" x14ac:dyDescent="0.25">
      <c r="A553">
        <v>2007</v>
      </c>
      <c r="B553" t="s">
        <v>50</v>
      </c>
      <c r="C553" t="s">
        <v>214</v>
      </c>
      <c r="D553" t="s">
        <v>235</v>
      </c>
      <c r="E553" s="220">
        <v>45639.8</v>
      </c>
      <c r="J553" s="220"/>
    </row>
    <row r="554" spans="1:10" x14ac:dyDescent="0.25">
      <c r="A554">
        <v>2007</v>
      </c>
      <c r="B554" t="s">
        <v>51</v>
      </c>
      <c r="C554" t="s">
        <v>214</v>
      </c>
      <c r="D554" t="s">
        <v>215</v>
      </c>
      <c r="E554" s="220">
        <v>151358.1</v>
      </c>
      <c r="J554" s="220"/>
    </row>
    <row r="555" spans="1:10" x14ac:dyDescent="0.25">
      <c r="A555">
        <v>2007</v>
      </c>
      <c r="B555" t="s">
        <v>51</v>
      </c>
      <c r="C555" t="s">
        <v>214</v>
      </c>
      <c r="D555" t="s">
        <v>235</v>
      </c>
      <c r="E555" s="220">
        <v>106673.7</v>
      </c>
      <c r="J555" s="220"/>
    </row>
    <row r="556" spans="1:10" x14ac:dyDescent="0.25">
      <c r="A556">
        <v>2007</v>
      </c>
      <c r="B556" t="s">
        <v>52</v>
      </c>
      <c r="C556" t="s">
        <v>214</v>
      </c>
      <c r="D556" t="s">
        <v>215</v>
      </c>
      <c r="E556" s="220">
        <v>8047.1</v>
      </c>
      <c r="J556" s="220"/>
    </row>
    <row r="557" spans="1:10" x14ac:dyDescent="0.25">
      <c r="A557">
        <v>2007</v>
      </c>
      <c r="B557" t="s">
        <v>52</v>
      </c>
      <c r="C557" t="s">
        <v>214</v>
      </c>
      <c r="D557" t="s">
        <v>235</v>
      </c>
      <c r="E557" s="220">
        <v>7089.1</v>
      </c>
      <c r="J557" s="220"/>
    </row>
    <row r="558" spans="1:10" x14ac:dyDescent="0.25">
      <c r="A558">
        <v>2007</v>
      </c>
      <c r="B558" t="s">
        <v>53</v>
      </c>
      <c r="C558" t="s">
        <v>214</v>
      </c>
      <c r="D558" t="s">
        <v>215</v>
      </c>
      <c r="E558" s="220">
        <v>568306.6</v>
      </c>
      <c r="J558" s="220"/>
    </row>
    <row r="559" spans="1:10" x14ac:dyDescent="0.25">
      <c r="A559">
        <v>2007</v>
      </c>
      <c r="B559" t="s">
        <v>53</v>
      </c>
      <c r="C559" t="s">
        <v>214</v>
      </c>
      <c r="D559" t="s">
        <v>235</v>
      </c>
      <c r="E559" s="220">
        <v>666461.9</v>
      </c>
      <c r="J559" s="220"/>
    </row>
    <row r="560" spans="1:10" x14ac:dyDescent="0.25">
      <c r="A560">
        <v>2007</v>
      </c>
      <c r="B560" t="s">
        <v>54</v>
      </c>
      <c r="C560" t="s">
        <v>214</v>
      </c>
      <c r="D560" t="s">
        <v>215</v>
      </c>
      <c r="E560" s="220">
        <v>258253.4</v>
      </c>
      <c r="J560" s="220"/>
    </row>
    <row r="561" spans="1:10" x14ac:dyDescent="0.25">
      <c r="A561">
        <v>2007</v>
      </c>
      <c r="B561" t="s">
        <v>54</v>
      </c>
      <c r="C561" t="s">
        <v>214</v>
      </c>
      <c r="D561" t="s">
        <v>235</v>
      </c>
      <c r="E561" s="220">
        <v>328508.79999999999</v>
      </c>
      <c r="J561" s="220"/>
    </row>
    <row r="562" spans="1:10" x14ac:dyDescent="0.25">
      <c r="A562">
        <v>2007</v>
      </c>
      <c r="B562" t="s">
        <v>64</v>
      </c>
      <c r="C562" t="s">
        <v>214</v>
      </c>
      <c r="D562" t="s">
        <v>215</v>
      </c>
      <c r="E562" s="220">
        <v>505722.8</v>
      </c>
      <c r="J562" s="220"/>
    </row>
    <row r="563" spans="1:10" x14ac:dyDescent="0.25">
      <c r="A563">
        <v>2007</v>
      </c>
      <c r="B563" t="s">
        <v>64</v>
      </c>
      <c r="C563" t="s">
        <v>214</v>
      </c>
      <c r="D563" t="s">
        <v>235</v>
      </c>
      <c r="E563" s="220">
        <v>334796</v>
      </c>
      <c r="J563" s="220"/>
    </row>
    <row r="564" spans="1:10" x14ac:dyDescent="0.25">
      <c r="A564">
        <v>2007</v>
      </c>
      <c r="B564" t="s">
        <v>55</v>
      </c>
      <c r="C564" t="s">
        <v>214</v>
      </c>
      <c r="D564" t="s">
        <v>215</v>
      </c>
      <c r="E564" s="220">
        <v>214203.5</v>
      </c>
      <c r="J564" s="220"/>
    </row>
    <row r="565" spans="1:10" x14ac:dyDescent="0.25">
      <c r="A565">
        <v>2007</v>
      </c>
      <c r="B565" t="s">
        <v>55</v>
      </c>
      <c r="C565" t="s">
        <v>214</v>
      </c>
      <c r="D565" t="s">
        <v>235</v>
      </c>
      <c r="E565" s="220">
        <v>189579.6</v>
      </c>
      <c r="J565" s="220"/>
    </row>
    <row r="566" spans="1:10" x14ac:dyDescent="0.25">
      <c r="A566">
        <v>2007</v>
      </c>
      <c r="B566" t="s">
        <v>56</v>
      </c>
      <c r="C566" t="s">
        <v>214</v>
      </c>
      <c r="D566" t="s">
        <v>215</v>
      </c>
      <c r="E566" s="220">
        <v>225884.7</v>
      </c>
      <c r="J566" s="220"/>
    </row>
    <row r="567" spans="1:10" x14ac:dyDescent="0.25">
      <c r="A567">
        <v>2007</v>
      </c>
      <c r="B567" t="s">
        <v>56</v>
      </c>
      <c r="C567" t="s">
        <v>214</v>
      </c>
      <c r="D567" t="s">
        <v>235</v>
      </c>
      <c r="E567" s="220">
        <v>140190.79999999999</v>
      </c>
      <c r="J567" s="220"/>
    </row>
    <row r="568" spans="1:10" x14ac:dyDescent="0.25">
      <c r="A568">
        <v>2007</v>
      </c>
      <c r="B568" t="s">
        <v>57</v>
      </c>
      <c r="C568" t="s">
        <v>214</v>
      </c>
      <c r="D568" t="s">
        <v>215</v>
      </c>
      <c r="E568" s="220">
        <v>43929.599999999999</v>
      </c>
      <c r="J568" s="220"/>
    </row>
    <row r="569" spans="1:10" x14ac:dyDescent="0.25">
      <c r="A569">
        <v>2007</v>
      </c>
      <c r="B569" t="s">
        <v>57</v>
      </c>
      <c r="C569" t="s">
        <v>214</v>
      </c>
      <c r="D569" t="s">
        <v>235</v>
      </c>
      <c r="E569" s="220">
        <v>39242.9</v>
      </c>
      <c r="J569" s="220"/>
    </row>
    <row r="570" spans="1:10" x14ac:dyDescent="0.25">
      <c r="A570">
        <v>2007</v>
      </c>
      <c r="B570" t="s">
        <v>65</v>
      </c>
      <c r="C570" t="s">
        <v>214</v>
      </c>
      <c r="D570" t="s">
        <v>215</v>
      </c>
      <c r="E570" s="220">
        <v>90056.1</v>
      </c>
      <c r="J570" s="220"/>
    </row>
    <row r="571" spans="1:10" x14ac:dyDescent="0.25">
      <c r="A571">
        <v>2007</v>
      </c>
      <c r="B571" t="s">
        <v>65</v>
      </c>
      <c r="C571" t="s">
        <v>214</v>
      </c>
      <c r="D571" t="s">
        <v>235</v>
      </c>
      <c r="E571" s="220">
        <v>66507</v>
      </c>
      <c r="J571" s="220"/>
    </row>
    <row r="572" spans="1:10" x14ac:dyDescent="0.25">
      <c r="A572">
        <v>2007</v>
      </c>
      <c r="B572" t="s">
        <v>58</v>
      </c>
      <c r="C572" t="s">
        <v>214</v>
      </c>
      <c r="D572" t="s">
        <v>215</v>
      </c>
      <c r="E572" s="220">
        <v>157998.70000000001</v>
      </c>
      <c r="J572" s="220"/>
    </row>
    <row r="573" spans="1:10" x14ac:dyDescent="0.25">
      <c r="A573">
        <v>2007</v>
      </c>
      <c r="B573" t="s">
        <v>58</v>
      </c>
      <c r="C573" t="s">
        <v>214</v>
      </c>
      <c r="D573" t="s">
        <v>235</v>
      </c>
      <c r="E573" s="220">
        <v>220282</v>
      </c>
      <c r="J573" s="220"/>
    </row>
    <row r="574" spans="1:10" x14ac:dyDescent="0.25">
      <c r="A574">
        <v>2007</v>
      </c>
      <c r="B574" t="s">
        <v>59</v>
      </c>
      <c r="C574" t="s">
        <v>214</v>
      </c>
      <c r="D574" t="s">
        <v>215</v>
      </c>
      <c r="E574" s="220">
        <v>295448.3</v>
      </c>
      <c r="J574" s="220"/>
    </row>
    <row r="575" spans="1:10" x14ac:dyDescent="0.25">
      <c r="A575">
        <v>2007</v>
      </c>
      <c r="B575" t="s">
        <v>59</v>
      </c>
      <c r="C575" t="s">
        <v>214</v>
      </c>
      <c r="D575" t="s">
        <v>235</v>
      </c>
      <c r="E575" s="220">
        <v>405428.6</v>
      </c>
      <c r="J575" s="220"/>
    </row>
    <row r="576" spans="1:10" x14ac:dyDescent="0.25">
      <c r="A576">
        <v>2007</v>
      </c>
      <c r="B576" t="s">
        <v>156</v>
      </c>
      <c r="C576" t="s">
        <v>214</v>
      </c>
      <c r="D576" t="s">
        <v>215</v>
      </c>
      <c r="E576" s="220">
        <v>10199.700000000001</v>
      </c>
      <c r="J576" s="220"/>
    </row>
    <row r="577" spans="1:10" x14ac:dyDescent="0.25">
      <c r="A577">
        <v>2007</v>
      </c>
      <c r="B577" t="s">
        <v>156</v>
      </c>
      <c r="C577" t="s">
        <v>214</v>
      </c>
      <c r="D577" t="s">
        <v>235</v>
      </c>
      <c r="E577" s="220">
        <v>15071.4</v>
      </c>
      <c r="J577" s="220"/>
    </row>
    <row r="578" spans="1:10" x14ac:dyDescent="0.25">
      <c r="A578">
        <v>2007</v>
      </c>
      <c r="B578" t="s">
        <v>67</v>
      </c>
      <c r="C578" t="s">
        <v>214</v>
      </c>
      <c r="D578" t="s">
        <v>215</v>
      </c>
      <c r="E578" s="220">
        <v>207952.3</v>
      </c>
      <c r="J578" s="220"/>
    </row>
    <row r="579" spans="1:10" x14ac:dyDescent="0.25">
      <c r="A579">
        <v>2007</v>
      </c>
      <c r="B579" t="s">
        <v>67</v>
      </c>
      <c r="C579" t="s">
        <v>214</v>
      </c>
      <c r="D579" t="s">
        <v>235</v>
      </c>
      <c r="E579" s="220">
        <v>320893.3</v>
      </c>
      <c r="J579" s="220"/>
    </row>
    <row r="580" spans="1:10" x14ac:dyDescent="0.25">
      <c r="A580">
        <v>2007</v>
      </c>
      <c r="B580" t="s">
        <v>68</v>
      </c>
      <c r="C580" t="s">
        <v>214</v>
      </c>
      <c r="D580" t="s">
        <v>215</v>
      </c>
      <c r="E580" s="220">
        <v>305296.09999999998</v>
      </c>
      <c r="J580" s="220"/>
    </row>
    <row r="581" spans="1:10" x14ac:dyDescent="0.25">
      <c r="A581">
        <v>2007</v>
      </c>
      <c r="B581" t="s">
        <v>68</v>
      </c>
      <c r="C581" t="s">
        <v>214</v>
      </c>
      <c r="D581" t="s">
        <v>235</v>
      </c>
      <c r="E581" s="220">
        <v>556681.69999999995</v>
      </c>
      <c r="J581" s="220"/>
    </row>
    <row r="582" spans="1:10" x14ac:dyDescent="0.25">
      <c r="A582">
        <v>2007</v>
      </c>
      <c r="B582" t="s">
        <v>60</v>
      </c>
      <c r="C582" t="s">
        <v>214</v>
      </c>
      <c r="D582" t="s">
        <v>215</v>
      </c>
      <c r="E582" s="220">
        <v>1721125.1</v>
      </c>
      <c r="J582" s="220"/>
    </row>
    <row r="583" spans="1:10" x14ac:dyDescent="0.25">
      <c r="A583">
        <v>2007</v>
      </c>
      <c r="B583" t="s">
        <v>60</v>
      </c>
      <c r="C583" t="s">
        <v>214</v>
      </c>
      <c r="D583" t="s">
        <v>235</v>
      </c>
      <c r="E583" s="220">
        <v>2451625.5</v>
      </c>
      <c r="J583" s="220"/>
    </row>
    <row r="584" spans="1:10" x14ac:dyDescent="0.25">
      <c r="A584">
        <v>2007</v>
      </c>
      <c r="B584" t="s">
        <v>69</v>
      </c>
      <c r="C584" t="s">
        <v>214</v>
      </c>
      <c r="D584" t="s">
        <v>215</v>
      </c>
      <c r="E584" s="220">
        <v>15087.4</v>
      </c>
      <c r="J584" s="220"/>
    </row>
    <row r="585" spans="1:10" x14ac:dyDescent="0.25">
      <c r="A585">
        <v>2007</v>
      </c>
      <c r="B585" t="s">
        <v>69</v>
      </c>
      <c r="C585" t="s">
        <v>214</v>
      </c>
      <c r="D585" t="s">
        <v>235</v>
      </c>
      <c r="E585" s="220">
        <v>7401.1</v>
      </c>
      <c r="J585" s="220"/>
    </row>
    <row r="586" spans="1:10" x14ac:dyDescent="0.25">
      <c r="A586">
        <v>2007</v>
      </c>
      <c r="B586" t="s">
        <v>84</v>
      </c>
      <c r="C586" t="s">
        <v>214</v>
      </c>
      <c r="D586" t="s">
        <v>215</v>
      </c>
      <c r="E586" s="220">
        <v>17079</v>
      </c>
      <c r="J586" s="220"/>
    </row>
    <row r="587" spans="1:10" x14ac:dyDescent="0.25">
      <c r="A587">
        <v>2007</v>
      </c>
      <c r="B587" t="s">
        <v>84</v>
      </c>
      <c r="C587" t="s">
        <v>214</v>
      </c>
      <c r="D587" t="s">
        <v>235</v>
      </c>
      <c r="E587" s="220" t="s">
        <v>72</v>
      </c>
      <c r="J587" s="220"/>
    </row>
    <row r="588" spans="1:10" x14ac:dyDescent="0.25">
      <c r="A588">
        <v>2007</v>
      </c>
      <c r="B588" t="s">
        <v>70</v>
      </c>
      <c r="C588" t="s">
        <v>214</v>
      </c>
      <c r="D588" t="s">
        <v>215</v>
      </c>
      <c r="E588" s="220">
        <v>65485.1</v>
      </c>
      <c r="J588" s="220"/>
    </row>
    <row r="589" spans="1:10" x14ac:dyDescent="0.25">
      <c r="A589">
        <v>2007</v>
      </c>
      <c r="B589" t="s">
        <v>70</v>
      </c>
      <c r="C589" t="s">
        <v>214</v>
      </c>
      <c r="D589" t="s">
        <v>235</v>
      </c>
      <c r="E589" s="220">
        <v>33048.1</v>
      </c>
      <c r="J589" s="220"/>
    </row>
    <row r="590" spans="1:10" x14ac:dyDescent="0.25">
      <c r="A590">
        <v>2007</v>
      </c>
      <c r="B590" t="s">
        <v>71</v>
      </c>
      <c r="C590" t="s">
        <v>214</v>
      </c>
      <c r="D590" t="s">
        <v>215</v>
      </c>
      <c r="E590" s="220">
        <v>823299.5</v>
      </c>
      <c r="J590" s="220"/>
    </row>
    <row r="591" spans="1:10" x14ac:dyDescent="0.25">
      <c r="A591">
        <v>2007</v>
      </c>
      <c r="B591" t="s">
        <v>71</v>
      </c>
      <c r="C591" t="s">
        <v>214</v>
      </c>
      <c r="D591" t="s">
        <v>235</v>
      </c>
      <c r="E591" s="220">
        <v>530721.5</v>
      </c>
      <c r="J591" s="220"/>
    </row>
    <row r="592" spans="1:10" x14ac:dyDescent="0.25">
      <c r="A592">
        <v>2007</v>
      </c>
      <c r="B592" t="s">
        <v>82</v>
      </c>
      <c r="C592" t="s">
        <v>214</v>
      </c>
      <c r="D592" t="s">
        <v>215</v>
      </c>
      <c r="E592" s="220">
        <v>24350.7</v>
      </c>
      <c r="J592" s="220"/>
    </row>
    <row r="593" spans="1:10" x14ac:dyDescent="0.25">
      <c r="A593">
        <v>2007</v>
      </c>
      <c r="B593" t="s">
        <v>82</v>
      </c>
      <c r="C593" t="s">
        <v>214</v>
      </c>
      <c r="D593" t="s">
        <v>235</v>
      </c>
      <c r="E593" s="220">
        <v>13259.1</v>
      </c>
      <c r="J593" s="220"/>
    </row>
    <row r="594" spans="1:10" x14ac:dyDescent="0.25">
      <c r="A594">
        <v>2008</v>
      </c>
      <c r="B594" t="s">
        <v>154</v>
      </c>
      <c r="C594" t="s">
        <v>214</v>
      </c>
      <c r="D594" t="s">
        <v>215</v>
      </c>
      <c r="E594" s="220">
        <v>11083177.6</v>
      </c>
      <c r="J594" s="220"/>
    </row>
    <row r="595" spans="1:10" x14ac:dyDescent="0.25">
      <c r="A595">
        <v>2008</v>
      </c>
      <c r="B595" t="s">
        <v>154</v>
      </c>
      <c r="C595" t="s">
        <v>214</v>
      </c>
      <c r="D595" t="s">
        <v>235</v>
      </c>
      <c r="E595" s="220">
        <v>11893099.300000001</v>
      </c>
      <c r="J595" s="220"/>
    </row>
    <row r="596" spans="1:10" x14ac:dyDescent="0.25">
      <c r="A596">
        <v>2008</v>
      </c>
      <c r="B596" t="s">
        <v>35</v>
      </c>
      <c r="C596" t="s">
        <v>214</v>
      </c>
      <c r="D596" t="s">
        <v>215</v>
      </c>
      <c r="E596" s="220">
        <v>314804</v>
      </c>
      <c r="J596" s="220"/>
    </row>
    <row r="597" spans="1:10" x14ac:dyDescent="0.25">
      <c r="A597">
        <v>2008</v>
      </c>
      <c r="B597" t="s">
        <v>35</v>
      </c>
      <c r="C597" t="s">
        <v>214</v>
      </c>
      <c r="D597" t="s">
        <v>235</v>
      </c>
      <c r="E597" s="220">
        <v>387580.2</v>
      </c>
      <c r="J597" s="220"/>
    </row>
    <row r="598" spans="1:10" x14ac:dyDescent="0.25">
      <c r="A598">
        <v>2008</v>
      </c>
      <c r="B598" t="s">
        <v>36</v>
      </c>
      <c r="C598" t="s">
        <v>214</v>
      </c>
      <c r="D598" t="s">
        <v>215</v>
      </c>
      <c r="E598" s="220">
        <v>83339.8</v>
      </c>
      <c r="J598" s="220"/>
    </row>
    <row r="599" spans="1:10" x14ac:dyDescent="0.25">
      <c r="A599">
        <v>2008</v>
      </c>
      <c r="B599" t="s">
        <v>36</v>
      </c>
      <c r="C599" t="s">
        <v>214</v>
      </c>
      <c r="D599" t="s">
        <v>235</v>
      </c>
      <c r="E599" s="220">
        <v>43067.4</v>
      </c>
      <c r="J599" s="220"/>
    </row>
    <row r="600" spans="1:10" x14ac:dyDescent="0.25">
      <c r="A600">
        <v>2008</v>
      </c>
      <c r="B600" t="s">
        <v>37</v>
      </c>
      <c r="C600" t="s">
        <v>214</v>
      </c>
      <c r="D600" t="s">
        <v>215</v>
      </c>
      <c r="E600" s="220">
        <v>225401</v>
      </c>
      <c r="J600" s="220"/>
    </row>
    <row r="601" spans="1:10" x14ac:dyDescent="0.25">
      <c r="A601">
        <v>2008</v>
      </c>
      <c r="B601" t="s">
        <v>37</v>
      </c>
      <c r="C601" t="s">
        <v>214</v>
      </c>
      <c r="D601" t="s">
        <v>235</v>
      </c>
      <c r="E601">
        <v>159631.79999999999</v>
      </c>
      <c r="J601" s="220"/>
    </row>
    <row r="602" spans="1:10" x14ac:dyDescent="0.25">
      <c r="A602">
        <v>2008</v>
      </c>
      <c r="B602" t="s">
        <v>38</v>
      </c>
      <c r="C602" t="s">
        <v>214</v>
      </c>
      <c r="D602" t="s">
        <v>215</v>
      </c>
      <c r="E602" s="220">
        <v>175947.1</v>
      </c>
      <c r="J602" s="220"/>
    </row>
    <row r="603" spans="1:10" x14ac:dyDescent="0.25">
      <c r="A603">
        <v>2008</v>
      </c>
      <c r="B603" t="s">
        <v>38</v>
      </c>
      <c r="C603" t="s">
        <v>214</v>
      </c>
      <c r="D603" t="s">
        <v>235</v>
      </c>
      <c r="E603" s="220">
        <v>264345.59999999998</v>
      </c>
      <c r="J603" s="220"/>
    </row>
    <row r="604" spans="1:10" x14ac:dyDescent="0.25">
      <c r="A604">
        <v>2008</v>
      </c>
      <c r="B604" t="s">
        <v>39</v>
      </c>
      <c r="C604" t="s">
        <v>214</v>
      </c>
      <c r="D604" t="s">
        <v>215</v>
      </c>
      <c r="E604" s="220">
        <v>2408347.2000000002</v>
      </c>
      <c r="J604" s="220"/>
    </row>
    <row r="605" spans="1:10" x14ac:dyDescent="0.25">
      <c r="A605">
        <v>2008</v>
      </c>
      <c r="B605" t="s">
        <v>39</v>
      </c>
      <c r="C605" t="s">
        <v>214</v>
      </c>
      <c r="D605" t="s">
        <v>235</v>
      </c>
      <c r="E605" s="220">
        <v>2832807.1</v>
      </c>
      <c r="J605" s="220"/>
    </row>
    <row r="606" spans="1:10" x14ac:dyDescent="0.25">
      <c r="A606">
        <v>2008</v>
      </c>
      <c r="B606" t="s">
        <v>40</v>
      </c>
      <c r="C606" t="s">
        <v>214</v>
      </c>
      <c r="D606" t="s">
        <v>215</v>
      </c>
      <c r="E606" s="220">
        <v>23684.9</v>
      </c>
      <c r="J606" s="220"/>
    </row>
    <row r="607" spans="1:10" x14ac:dyDescent="0.25">
      <c r="A607">
        <v>2008</v>
      </c>
      <c r="B607" t="s">
        <v>40</v>
      </c>
      <c r="C607" t="s">
        <v>214</v>
      </c>
      <c r="D607" t="s">
        <v>235</v>
      </c>
      <c r="E607" s="220">
        <v>20087</v>
      </c>
      <c r="J607" s="220"/>
    </row>
    <row r="608" spans="1:10" x14ac:dyDescent="0.25">
      <c r="A608">
        <v>2008</v>
      </c>
      <c r="B608" t="s">
        <v>41</v>
      </c>
      <c r="C608" t="s">
        <v>214</v>
      </c>
      <c r="D608" t="s">
        <v>215</v>
      </c>
      <c r="E608">
        <v>154136.4</v>
      </c>
      <c r="J608" s="220"/>
    </row>
    <row r="609" spans="1:10" x14ac:dyDescent="0.25">
      <c r="A609">
        <v>2008</v>
      </c>
      <c r="B609" t="s">
        <v>41</v>
      </c>
      <c r="C609" t="s">
        <v>214</v>
      </c>
      <c r="D609" t="s">
        <v>235</v>
      </c>
      <c r="E609">
        <v>196214.3</v>
      </c>
      <c r="J609" s="220"/>
    </row>
    <row r="610" spans="1:10" x14ac:dyDescent="0.25">
      <c r="A610">
        <v>2008</v>
      </c>
      <c r="B610" t="s">
        <v>42</v>
      </c>
      <c r="C610" t="s">
        <v>214</v>
      </c>
      <c r="D610" t="s">
        <v>215</v>
      </c>
      <c r="E610" s="220">
        <v>265215</v>
      </c>
      <c r="J610" s="220"/>
    </row>
    <row r="611" spans="1:10" x14ac:dyDescent="0.25">
      <c r="A611">
        <v>2008</v>
      </c>
      <c r="B611" t="s">
        <v>42</v>
      </c>
      <c r="C611" t="s">
        <v>214</v>
      </c>
      <c r="D611" t="s">
        <v>235</v>
      </c>
      <c r="E611" s="220">
        <v>239096.4</v>
      </c>
      <c r="J611" s="220"/>
    </row>
    <row r="612" spans="1:10" x14ac:dyDescent="0.25">
      <c r="A612">
        <v>2008</v>
      </c>
      <c r="B612" t="s">
        <v>43</v>
      </c>
      <c r="C612" t="s">
        <v>214</v>
      </c>
      <c r="D612" t="s">
        <v>215</v>
      </c>
      <c r="E612" s="220">
        <v>1186021.6000000001</v>
      </c>
      <c r="J612" s="220"/>
    </row>
    <row r="613" spans="1:10" x14ac:dyDescent="0.25">
      <c r="A613">
        <v>2008</v>
      </c>
      <c r="B613" t="s">
        <v>43</v>
      </c>
      <c r="C613" t="s">
        <v>214</v>
      </c>
      <c r="D613" t="s">
        <v>235</v>
      </c>
      <c r="E613" s="220">
        <v>1119357</v>
      </c>
      <c r="J613" s="220"/>
    </row>
    <row r="614" spans="1:10" x14ac:dyDescent="0.25">
      <c r="A614">
        <v>2008</v>
      </c>
      <c r="B614" t="s">
        <v>44</v>
      </c>
      <c r="C614" t="s">
        <v>214</v>
      </c>
      <c r="D614" t="s">
        <v>215</v>
      </c>
      <c r="E614" s="220">
        <v>1752945.2</v>
      </c>
      <c r="J614" s="220"/>
    </row>
    <row r="615" spans="1:10" x14ac:dyDescent="0.25">
      <c r="A615">
        <v>2008</v>
      </c>
      <c r="B615" t="s">
        <v>44</v>
      </c>
      <c r="C615" t="s">
        <v>214</v>
      </c>
      <c r="D615" t="s">
        <v>235</v>
      </c>
      <c r="E615" s="220">
        <v>2109486</v>
      </c>
      <c r="J615" s="220"/>
    </row>
    <row r="616" spans="1:10" x14ac:dyDescent="0.25">
      <c r="A616">
        <v>2008</v>
      </c>
      <c r="B616" t="s">
        <v>45</v>
      </c>
      <c r="C616" t="s">
        <v>214</v>
      </c>
      <c r="D616" t="s">
        <v>215</v>
      </c>
      <c r="E616" s="220">
        <v>69448.600000000006</v>
      </c>
      <c r="J616" s="220"/>
    </row>
    <row r="617" spans="1:10" x14ac:dyDescent="0.25">
      <c r="A617">
        <v>2008</v>
      </c>
      <c r="B617" t="s">
        <v>45</v>
      </c>
      <c r="C617" t="s">
        <v>214</v>
      </c>
      <c r="D617" t="s">
        <v>235</v>
      </c>
      <c r="E617" s="220">
        <v>49273.2</v>
      </c>
      <c r="J617" s="220"/>
    </row>
    <row r="618" spans="1:10" x14ac:dyDescent="0.25">
      <c r="A618">
        <v>2008</v>
      </c>
      <c r="B618" t="s">
        <v>46</v>
      </c>
      <c r="C618" t="s">
        <v>214</v>
      </c>
      <c r="D618" t="s">
        <v>215</v>
      </c>
      <c r="E618" s="220">
        <v>1621404.3</v>
      </c>
      <c r="J618" s="220"/>
    </row>
    <row r="619" spans="1:10" x14ac:dyDescent="0.25">
      <c r="A619">
        <v>2008</v>
      </c>
      <c r="B619" t="s">
        <v>46</v>
      </c>
      <c r="C619" t="s">
        <v>214</v>
      </c>
      <c r="D619" t="s">
        <v>235</v>
      </c>
      <c r="E619" s="220">
        <v>1777790.5</v>
      </c>
      <c r="J619" s="220"/>
    </row>
    <row r="620" spans="1:10" x14ac:dyDescent="0.25">
      <c r="A620">
        <v>2008</v>
      </c>
      <c r="B620" t="s">
        <v>47</v>
      </c>
      <c r="C620" t="s">
        <v>214</v>
      </c>
      <c r="D620" t="s">
        <v>215</v>
      </c>
      <c r="E620" s="220">
        <v>21258.400000000001</v>
      </c>
      <c r="J620" s="220"/>
    </row>
    <row r="621" spans="1:10" x14ac:dyDescent="0.25">
      <c r="A621">
        <v>2008</v>
      </c>
      <c r="B621" t="s">
        <v>47</v>
      </c>
      <c r="C621" t="s">
        <v>214</v>
      </c>
      <c r="D621" t="s">
        <v>235</v>
      </c>
      <c r="E621" s="220">
        <v>19490.900000000001</v>
      </c>
      <c r="J621" s="220"/>
    </row>
    <row r="622" spans="1:10" x14ac:dyDescent="0.25">
      <c r="A622">
        <v>2008</v>
      </c>
      <c r="B622" t="s">
        <v>48</v>
      </c>
      <c r="C622" t="s">
        <v>214</v>
      </c>
      <c r="D622" t="s">
        <v>215</v>
      </c>
      <c r="E622" s="220">
        <v>32976</v>
      </c>
      <c r="J622" s="220"/>
    </row>
    <row r="623" spans="1:10" x14ac:dyDescent="0.25">
      <c r="A623">
        <v>2008</v>
      </c>
      <c r="B623" t="s">
        <v>48</v>
      </c>
      <c r="C623" t="s">
        <v>214</v>
      </c>
      <c r="D623" t="s">
        <v>235</v>
      </c>
      <c r="E623" s="220">
        <v>25102</v>
      </c>
      <c r="J623" s="220"/>
    </row>
    <row r="624" spans="1:10" x14ac:dyDescent="0.25">
      <c r="A624">
        <v>2008</v>
      </c>
      <c r="B624" t="s">
        <v>49</v>
      </c>
      <c r="C624" t="s">
        <v>214</v>
      </c>
      <c r="D624" t="s">
        <v>215</v>
      </c>
      <c r="E624" s="220">
        <v>51419.199999999997</v>
      </c>
      <c r="J624" s="220"/>
    </row>
    <row r="625" spans="1:10" x14ac:dyDescent="0.25">
      <c r="A625">
        <v>2008</v>
      </c>
      <c r="B625" t="s">
        <v>49</v>
      </c>
      <c r="C625" t="s">
        <v>214</v>
      </c>
      <c r="D625" t="s">
        <v>235</v>
      </c>
      <c r="E625" s="220">
        <v>35816.9</v>
      </c>
      <c r="J625" s="220"/>
    </row>
    <row r="626" spans="1:10" x14ac:dyDescent="0.25">
      <c r="A626">
        <v>2008</v>
      </c>
      <c r="B626" t="s">
        <v>50</v>
      </c>
      <c r="C626" t="s">
        <v>214</v>
      </c>
      <c r="D626" t="s">
        <v>215</v>
      </c>
      <c r="E626" s="220">
        <v>32869.199999999997</v>
      </c>
      <c r="J626" s="220"/>
    </row>
    <row r="627" spans="1:10" x14ac:dyDescent="0.25">
      <c r="A627">
        <v>2008</v>
      </c>
      <c r="B627" t="s">
        <v>50</v>
      </c>
      <c r="C627" t="s">
        <v>214</v>
      </c>
      <c r="D627" t="s">
        <v>235</v>
      </c>
      <c r="E627" s="220">
        <v>45055.8</v>
      </c>
      <c r="J627" s="220"/>
    </row>
    <row r="628" spans="1:10" x14ac:dyDescent="0.25">
      <c r="A628">
        <v>2008</v>
      </c>
      <c r="B628" t="s">
        <v>51</v>
      </c>
      <c r="C628" t="s">
        <v>214</v>
      </c>
      <c r="D628" t="s">
        <v>215</v>
      </c>
      <c r="E628" s="220">
        <v>161198.29999999999</v>
      </c>
      <c r="J628" s="220"/>
    </row>
    <row r="629" spans="1:10" x14ac:dyDescent="0.25">
      <c r="A629">
        <v>2008</v>
      </c>
      <c r="B629" t="s">
        <v>51</v>
      </c>
      <c r="C629" t="s">
        <v>214</v>
      </c>
      <c r="D629" t="s">
        <v>235</v>
      </c>
      <c r="E629" s="220">
        <v>107802.6</v>
      </c>
      <c r="J629" s="220"/>
    </row>
    <row r="630" spans="1:10" x14ac:dyDescent="0.25">
      <c r="A630">
        <v>2008</v>
      </c>
      <c r="B630" t="s">
        <v>52</v>
      </c>
      <c r="C630" t="s">
        <v>214</v>
      </c>
      <c r="D630" t="s">
        <v>215</v>
      </c>
      <c r="E630" s="220">
        <v>8424.7999999999993</v>
      </c>
      <c r="J630" s="220"/>
    </row>
    <row r="631" spans="1:10" x14ac:dyDescent="0.25">
      <c r="A631">
        <v>2008</v>
      </c>
      <c r="B631" t="s">
        <v>52</v>
      </c>
      <c r="C631" t="s">
        <v>214</v>
      </c>
      <c r="D631" t="s">
        <v>235</v>
      </c>
      <c r="E631" s="220">
        <v>7360.3</v>
      </c>
      <c r="J631" s="220"/>
    </row>
    <row r="632" spans="1:10" x14ac:dyDescent="0.25">
      <c r="A632">
        <v>2008</v>
      </c>
      <c r="B632" t="s">
        <v>53</v>
      </c>
      <c r="C632" t="s">
        <v>214</v>
      </c>
      <c r="D632" t="s">
        <v>215</v>
      </c>
      <c r="E632" s="220">
        <v>592325</v>
      </c>
      <c r="J632" s="220"/>
    </row>
    <row r="633" spans="1:10" x14ac:dyDescent="0.25">
      <c r="A633">
        <v>2008</v>
      </c>
      <c r="B633" t="s">
        <v>53</v>
      </c>
      <c r="C633" t="s">
        <v>214</v>
      </c>
      <c r="D633" t="s">
        <v>235</v>
      </c>
      <c r="E633" s="220">
        <v>680926.3</v>
      </c>
      <c r="J633" s="220"/>
    </row>
    <row r="634" spans="1:10" x14ac:dyDescent="0.25">
      <c r="A634">
        <v>2008</v>
      </c>
      <c r="B634" t="s">
        <v>54</v>
      </c>
      <c r="C634" t="s">
        <v>214</v>
      </c>
      <c r="D634" t="s">
        <v>215</v>
      </c>
      <c r="E634" s="220">
        <v>266762.8</v>
      </c>
      <c r="J634" s="220"/>
    </row>
    <row r="635" spans="1:10" x14ac:dyDescent="0.25">
      <c r="A635">
        <v>2008</v>
      </c>
      <c r="B635" t="s">
        <v>54</v>
      </c>
      <c r="C635" t="s">
        <v>214</v>
      </c>
      <c r="D635" t="s">
        <v>235</v>
      </c>
      <c r="E635" s="220">
        <v>333306.40000000002</v>
      </c>
      <c r="J635" s="220"/>
    </row>
    <row r="636" spans="1:10" x14ac:dyDescent="0.25">
      <c r="A636">
        <v>2008</v>
      </c>
      <c r="B636" t="s">
        <v>64</v>
      </c>
      <c r="C636" t="s">
        <v>214</v>
      </c>
      <c r="D636" t="s">
        <v>215</v>
      </c>
      <c r="E636" s="220">
        <v>541443.5</v>
      </c>
      <c r="J636" s="220"/>
    </row>
    <row r="637" spans="1:10" x14ac:dyDescent="0.25">
      <c r="A637">
        <v>2008</v>
      </c>
      <c r="B637" t="s">
        <v>64</v>
      </c>
      <c r="C637" t="s">
        <v>214</v>
      </c>
      <c r="D637" t="s">
        <v>235</v>
      </c>
      <c r="E637" s="220">
        <v>348857.3</v>
      </c>
      <c r="J637" s="220"/>
    </row>
    <row r="638" spans="1:10" x14ac:dyDescent="0.25">
      <c r="A638">
        <v>2008</v>
      </c>
      <c r="B638" t="s">
        <v>55</v>
      </c>
      <c r="C638" t="s">
        <v>214</v>
      </c>
      <c r="D638" t="s">
        <v>215</v>
      </c>
      <c r="E638" s="220">
        <v>218447.6</v>
      </c>
      <c r="J638" s="220"/>
    </row>
    <row r="639" spans="1:10" x14ac:dyDescent="0.25">
      <c r="A639">
        <v>2008</v>
      </c>
      <c r="B639" t="s">
        <v>55</v>
      </c>
      <c r="C639" t="s">
        <v>214</v>
      </c>
      <c r="D639" t="s">
        <v>235</v>
      </c>
      <c r="E639" s="220">
        <v>190184.8</v>
      </c>
      <c r="J639" s="220"/>
    </row>
    <row r="640" spans="1:10" x14ac:dyDescent="0.25">
      <c r="A640">
        <v>2008</v>
      </c>
      <c r="B640" t="s">
        <v>56</v>
      </c>
      <c r="C640" t="s">
        <v>214</v>
      </c>
      <c r="D640" t="s">
        <v>215</v>
      </c>
      <c r="E640" s="220">
        <v>267427.5</v>
      </c>
      <c r="J640" s="220"/>
    </row>
    <row r="641" spans="1:10" x14ac:dyDescent="0.25">
      <c r="A641">
        <v>2008</v>
      </c>
      <c r="B641" t="s">
        <v>56</v>
      </c>
      <c r="C641" t="s">
        <v>214</v>
      </c>
      <c r="D641" t="s">
        <v>235</v>
      </c>
      <c r="E641" s="220">
        <v>153239.1</v>
      </c>
      <c r="J641" s="220"/>
    </row>
    <row r="642" spans="1:10" x14ac:dyDescent="0.25">
      <c r="A642">
        <v>2008</v>
      </c>
      <c r="B642" t="s">
        <v>57</v>
      </c>
      <c r="C642" t="s">
        <v>214</v>
      </c>
      <c r="D642" t="s">
        <v>215</v>
      </c>
      <c r="E642" s="220">
        <v>46429.3</v>
      </c>
      <c r="J642" s="220"/>
    </row>
    <row r="643" spans="1:10" x14ac:dyDescent="0.25">
      <c r="A643">
        <v>2008</v>
      </c>
      <c r="B643" t="s">
        <v>57</v>
      </c>
      <c r="C643" t="s">
        <v>214</v>
      </c>
      <c r="D643" t="s">
        <v>235</v>
      </c>
      <c r="E643" s="220">
        <v>40620.199999999997</v>
      </c>
      <c r="J643" s="220"/>
    </row>
    <row r="644" spans="1:10" x14ac:dyDescent="0.25">
      <c r="A644">
        <v>2008</v>
      </c>
      <c r="B644" t="s">
        <v>65</v>
      </c>
      <c r="C644" t="s">
        <v>214</v>
      </c>
      <c r="D644" t="s">
        <v>215</v>
      </c>
      <c r="E644" s="220">
        <v>99025.1</v>
      </c>
      <c r="J644" s="220"/>
    </row>
    <row r="645" spans="1:10" x14ac:dyDescent="0.25">
      <c r="A645">
        <v>2008</v>
      </c>
      <c r="B645" t="s">
        <v>65</v>
      </c>
      <c r="C645" t="s">
        <v>214</v>
      </c>
      <c r="D645" t="s">
        <v>235</v>
      </c>
      <c r="E645" s="220">
        <v>70214.7</v>
      </c>
      <c r="J645" s="220"/>
    </row>
    <row r="646" spans="1:10" x14ac:dyDescent="0.25">
      <c r="A646">
        <v>2008</v>
      </c>
      <c r="B646" t="s">
        <v>58</v>
      </c>
      <c r="C646" t="s">
        <v>214</v>
      </c>
      <c r="D646" t="s">
        <v>215</v>
      </c>
      <c r="E646" s="220">
        <v>165250.29999999999</v>
      </c>
      <c r="J646" s="220"/>
    </row>
    <row r="647" spans="1:10" x14ac:dyDescent="0.25">
      <c r="A647">
        <v>2008</v>
      </c>
      <c r="B647" t="s">
        <v>58</v>
      </c>
      <c r="C647" t="s">
        <v>214</v>
      </c>
      <c r="D647" t="s">
        <v>235</v>
      </c>
      <c r="E647" s="220">
        <v>222009</v>
      </c>
      <c r="J647" s="220"/>
    </row>
    <row r="648" spans="1:10" x14ac:dyDescent="0.25">
      <c r="A648">
        <v>2008</v>
      </c>
      <c r="B648" t="s">
        <v>59</v>
      </c>
      <c r="C648" t="s">
        <v>214</v>
      </c>
      <c r="D648" t="s">
        <v>215</v>
      </c>
      <c r="E648" s="220">
        <v>301577</v>
      </c>
      <c r="J648" s="220"/>
    </row>
    <row r="649" spans="1:10" x14ac:dyDescent="0.25">
      <c r="A649">
        <v>2008</v>
      </c>
      <c r="B649" t="s">
        <v>59</v>
      </c>
      <c r="C649" t="s">
        <v>214</v>
      </c>
      <c r="D649" t="s">
        <v>235</v>
      </c>
      <c r="E649" s="220">
        <v>403601.9</v>
      </c>
      <c r="J649" s="220"/>
    </row>
    <row r="650" spans="1:10" x14ac:dyDescent="0.25">
      <c r="A650">
        <v>2008</v>
      </c>
      <c r="B650" t="s">
        <v>156</v>
      </c>
      <c r="C650" t="s">
        <v>214</v>
      </c>
      <c r="D650" t="s">
        <v>215</v>
      </c>
      <c r="E650" s="220">
        <v>10769.4</v>
      </c>
      <c r="J650" s="220"/>
    </row>
    <row r="651" spans="1:10" x14ac:dyDescent="0.25">
      <c r="A651">
        <v>2008</v>
      </c>
      <c r="B651" t="s">
        <v>156</v>
      </c>
      <c r="C651" t="s">
        <v>214</v>
      </c>
      <c r="D651" t="s">
        <v>235</v>
      </c>
      <c r="E651" s="220">
        <v>15404.4</v>
      </c>
      <c r="J651" s="220"/>
    </row>
    <row r="652" spans="1:10" x14ac:dyDescent="0.25">
      <c r="A652">
        <v>2008</v>
      </c>
      <c r="B652" t="s">
        <v>67</v>
      </c>
      <c r="C652" t="s">
        <v>214</v>
      </c>
      <c r="D652" t="s">
        <v>215</v>
      </c>
      <c r="E652" s="220">
        <v>228329.60000000001</v>
      </c>
      <c r="J652" s="220"/>
    </row>
    <row r="653" spans="1:10" x14ac:dyDescent="0.25">
      <c r="A653">
        <v>2008</v>
      </c>
      <c r="B653" t="s">
        <v>67</v>
      </c>
      <c r="C653" t="s">
        <v>214</v>
      </c>
      <c r="D653" t="s">
        <v>235</v>
      </c>
      <c r="E653" s="220">
        <v>322422</v>
      </c>
      <c r="J653" s="220"/>
    </row>
    <row r="654" spans="1:10" x14ac:dyDescent="0.25">
      <c r="A654">
        <v>2008</v>
      </c>
      <c r="B654" t="s">
        <v>68</v>
      </c>
      <c r="C654" t="s">
        <v>214</v>
      </c>
      <c r="D654" t="s">
        <v>215</v>
      </c>
      <c r="E654" s="220">
        <v>320999.7</v>
      </c>
      <c r="J654" s="220"/>
    </row>
    <row r="655" spans="1:10" x14ac:dyDescent="0.25">
      <c r="A655">
        <v>2008</v>
      </c>
      <c r="B655" t="s">
        <v>68</v>
      </c>
      <c r="C655" t="s">
        <v>214</v>
      </c>
      <c r="D655" t="s">
        <v>235</v>
      </c>
      <c r="E655" s="220">
        <v>572021.1</v>
      </c>
      <c r="J655" s="220"/>
    </row>
    <row r="656" spans="1:10" x14ac:dyDescent="0.25">
      <c r="A656">
        <v>2008</v>
      </c>
      <c r="B656" t="s">
        <v>60</v>
      </c>
      <c r="C656" t="s">
        <v>214</v>
      </c>
      <c r="D656" t="s">
        <v>215</v>
      </c>
      <c r="E656" s="220">
        <v>1757324.2</v>
      </c>
      <c r="J656" s="220"/>
    </row>
    <row r="657" spans="1:10" x14ac:dyDescent="0.25">
      <c r="A657">
        <v>2008</v>
      </c>
      <c r="B657" t="s">
        <v>60</v>
      </c>
      <c r="C657" t="s">
        <v>214</v>
      </c>
      <c r="D657" t="s">
        <v>235</v>
      </c>
      <c r="E657" s="220">
        <v>2444790.7999999998</v>
      </c>
      <c r="J657" s="220"/>
    </row>
    <row r="658" spans="1:10" x14ac:dyDescent="0.25">
      <c r="A658">
        <v>2008</v>
      </c>
      <c r="B658" t="s">
        <v>69</v>
      </c>
      <c r="C658" t="s">
        <v>214</v>
      </c>
      <c r="D658" t="s">
        <v>215</v>
      </c>
      <c r="E658" s="220">
        <v>16710.599999999999</v>
      </c>
      <c r="J658" s="220"/>
    </row>
    <row r="659" spans="1:10" x14ac:dyDescent="0.25">
      <c r="A659">
        <v>2008</v>
      </c>
      <c r="B659" t="s">
        <v>69</v>
      </c>
      <c r="C659" t="s">
        <v>214</v>
      </c>
      <c r="D659" t="s">
        <v>235</v>
      </c>
      <c r="E659" s="220">
        <v>7806.1</v>
      </c>
      <c r="J659" s="220"/>
    </row>
    <row r="660" spans="1:10" x14ac:dyDescent="0.25">
      <c r="A660">
        <v>2008</v>
      </c>
      <c r="B660" t="s">
        <v>84</v>
      </c>
      <c r="C660" t="s">
        <v>214</v>
      </c>
      <c r="D660" t="s">
        <v>215</v>
      </c>
      <c r="E660" s="220">
        <v>18816.599999999999</v>
      </c>
      <c r="J660" s="220"/>
    </row>
    <row r="661" spans="1:10" x14ac:dyDescent="0.25">
      <c r="A661">
        <v>2008</v>
      </c>
      <c r="B661" t="s">
        <v>84</v>
      </c>
      <c r="C661" t="s">
        <v>214</v>
      </c>
      <c r="D661" t="s">
        <v>235</v>
      </c>
      <c r="E661" s="220" t="s">
        <v>72</v>
      </c>
      <c r="J661" s="220"/>
    </row>
    <row r="662" spans="1:10" x14ac:dyDescent="0.25">
      <c r="A662">
        <v>2008</v>
      </c>
      <c r="B662" t="s">
        <v>70</v>
      </c>
      <c r="C662" t="s">
        <v>214</v>
      </c>
      <c r="D662" t="s">
        <v>215</v>
      </c>
      <c r="E662" s="220">
        <v>72040.800000000003</v>
      </c>
      <c r="J662" s="220"/>
    </row>
    <row r="663" spans="1:10" x14ac:dyDescent="0.25">
      <c r="A663">
        <v>2008</v>
      </c>
      <c r="B663" t="s">
        <v>70</v>
      </c>
      <c r="C663" t="s">
        <v>214</v>
      </c>
      <c r="D663" t="s">
        <v>235</v>
      </c>
      <c r="E663" s="220">
        <v>34917.199999999997</v>
      </c>
      <c r="J663" s="220"/>
    </row>
    <row r="664" spans="1:10" x14ac:dyDescent="0.25">
      <c r="A664">
        <v>2008</v>
      </c>
      <c r="B664" t="s">
        <v>71</v>
      </c>
      <c r="C664" t="s">
        <v>214</v>
      </c>
      <c r="D664" t="s">
        <v>215</v>
      </c>
      <c r="E664" s="220">
        <v>884171.4</v>
      </c>
      <c r="J664" s="220"/>
    </row>
    <row r="665" spans="1:10" x14ac:dyDescent="0.25">
      <c r="A665">
        <v>2008</v>
      </c>
      <c r="B665" t="s">
        <v>71</v>
      </c>
      <c r="C665" t="s">
        <v>214</v>
      </c>
      <c r="D665" t="s">
        <v>235</v>
      </c>
      <c r="E665" s="220">
        <v>535047</v>
      </c>
      <c r="J665" s="220"/>
    </row>
    <row r="666" spans="1:10" x14ac:dyDescent="0.25">
      <c r="A666">
        <v>2008</v>
      </c>
      <c r="B666" t="s">
        <v>82</v>
      </c>
      <c r="C666" t="s">
        <v>214</v>
      </c>
      <c r="D666" t="s">
        <v>215</v>
      </c>
      <c r="E666" s="220">
        <v>26300.3</v>
      </c>
      <c r="J666" s="220"/>
    </row>
    <row r="667" spans="1:10" x14ac:dyDescent="0.25">
      <c r="A667">
        <v>2008</v>
      </c>
      <c r="B667" t="s">
        <v>82</v>
      </c>
      <c r="C667" t="s">
        <v>214</v>
      </c>
      <c r="D667" t="s">
        <v>235</v>
      </c>
      <c r="E667" s="220">
        <v>13980.7</v>
      </c>
      <c r="J667" s="220"/>
    </row>
    <row r="668" spans="1:10" x14ac:dyDescent="0.25">
      <c r="A668">
        <v>2009</v>
      </c>
      <c r="B668" t="s">
        <v>154</v>
      </c>
      <c r="C668" t="s">
        <v>214</v>
      </c>
      <c r="D668" t="s">
        <v>215</v>
      </c>
      <c r="E668" s="220">
        <v>10585151.699999999</v>
      </c>
      <c r="J668" s="220"/>
    </row>
    <row r="669" spans="1:10" x14ac:dyDescent="0.25">
      <c r="A669">
        <v>2009</v>
      </c>
      <c r="B669" t="s">
        <v>154</v>
      </c>
      <c r="C669" t="s">
        <v>214</v>
      </c>
      <c r="D669" t="s">
        <v>235</v>
      </c>
      <c r="E669" s="220">
        <v>11380958.5</v>
      </c>
      <c r="J669" s="220"/>
    </row>
    <row r="670" spans="1:10" x14ac:dyDescent="0.25">
      <c r="A670">
        <v>2009</v>
      </c>
      <c r="B670" t="s">
        <v>35</v>
      </c>
      <c r="C670" t="s">
        <v>214</v>
      </c>
      <c r="D670" t="s">
        <v>215</v>
      </c>
      <c r="E670" s="220">
        <v>307721.40000000002</v>
      </c>
      <c r="J670" s="220"/>
    </row>
    <row r="671" spans="1:10" x14ac:dyDescent="0.25">
      <c r="A671">
        <v>2009</v>
      </c>
      <c r="B671" t="s">
        <v>35</v>
      </c>
      <c r="C671" t="s">
        <v>214</v>
      </c>
      <c r="D671" t="s">
        <v>235</v>
      </c>
      <c r="E671" s="220">
        <v>379748.2</v>
      </c>
      <c r="J671" s="220"/>
    </row>
    <row r="672" spans="1:10" x14ac:dyDescent="0.25">
      <c r="A672">
        <v>2009</v>
      </c>
      <c r="B672" t="s">
        <v>36</v>
      </c>
      <c r="C672" t="s">
        <v>214</v>
      </c>
      <c r="D672" t="s">
        <v>215</v>
      </c>
      <c r="E672" s="220">
        <v>79708.7</v>
      </c>
      <c r="J672" s="220"/>
    </row>
    <row r="673" spans="1:10" x14ac:dyDescent="0.25">
      <c r="A673">
        <v>2009</v>
      </c>
      <c r="B673" t="s">
        <v>36</v>
      </c>
      <c r="C673" t="s">
        <v>214</v>
      </c>
      <c r="D673" t="s">
        <v>235</v>
      </c>
      <c r="E673" s="220">
        <v>41613.9</v>
      </c>
      <c r="J673" s="220"/>
    </row>
    <row r="674" spans="1:10" x14ac:dyDescent="0.25">
      <c r="A674">
        <v>2009</v>
      </c>
      <c r="B674" t="s">
        <v>37</v>
      </c>
      <c r="C674" t="s">
        <v>214</v>
      </c>
      <c r="D674" t="s">
        <v>215</v>
      </c>
      <c r="E674" s="220">
        <v>218912.2</v>
      </c>
      <c r="J674" s="220"/>
    </row>
    <row r="675" spans="1:10" x14ac:dyDescent="0.25">
      <c r="A675">
        <v>2009</v>
      </c>
      <c r="B675" t="s">
        <v>37</v>
      </c>
      <c r="C675" t="s">
        <v>214</v>
      </c>
      <c r="D675" t="s">
        <v>235</v>
      </c>
      <c r="E675" s="220">
        <v>152197.29999999999</v>
      </c>
      <c r="J675" s="220"/>
    </row>
    <row r="676" spans="1:10" x14ac:dyDescent="0.25">
      <c r="A676">
        <v>2009</v>
      </c>
      <c r="B676" t="s">
        <v>38</v>
      </c>
      <c r="C676" t="s">
        <v>214</v>
      </c>
      <c r="D676" t="s">
        <v>215</v>
      </c>
      <c r="E676" s="220">
        <v>168186.2</v>
      </c>
      <c r="J676" s="220"/>
    </row>
    <row r="677" spans="1:10" x14ac:dyDescent="0.25">
      <c r="A677">
        <v>2009</v>
      </c>
      <c r="B677" t="s">
        <v>38</v>
      </c>
      <c r="C677" t="s">
        <v>214</v>
      </c>
      <c r="D677" t="s">
        <v>235</v>
      </c>
      <c r="E677">
        <v>251375.4</v>
      </c>
      <c r="J677" s="220"/>
    </row>
    <row r="678" spans="1:10" x14ac:dyDescent="0.25">
      <c r="A678">
        <v>2009</v>
      </c>
      <c r="B678" t="s">
        <v>39</v>
      </c>
      <c r="C678" t="s">
        <v>214</v>
      </c>
      <c r="D678" t="s">
        <v>215</v>
      </c>
      <c r="E678" s="220">
        <v>2276643.7000000002</v>
      </c>
      <c r="J678" s="220"/>
    </row>
    <row r="679" spans="1:10" x14ac:dyDescent="0.25">
      <c r="A679">
        <v>2009</v>
      </c>
      <c r="B679" t="s">
        <v>39</v>
      </c>
      <c r="C679" t="s">
        <v>214</v>
      </c>
      <c r="D679" t="s">
        <v>235</v>
      </c>
      <c r="E679" s="220">
        <v>2671511.7000000002</v>
      </c>
      <c r="J679" s="220"/>
    </row>
    <row r="680" spans="1:10" x14ac:dyDescent="0.25">
      <c r="A680">
        <v>2009</v>
      </c>
      <c r="B680" t="s">
        <v>40</v>
      </c>
      <c r="C680" t="s">
        <v>214</v>
      </c>
      <c r="D680" t="s">
        <v>215</v>
      </c>
      <c r="E680" s="220">
        <v>20750.099999999999</v>
      </c>
      <c r="J680" s="220"/>
    </row>
    <row r="681" spans="1:10" x14ac:dyDescent="0.25">
      <c r="A681">
        <v>2009</v>
      </c>
      <c r="B681" t="s">
        <v>40</v>
      </c>
      <c r="C681" t="s">
        <v>214</v>
      </c>
      <c r="D681" t="s">
        <v>235</v>
      </c>
      <c r="E681" s="220">
        <v>17187.7</v>
      </c>
      <c r="J681" s="220"/>
    </row>
    <row r="682" spans="1:10" x14ac:dyDescent="0.25">
      <c r="A682">
        <v>2009</v>
      </c>
      <c r="B682" t="s">
        <v>41</v>
      </c>
      <c r="C682" t="s">
        <v>214</v>
      </c>
      <c r="D682" t="s">
        <v>215</v>
      </c>
      <c r="E682" s="220">
        <v>142233.70000000001</v>
      </c>
      <c r="J682" s="220"/>
    </row>
    <row r="683" spans="1:10" x14ac:dyDescent="0.25">
      <c r="A683">
        <v>2009</v>
      </c>
      <c r="B683" t="s">
        <v>41</v>
      </c>
      <c r="C683" t="s">
        <v>214</v>
      </c>
      <c r="D683" t="s">
        <v>235</v>
      </c>
      <c r="E683" s="220">
        <v>186257.1</v>
      </c>
      <c r="J683" s="220"/>
    </row>
    <row r="684" spans="1:10" x14ac:dyDescent="0.25">
      <c r="A684">
        <v>2009</v>
      </c>
      <c r="B684" t="s">
        <v>42</v>
      </c>
      <c r="C684" t="s">
        <v>214</v>
      </c>
      <c r="D684" t="s">
        <v>215</v>
      </c>
      <c r="E684">
        <v>254594.8</v>
      </c>
      <c r="J684" s="220"/>
    </row>
    <row r="685" spans="1:10" x14ac:dyDescent="0.25">
      <c r="A685">
        <v>2009</v>
      </c>
      <c r="B685" t="s">
        <v>42</v>
      </c>
      <c r="C685" t="s">
        <v>214</v>
      </c>
      <c r="D685" t="s">
        <v>235</v>
      </c>
      <c r="E685" s="220">
        <v>228813.5</v>
      </c>
      <c r="J685" s="220"/>
    </row>
    <row r="686" spans="1:10" x14ac:dyDescent="0.25">
      <c r="A686">
        <v>2009</v>
      </c>
      <c r="B686" t="s">
        <v>43</v>
      </c>
      <c r="C686" t="s">
        <v>214</v>
      </c>
      <c r="D686" t="s">
        <v>215</v>
      </c>
      <c r="E686" s="220">
        <v>1123402.5</v>
      </c>
      <c r="J686" s="220"/>
    </row>
    <row r="687" spans="1:10" x14ac:dyDescent="0.25">
      <c r="A687">
        <v>2009</v>
      </c>
      <c r="B687" t="s">
        <v>43</v>
      </c>
      <c r="C687" t="s">
        <v>214</v>
      </c>
      <c r="D687" t="s">
        <v>235</v>
      </c>
      <c r="E687" s="220">
        <v>1077233</v>
      </c>
      <c r="J687" s="220"/>
    </row>
    <row r="688" spans="1:10" x14ac:dyDescent="0.25">
      <c r="A688">
        <v>2009</v>
      </c>
      <c r="B688" t="s">
        <v>44</v>
      </c>
      <c r="C688" t="s">
        <v>214</v>
      </c>
      <c r="D688" t="s">
        <v>215</v>
      </c>
      <c r="E688" s="220">
        <v>1694216.8</v>
      </c>
      <c r="J688" s="220"/>
    </row>
    <row r="689" spans="1:10" x14ac:dyDescent="0.25">
      <c r="A689">
        <v>2009</v>
      </c>
      <c r="B689" t="s">
        <v>44</v>
      </c>
      <c r="C689" t="s">
        <v>214</v>
      </c>
      <c r="D689" t="s">
        <v>235</v>
      </c>
      <c r="E689" s="220">
        <v>2048873.8</v>
      </c>
      <c r="J689" s="220"/>
    </row>
    <row r="690" spans="1:10" x14ac:dyDescent="0.25">
      <c r="A690">
        <v>2009</v>
      </c>
      <c r="B690" t="s">
        <v>45</v>
      </c>
      <c r="C690" t="s">
        <v>214</v>
      </c>
      <c r="D690" t="s">
        <v>215</v>
      </c>
      <c r="E690" s="220">
        <v>64994.1</v>
      </c>
      <c r="J690" s="220"/>
    </row>
    <row r="691" spans="1:10" x14ac:dyDescent="0.25">
      <c r="A691">
        <v>2009</v>
      </c>
      <c r="B691" t="s">
        <v>45</v>
      </c>
      <c r="C691" t="s">
        <v>214</v>
      </c>
      <c r="D691" t="s">
        <v>235</v>
      </c>
      <c r="E691" s="220">
        <v>45664.6</v>
      </c>
      <c r="J691" s="220"/>
    </row>
    <row r="692" spans="1:10" x14ac:dyDescent="0.25">
      <c r="A692">
        <v>2009</v>
      </c>
      <c r="B692" t="s">
        <v>46</v>
      </c>
      <c r="C692" t="s">
        <v>214</v>
      </c>
      <c r="D692" t="s">
        <v>215</v>
      </c>
      <c r="E692" s="220">
        <v>1543937.7</v>
      </c>
      <c r="J692" s="220"/>
    </row>
    <row r="693" spans="1:10" x14ac:dyDescent="0.25">
      <c r="A693">
        <v>2009</v>
      </c>
      <c r="B693" t="s">
        <v>46</v>
      </c>
      <c r="C693" t="s">
        <v>214</v>
      </c>
      <c r="D693" t="s">
        <v>235</v>
      </c>
      <c r="E693" s="220">
        <v>1683906.5</v>
      </c>
      <c r="J693" s="220"/>
    </row>
    <row r="694" spans="1:10" x14ac:dyDescent="0.25">
      <c r="A694">
        <v>2009</v>
      </c>
      <c r="B694" t="s">
        <v>47</v>
      </c>
      <c r="C694" t="s">
        <v>214</v>
      </c>
      <c r="D694" t="s">
        <v>215</v>
      </c>
      <c r="E694" s="220">
        <v>20672.7</v>
      </c>
      <c r="J694" s="220"/>
    </row>
    <row r="695" spans="1:10" x14ac:dyDescent="0.25">
      <c r="A695">
        <v>2009</v>
      </c>
      <c r="B695" t="s">
        <v>47</v>
      </c>
      <c r="C695" t="s">
        <v>214</v>
      </c>
      <c r="D695" t="s">
        <v>235</v>
      </c>
      <c r="E695" s="220">
        <v>19098.099999999999</v>
      </c>
      <c r="J695" s="220"/>
    </row>
    <row r="696" spans="1:10" x14ac:dyDescent="0.25">
      <c r="A696">
        <v>2009</v>
      </c>
      <c r="B696" t="s">
        <v>48</v>
      </c>
      <c r="C696" t="s">
        <v>214</v>
      </c>
      <c r="D696" t="s">
        <v>215</v>
      </c>
      <c r="E696" s="220">
        <v>27430.1</v>
      </c>
      <c r="J696" s="220"/>
    </row>
    <row r="697" spans="1:10" x14ac:dyDescent="0.25">
      <c r="A697">
        <v>2009</v>
      </c>
      <c r="B697" t="s">
        <v>48</v>
      </c>
      <c r="C697" t="s">
        <v>214</v>
      </c>
      <c r="D697" t="s">
        <v>235</v>
      </c>
      <c r="E697" s="220">
        <v>21522.5</v>
      </c>
      <c r="J697" s="220"/>
    </row>
    <row r="698" spans="1:10" x14ac:dyDescent="0.25">
      <c r="A698">
        <v>2009</v>
      </c>
      <c r="B698" t="s">
        <v>49</v>
      </c>
      <c r="C698" t="s">
        <v>214</v>
      </c>
      <c r="D698" t="s">
        <v>215</v>
      </c>
      <c r="E698" s="220">
        <v>43264.3</v>
      </c>
      <c r="J698" s="220"/>
    </row>
    <row r="699" spans="1:10" x14ac:dyDescent="0.25">
      <c r="A699">
        <v>2009</v>
      </c>
      <c r="B699" t="s">
        <v>49</v>
      </c>
      <c r="C699" t="s">
        <v>214</v>
      </c>
      <c r="D699" t="s">
        <v>235</v>
      </c>
      <c r="E699" s="220">
        <v>30502.2</v>
      </c>
      <c r="J699" s="220"/>
    </row>
    <row r="700" spans="1:10" x14ac:dyDescent="0.25">
      <c r="A700">
        <v>2009</v>
      </c>
      <c r="B700" t="s">
        <v>50</v>
      </c>
      <c r="C700" t="s">
        <v>214</v>
      </c>
      <c r="D700" t="s">
        <v>215</v>
      </c>
      <c r="E700" s="220">
        <v>30917.1</v>
      </c>
      <c r="J700" s="220"/>
    </row>
    <row r="701" spans="1:10" x14ac:dyDescent="0.25">
      <c r="A701">
        <v>2009</v>
      </c>
      <c r="B701" t="s">
        <v>50</v>
      </c>
      <c r="C701" t="s">
        <v>214</v>
      </c>
      <c r="D701" t="s">
        <v>235</v>
      </c>
      <c r="E701" s="220">
        <v>43092</v>
      </c>
      <c r="J701" s="220"/>
    </row>
    <row r="702" spans="1:10" x14ac:dyDescent="0.25">
      <c r="A702">
        <v>2009</v>
      </c>
      <c r="B702" t="s">
        <v>51</v>
      </c>
      <c r="C702" t="s">
        <v>214</v>
      </c>
      <c r="D702" t="s">
        <v>215</v>
      </c>
      <c r="E702" s="220">
        <v>156446.70000000001</v>
      </c>
      <c r="J702" s="220"/>
    </row>
    <row r="703" spans="1:10" x14ac:dyDescent="0.25">
      <c r="A703">
        <v>2009</v>
      </c>
      <c r="B703" t="s">
        <v>51</v>
      </c>
      <c r="C703" t="s">
        <v>214</v>
      </c>
      <c r="D703" t="s">
        <v>235</v>
      </c>
      <c r="E703" s="220">
        <v>100580.3</v>
      </c>
      <c r="J703" s="220"/>
    </row>
    <row r="704" spans="1:10" x14ac:dyDescent="0.25">
      <c r="A704">
        <v>2009</v>
      </c>
      <c r="B704" t="s">
        <v>52</v>
      </c>
      <c r="C704" t="s">
        <v>214</v>
      </c>
      <c r="D704" t="s">
        <v>215</v>
      </c>
      <c r="E704" s="220">
        <v>8299.5</v>
      </c>
      <c r="J704" s="220"/>
    </row>
    <row r="705" spans="1:10" x14ac:dyDescent="0.25">
      <c r="A705">
        <v>2009</v>
      </c>
      <c r="B705" t="s">
        <v>52</v>
      </c>
      <c r="C705" t="s">
        <v>214</v>
      </c>
      <c r="D705" t="s">
        <v>235</v>
      </c>
      <c r="E705" s="220">
        <v>7276.9</v>
      </c>
      <c r="J705" s="220"/>
    </row>
    <row r="706" spans="1:10" x14ac:dyDescent="0.25">
      <c r="A706">
        <v>2009</v>
      </c>
      <c r="B706" t="s">
        <v>53</v>
      </c>
      <c r="C706" t="s">
        <v>214</v>
      </c>
      <c r="D706" t="s">
        <v>215</v>
      </c>
      <c r="E706" s="220">
        <v>556112.1</v>
      </c>
      <c r="J706" s="220"/>
    </row>
    <row r="707" spans="1:10" x14ac:dyDescent="0.25">
      <c r="A707">
        <v>2009</v>
      </c>
      <c r="B707" t="s">
        <v>53</v>
      </c>
      <c r="C707" t="s">
        <v>214</v>
      </c>
      <c r="D707" t="s">
        <v>235</v>
      </c>
      <c r="E707" s="220">
        <v>655957.5</v>
      </c>
      <c r="J707" s="220"/>
    </row>
    <row r="708" spans="1:10" x14ac:dyDescent="0.25">
      <c r="A708">
        <v>2009</v>
      </c>
      <c r="B708" t="s">
        <v>54</v>
      </c>
      <c r="C708" t="s">
        <v>214</v>
      </c>
      <c r="D708" t="s">
        <v>215</v>
      </c>
      <c r="E708" s="220">
        <v>257762.1</v>
      </c>
      <c r="J708" s="220"/>
    </row>
    <row r="709" spans="1:10" x14ac:dyDescent="0.25">
      <c r="A709">
        <v>2009</v>
      </c>
      <c r="B709" t="s">
        <v>54</v>
      </c>
      <c r="C709" t="s">
        <v>214</v>
      </c>
      <c r="D709" t="s">
        <v>235</v>
      </c>
      <c r="E709" s="220">
        <v>320758.8</v>
      </c>
      <c r="J709" s="220"/>
    </row>
    <row r="710" spans="1:10" x14ac:dyDescent="0.25">
      <c r="A710">
        <v>2009</v>
      </c>
      <c r="B710" t="s">
        <v>64</v>
      </c>
      <c r="C710" t="s">
        <v>214</v>
      </c>
      <c r="D710" t="s">
        <v>215</v>
      </c>
      <c r="E710" s="220">
        <v>554214.69999999995</v>
      </c>
      <c r="J710" s="220"/>
    </row>
    <row r="711" spans="1:10" x14ac:dyDescent="0.25">
      <c r="A711">
        <v>2009</v>
      </c>
      <c r="B711" t="s">
        <v>64</v>
      </c>
      <c r="C711" t="s">
        <v>214</v>
      </c>
      <c r="D711" t="s">
        <v>235</v>
      </c>
      <c r="E711" s="220">
        <v>358737.6</v>
      </c>
      <c r="J711" s="220"/>
    </row>
    <row r="712" spans="1:10" x14ac:dyDescent="0.25">
      <c r="A712">
        <v>2009</v>
      </c>
      <c r="B712" t="s">
        <v>55</v>
      </c>
      <c r="C712" t="s">
        <v>214</v>
      </c>
      <c r="D712" t="s">
        <v>215</v>
      </c>
      <c r="E712" s="220">
        <v>211123.8</v>
      </c>
      <c r="J712" s="220"/>
    </row>
    <row r="713" spans="1:10" x14ac:dyDescent="0.25">
      <c r="A713">
        <v>2009</v>
      </c>
      <c r="B713" t="s">
        <v>55</v>
      </c>
      <c r="C713" t="s">
        <v>214</v>
      </c>
      <c r="D713" t="s">
        <v>235</v>
      </c>
      <c r="E713" s="220">
        <v>184247.1</v>
      </c>
      <c r="J713" s="220"/>
    </row>
    <row r="714" spans="1:10" x14ac:dyDescent="0.25">
      <c r="A714">
        <v>2009</v>
      </c>
      <c r="B714" t="s">
        <v>56</v>
      </c>
      <c r="C714" t="s">
        <v>214</v>
      </c>
      <c r="D714" t="s">
        <v>215</v>
      </c>
      <c r="E714" s="220">
        <v>255764</v>
      </c>
      <c r="J714" s="220"/>
    </row>
    <row r="715" spans="1:10" x14ac:dyDescent="0.25">
      <c r="A715">
        <v>2009</v>
      </c>
      <c r="B715" t="s">
        <v>56</v>
      </c>
      <c r="C715" t="s">
        <v>214</v>
      </c>
      <c r="D715" t="s">
        <v>235</v>
      </c>
      <c r="E715" s="220">
        <v>144784.20000000001</v>
      </c>
      <c r="J715" s="220"/>
    </row>
    <row r="716" spans="1:10" x14ac:dyDescent="0.25">
      <c r="A716">
        <v>2009</v>
      </c>
      <c r="B716" t="s">
        <v>57</v>
      </c>
      <c r="C716" t="s">
        <v>214</v>
      </c>
      <c r="D716" t="s">
        <v>215</v>
      </c>
      <c r="E716" s="220">
        <v>42408.3</v>
      </c>
      <c r="J716" s="220"/>
    </row>
    <row r="717" spans="1:10" x14ac:dyDescent="0.25">
      <c r="A717">
        <v>2009</v>
      </c>
      <c r="B717" t="s">
        <v>57</v>
      </c>
      <c r="C717" t="s">
        <v>214</v>
      </c>
      <c r="D717" t="s">
        <v>235</v>
      </c>
      <c r="E717" s="220">
        <v>37554.1</v>
      </c>
      <c r="J717" s="220"/>
    </row>
    <row r="718" spans="1:10" x14ac:dyDescent="0.25">
      <c r="A718">
        <v>2009</v>
      </c>
      <c r="B718" t="s">
        <v>65</v>
      </c>
      <c r="C718" t="s">
        <v>214</v>
      </c>
      <c r="D718" t="s">
        <v>215</v>
      </c>
      <c r="E718" s="220">
        <v>93866.1</v>
      </c>
      <c r="J718" s="220"/>
    </row>
    <row r="719" spans="1:10" x14ac:dyDescent="0.25">
      <c r="A719">
        <v>2009</v>
      </c>
      <c r="B719" t="s">
        <v>65</v>
      </c>
      <c r="C719" t="s">
        <v>214</v>
      </c>
      <c r="D719" t="s">
        <v>235</v>
      </c>
      <c r="E719" s="220">
        <v>66384.100000000006</v>
      </c>
      <c r="J719" s="220"/>
    </row>
    <row r="720" spans="1:10" x14ac:dyDescent="0.25">
      <c r="A720">
        <v>2009</v>
      </c>
      <c r="B720" t="s">
        <v>58</v>
      </c>
      <c r="C720" t="s">
        <v>214</v>
      </c>
      <c r="D720" t="s">
        <v>215</v>
      </c>
      <c r="E720" s="220">
        <v>153065.60000000001</v>
      </c>
      <c r="J720" s="220"/>
    </row>
    <row r="721" spans="1:10" x14ac:dyDescent="0.25">
      <c r="A721">
        <v>2009</v>
      </c>
      <c r="B721" t="s">
        <v>58</v>
      </c>
      <c r="C721" t="s">
        <v>214</v>
      </c>
      <c r="D721" t="s">
        <v>235</v>
      </c>
      <c r="E721" s="220">
        <v>204083</v>
      </c>
      <c r="J721" s="220"/>
    </row>
    <row r="722" spans="1:10" x14ac:dyDescent="0.25">
      <c r="A722">
        <v>2009</v>
      </c>
      <c r="B722" t="s">
        <v>59</v>
      </c>
      <c r="C722" t="s">
        <v>214</v>
      </c>
      <c r="D722" t="s">
        <v>215</v>
      </c>
      <c r="E722" s="220">
        <v>282787.90000000002</v>
      </c>
      <c r="J722" s="220"/>
    </row>
    <row r="723" spans="1:10" x14ac:dyDescent="0.25">
      <c r="A723">
        <v>2009</v>
      </c>
      <c r="B723" t="s">
        <v>59</v>
      </c>
      <c r="C723" t="s">
        <v>214</v>
      </c>
      <c r="D723" t="s">
        <v>235</v>
      </c>
      <c r="E723" s="220">
        <v>386086.40000000002</v>
      </c>
      <c r="J723" s="220"/>
    </row>
    <row r="724" spans="1:10" x14ac:dyDescent="0.25">
      <c r="A724">
        <v>2009</v>
      </c>
      <c r="B724" t="s">
        <v>156</v>
      </c>
      <c r="C724" t="s">
        <v>214</v>
      </c>
      <c r="D724" t="s">
        <v>215</v>
      </c>
      <c r="E724" s="220">
        <v>10067.299999999999</v>
      </c>
      <c r="J724" s="220"/>
    </row>
    <row r="725" spans="1:10" x14ac:dyDescent="0.25">
      <c r="A725">
        <v>2009</v>
      </c>
      <c r="B725" t="s">
        <v>156</v>
      </c>
      <c r="C725" t="s">
        <v>214</v>
      </c>
      <c r="D725" t="s">
        <v>235</v>
      </c>
      <c r="E725" s="220">
        <v>14223.8</v>
      </c>
      <c r="J725" s="220"/>
    </row>
    <row r="726" spans="1:10" x14ac:dyDescent="0.25">
      <c r="A726">
        <v>2009</v>
      </c>
      <c r="B726" t="s">
        <v>67</v>
      </c>
      <c r="C726" t="s">
        <v>214</v>
      </c>
      <c r="D726" t="s">
        <v>215</v>
      </c>
      <c r="E726" s="220">
        <v>201848.6</v>
      </c>
      <c r="J726" s="220"/>
    </row>
    <row r="727" spans="1:10" x14ac:dyDescent="0.25">
      <c r="A727">
        <v>2009</v>
      </c>
      <c r="B727" t="s">
        <v>67</v>
      </c>
      <c r="C727" t="s">
        <v>214</v>
      </c>
      <c r="D727" t="s">
        <v>235</v>
      </c>
      <c r="E727" s="220">
        <v>316853.7</v>
      </c>
      <c r="J727" s="220"/>
    </row>
    <row r="728" spans="1:10" x14ac:dyDescent="0.25">
      <c r="A728">
        <v>2009</v>
      </c>
      <c r="B728" t="s">
        <v>68</v>
      </c>
      <c r="C728" t="s">
        <v>214</v>
      </c>
      <c r="D728" t="s">
        <v>215</v>
      </c>
      <c r="E728" s="220">
        <v>311950.7</v>
      </c>
      <c r="J728" s="220"/>
    </row>
    <row r="729" spans="1:10" x14ac:dyDescent="0.25">
      <c r="A729">
        <v>2009</v>
      </c>
      <c r="B729" t="s">
        <v>68</v>
      </c>
      <c r="C729" t="s">
        <v>214</v>
      </c>
      <c r="D729" t="s">
        <v>235</v>
      </c>
      <c r="E729" s="220">
        <v>560125.19999999995</v>
      </c>
      <c r="J729" s="220"/>
    </row>
    <row r="730" spans="1:10" x14ac:dyDescent="0.25">
      <c r="A730">
        <v>2009</v>
      </c>
      <c r="B730" t="s">
        <v>60</v>
      </c>
      <c r="C730" t="s">
        <v>214</v>
      </c>
      <c r="D730" t="s">
        <v>215</v>
      </c>
      <c r="E730" s="220">
        <v>1646546.7</v>
      </c>
      <c r="J730" s="220"/>
    </row>
    <row r="731" spans="1:10" x14ac:dyDescent="0.25">
      <c r="A731">
        <v>2009</v>
      </c>
      <c r="B731" t="s">
        <v>60</v>
      </c>
      <c r="C731" t="s">
        <v>214</v>
      </c>
      <c r="D731" t="s">
        <v>235</v>
      </c>
      <c r="E731" s="220">
        <v>2344213.4</v>
      </c>
      <c r="J731" s="220"/>
    </row>
    <row r="732" spans="1:10" x14ac:dyDescent="0.25">
      <c r="A732">
        <v>2009</v>
      </c>
      <c r="B732" t="s">
        <v>69</v>
      </c>
      <c r="C732" t="s">
        <v>214</v>
      </c>
      <c r="D732" t="s">
        <v>215</v>
      </c>
      <c r="E732" s="220">
        <v>17046.8</v>
      </c>
      <c r="J732" s="220"/>
    </row>
    <row r="733" spans="1:10" x14ac:dyDescent="0.25">
      <c r="A733">
        <v>2009</v>
      </c>
      <c r="B733" t="s">
        <v>69</v>
      </c>
      <c r="C733" t="s">
        <v>214</v>
      </c>
      <c r="D733" t="s">
        <v>235</v>
      </c>
      <c r="E733" s="220">
        <v>7778.1</v>
      </c>
      <c r="J733" s="220"/>
    </row>
    <row r="734" spans="1:10" x14ac:dyDescent="0.25">
      <c r="A734">
        <v>2009</v>
      </c>
      <c r="B734" t="s">
        <v>84</v>
      </c>
      <c r="C734" t="s">
        <v>214</v>
      </c>
      <c r="D734" t="s">
        <v>215</v>
      </c>
      <c r="E734" s="220">
        <v>19479.900000000001</v>
      </c>
      <c r="J734" s="220"/>
    </row>
    <row r="735" spans="1:10" x14ac:dyDescent="0.25">
      <c r="A735">
        <v>2009</v>
      </c>
      <c r="B735" t="s">
        <v>84</v>
      </c>
      <c r="C735" t="s">
        <v>214</v>
      </c>
      <c r="D735" t="s">
        <v>235</v>
      </c>
      <c r="E735" s="220" t="s">
        <v>72</v>
      </c>
      <c r="J735" s="220"/>
    </row>
    <row r="736" spans="1:10" x14ac:dyDescent="0.25">
      <c r="A736">
        <v>2009</v>
      </c>
      <c r="B736" t="s">
        <v>70</v>
      </c>
      <c r="C736" t="s">
        <v>214</v>
      </c>
      <c r="D736" t="s">
        <v>215</v>
      </c>
      <c r="E736" s="220">
        <v>69280.3</v>
      </c>
      <c r="J736" s="220"/>
    </row>
    <row r="737" spans="1:10" x14ac:dyDescent="0.25">
      <c r="A737">
        <v>2009</v>
      </c>
      <c r="B737" t="s">
        <v>70</v>
      </c>
      <c r="C737" t="s">
        <v>214</v>
      </c>
      <c r="D737" t="s">
        <v>235</v>
      </c>
      <c r="E737" s="220">
        <v>33963.300000000003</v>
      </c>
      <c r="J737" s="220"/>
    </row>
    <row r="738" spans="1:10" x14ac:dyDescent="0.25">
      <c r="A738">
        <v>2009</v>
      </c>
      <c r="B738" t="s">
        <v>71</v>
      </c>
      <c r="C738" t="s">
        <v>214</v>
      </c>
      <c r="D738" t="s">
        <v>215</v>
      </c>
      <c r="E738" s="220">
        <v>839945.7</v>
      </c>
      <c r="J738" s="220"/>
    </row>
    <row r="739" spans="1:10" x14ac:dyDescent="0.25">
      <c r="A739">
        <v>2009</v>
      </c>
      <c r="B739" t="s">
        <v>71</v>
      </c>
      <c r="C739" t="s">
        <v>214</v>
      </c>
      <c r="D739" t="s">
        <v>235</v>
      </c>
      <c r="E739" s="220">
        <v>509240.9</v>
      </c>
      <c r="J739" s="220"/>
    </row>
    <row r="740" spans="1:10" x14ac:dyDescent="0.25">
      <c r="A740">
        <v>2009</v>
      </c>
      <c r="B740" t="s">
        <v>82</v>
      </c>
      <c r="C740" t="s">
        <v>214</v>
      </c>
      <c r="D740" t="s">
        <v>215</v>
      </c>
      <c r="E740" s="220">
        <v>25467.4</v>
      </c>
      <c r="J740" s="220"/>
    </row>
    <row r="741" spans="1:10" x14ac:dyDescent="0.25">
      <c r="A741">
        <v>2009</v>
      </c>
      <c r="B741" t="s">
        <v>82</v>
      </c>
      <c r="C741" t="s">
        <v>214</v>
      </c>
      <c r="D741" t="s">
        <v>235</v>
      </c>
      <c r="E741" s="220">
        <v>13560.6</v>
      </c>
      <c r="J741" s="220"/>
    </row>
    <row r="742" spans="1:10" x14ac:dyDescent="0.25">
      <c r="A742">
        <v>2010</v>
      </c>
      <c r="B742" t="s">
        <v>154</v>
      </c>
      <c r="C742" t="s">
        <v>214</v>
      </c>
      <c r="D742" t="s">
        <v>215</v>
      </c>
      <c r="E742" s="220">
        <v>10977298</v>
      </c>
      <c r="J742" s="220"/>
    </row>
    <row r="743" spans="1:10" x14ac:dyDescent="0.25">
      <c r="A743">
        <v>2010</v>
      </c>
      <c r="B743" t="s">
        <v>154</v>
      </c>
      <c r="C743" t="s">
        <v>214</v>
      </c>
      <c r="D743" t="s">
        <v>235</v>
      </c>
      <c r="E743" s="220">
        <v>11630973.300000001</v>
      </c>
      <c r="J743" s="220"/>
    </row>
    <row r="744" spans="1:10" x14ac:dyDescent="0.25">
      <c r="A744">
        <v>2010</v>
      </c>
      <c r="B744" t="s">
        <v>35</v>
      </c>
      <c r="C744" t="s">
        <v>214</v>
      </c>
      <c r="D744" t="s">
        <v>215</v>
      </c>
      <c r="E744" s="220">
        <v>328532.5</v>
      </c>
      <c r="J744" s="220"/>
    </row>
    <row r="745" spans="1:10" x14ac:dyDescent="0.25">
      <c r="A745">
        <v>2010</v>
      </c>
      <c r="B745" t="s">
        <v>35</v>
      </c>
      <c r="C745" t="s">
        <v>214</v>
      </c>
      <c r="D745" t="s">
        <v>235</v>
      </c>
      <c r="E745" s="220">
        <v>390625.3</v>
      </c>
      <c r="J745" s="220"/>
    </row>
    <row r="746" spans="1:10" x14ac:dyDescent="0.25">
      <c r="A746">
        <v>2010</v>
      </c>
      <c r="B746" t="s">
        <v>36</v>
      </c>
      <c r="C746" t="s">
        <v>214</v>
      </c>
      <c r="D746" t="s">
        <v>215</v>
      </c>
      <c r="E746" s="220">
        <v>83220.7</v>
      </c>
      <c r="J746" s="220"/>
    </row>
    <row r="747" spans="1:10" x14ac:dyDescent="0.25">
      <c r="A747">
        <v>2010</v>
      </c>
      <c r="B747" t="s">
        <v>36</v>
      </c>
      <c r="C747" t="s">
        <v>214</v>
      </c>
      <c r="D747" t="s">
        <v>235</v>
      </c>
      <c r="E747" s="220">
        <v>41846.699999999997</v>
      </c>
      <c r="J747" s="220"/>
    </row>
    <row r="748" spans="1:10" x14ac:dyDescent="0.25">
      <c r="A748">
        <v>2010</v>
      </c>
      <c r="B748" t="s">
        <v>37</v>
      </c>
      <c r="C748" t="s">
        <v>214</v>
      </c>
      <c r="D748" t="s">
        <v>215</v>
      </c>
      <c r="E748" s="220">
        <v>221035.3</v>
      </c>
      <c r="J748" s="220"/>
    </row>
    <row r="749" spans="1:10" x14ac:dyDescent="0.25">
      <c r="A749">
        <v>2010</v>
      </c>
      <c r="B749" t="s">
        <v>37</v>
      </c>
      <c r="C749" t="s">
        <v>214</v>
      </c>
      <c r="D749" t="s">
        <v>235</v>
      </c>
      <c r="E749" s="220">
        <v>155903.1</v>
      </c>
      <c r="J749" s="220"/>
    </row>
    <row r="750" spans="1:10" x14ac:dyDescent="0.25">
      <c r="A750">
        <v>2010</v>
      </c>
      <c r="B750" t="s">
        <v>38</v>
      </c>
      <c r="C750" t="s">
        <v>214</v>
      </c>
      <c r="D750" t="s">
        <v>215</v>
      </c>
      <c r="E750" s="220">
        <v>180558.1</v>
      </c>
      <c r="J750" s="220"/>
    </row>
    <row r="751" spans="1:10" x14ac:dyDescent="0.25">
      <c r="A751">
        <v>2010</v>
      </c>
      <c r="B751" t="s">
        <v>38</v>
      </c>
      <c r="C751" t="s">
        <v>214</v>
      </c>
      <c r="D751" t="s">
        <v>235</v>
      </c>
      <c r="E751" s="220">
        <v>256078.6</v>
      </c>
      <c r="J751" s="220"/>
    </row>
    <row r="752" spans="1:10" x14ac:dyDescent="0.25">
      <c r="A752">
        <v>2010</v>
      </c>
      <c r="B752" t="s">
        <v>39</v>
      </c>
      <c r="C752" t="s">
        <v>214</v>
      </c>
      <c r="D752" t="s">
        <v>215</v>
      </c>
      <c r="E752" s="220">
        <v>2410875.5</v>
      </c>
      <c r="J752" s="220"/>
    </row>
    <row r="753" spans="1:10" x14ac:dyDescent="0.25">
      <c r="A753">
        <v>2010</v>
      </c>
      <c r="B753" t="s">
        <v>39</v>
      </c>
      <c r="C753" t="s">
        <v>214</v>
      </c>
      <c r="D753" t="s">
        <v>235</v>
      </c>
      <c r="E753">
        <v>2783177.8</v>
      </c>
      <c r="J753" s="220"/>
    </row>
    <row r="754" spans="1:10" x14ac:dyDescent="0.25">
      <c r="A754">
        <v>2010</v>
      </c>
      <c r="B754" t="s">
        <v>40</v>
      </c>
      <c r="C754" t="s">
        <v>214</v>
      </c>
      <c r="D754" t="s">
        <v>215</v>
      </c>
      <c r="E754" s="220">
        <v>21966.7</v>
      </c>
      <c r="J754" s="220"/>
    </row>
    <row r="755" spans="1:10" x14ac:dyDescent="0.25">
      <c r="A755">
        <v>2010</v>
      </c>
      <c r="B755" t="s">
        <v>40</v>
      </c>
      <c r="C755" t="s">
        <v>214</v>
      </c>
      <c r="D755" t="s">
        <v>235</v>
      </c>
      <c r="E755" s="220">
        <v>17650.099999999999</v>
      </c>
      <c r="J755" s="220"/>
    </row>
    <row r="756" spans="1:10" x14ac:dyDescent="0.25">
      <c r="A756">
        <v>2010</v>
      </c>
      <c r="B756" t="s">
        <v>41</v>
      </c>
      <c r="C756" t="s">
        <v>214</v>
      </c>
      <c r="D756" t="s">
        <v>215</v>
      </c>
      <c r="E756" s="220">
        <v>149385.9</v>
      </c>
      <c r="J756" s="220"/>
    </row>
    <row r="757" spans="1:10" x14ac:dyDescent="0.25">
      <c r="A757">
        <v>2010</v>
      </c>
      <c r="B757" t="s">
        <v>41</v>
      </c>
      <c r="C757" t="s">
        <v>214</v>
      </c>
      <c r="D757" t="s">
        <v>235</v>
      </c>
      <c r="E757" s="220">
        <v>189559.8</v>
      </c>
      <c r="J757" s="220"/>
    </row>
    <row r="758" spans="1:10" x14ac:dyDescent="0.25">
      <c r="A758">
        <v>2010</v>
      </c>
      <c r="B758" t="s">
        <v>42</v>
      </c>
      <c r="C758" t="s">
        <v>214</v>
      </c>
      <c r="D758" t="s">
        <v>215</v>
      </c>
      <c r="E758" s="220">
        <v>234948.8</v>
      </c>
      <c r="F758" t="s">
        <v>199</v>
      </c>
      <c r="J758" s="220"/>
    </row>
    <row r="759" spans="1:10" x14ac:dyDescent="0.25">
      <c r="A759">
        <v>2010</v>
      </c>
      <c r="B759" t="s">
        <v>42</v>
      </c>
      <c r="C759" t="s">
        <v>214</v>
      </c>
      <c r="D759" t="s">
        <v>235</v>
      </c>
      <c r="E759" s="220">
        <v>216276.7</v>
      </c>
      <c r="F759" t="s">
        <v>199</v>
      </c>
      <c r="J759" s="220"/>
    </row>
    <row r="760" spans="1:10" x14ac:dyDescent="0.25">
      <c r="A760">
        <v>2010</v>
      </c>
      <c r="B760" t="s">
        <v>43</v>
      </c>
      <c r="C760" t="s">
        <v>214</v>
      </c>
      <c r="D760" t="s">
        <v>215</v>
      </c>
      <c r="E760">
        <v>1116865.3999999999</v>
      </c>
      <c r="J760" s="220"/>
    </row>
    <row r="761" spans="1:10" x14ac:dyDescent="0.25">
      <c r="A761">
        <v>2010</v>
      </c>
      <c r="B761" t="s">
        <v>43</v>
      </c>
      <c r="C761" t="s">
        <v>214</v>
      </c>
      <c r="D761" t="s">
        <v>235</v>
      </c>
      <c r="E761" s="220">
        <v>1078989</v>
      </c>
      <c r="J761" s="220"/>
    </row>
    <row r="762" spans="1:10" x14ac:dyDescent="0.25">
      <c r="A762">
        <v>2010</v>
      </c>
      <c r="B762" t="s">
        <v>44</v>
      </c>
      <c r="C762" t="s">
        <v>214</v>
      </c>
      <c r="D762" t="s">
        <v>215</v>
      </c>
      <c r="E762" s="220">
        <v>1766993.4</v>
      </c>
      <c r="J762" s="220"/>
    </row>
    <row r="763" spans="1:10" x14ac:dyDescent="0.25">
      <c r="A763">
        <v>2010</v>
      </c>
      <c r="B763" t="s">
        <v>44</v>
      </c>
      <c r="C763" t="s">
        <v>214</v>
      </c>
      <c r="D763" t="s">
        <v>235</v>
      </c>
      <c r="E763" s="220">
        <v>2088815.3</v>
      </c>
      <c r="J763" s="220"/>
    </row>
    <row r="764" spans="1:10" x14ac:dyDescent="0.25">
      <c r="A764">
        <v>2010</v>
      </c>
      <c r="B764" t="s">
        <v>45</v>
      </c>
      <c r="C764" t="s">
        <v>214</v>
      </c>
      <c r="D764" t="s">
        <v>215</v>
      </c>
      <c r="E764" s="220">
        <v>64367.7</v>
      </c>
      <c r="J764" s="220"/>
    </row>
    <row r="765" spans="1:10" x14ac:dyDescent="0.25">
      <c r="A765">
        <v>2010</v>
      </c>
      <c r="B765" t="s">
        <v>45</v>
      </c>
      <c r="C765" t="s">
        <v>214</v>
      </c>
      <c r="D765" t="s">
        <v>235</v>
      </c>
      <c r="E765" s="220">
        <v>45063.4</v>
      </c>
      <c r="J765" s="220"/>
    </row>
    <row r="766" spans="1:10" x14ac:dyDescent="0.25">
      <c r="A766">
        <v>2010</v>
      </c>
      <c r="B766" t="s">
        <v>46</v>
      </c>
      <c r="C766" t="s">
        <v>214</v>
      </c>
      <c r="D766" t="s">
        <v>215</v>
      </c>
      <c r="E766" s="220">
        <v>1577350.6</v>
      </c>
      <c r="J766" s="220"/>
    </row>
    <row r="767" spans="1:10" x14ac:dyDescent="0.25">
      <c r="A767">
        <v>2010</v>
      </c>
      <c r="B767" t="s">
        <v>46</v>
      </c>
      <c r="C767" t="s">
        <v>214</v>
      </c>
      <c r="D767" t="s">
        <v>235</v>
      </c>
      <c r="E767" s="220">
        <v>1712756.8</v>
      </c>
      <c r="J767" s="220"/>
    </row>
    <row r="768" spans="1:10" x14ac:dyDescent="0.25">
      <c r="A768">
        <v>2010</v>
      </c>
      <c r="B768" t="s">
        <v>47</v>
      </c>
      <c r="C768" t="s">
        <v>214</v>
      </c>
      <c r="D768" t="s">
        <v>215</v>
      </c>
      <c r="E768" s="220">
        <v>20982.1</v>
      </c>
      <c r="J768" s="220"/>
    </row>
    <row r="769" spans="1:10" x14ac:dyDescent="0.25">
      <c r="A769">
        <v>2010</v>
      </c>
      <c r="B769" t="s">
        <v>47</v>
      </c>
      <c r="C769" t="s">
        <v>214</v>
      </c>
      <c r="D769" t="s">
        <v>235</v>
      </c>
      <c r="E769" s="220">
        <v>19482.8</v>
      </c>
      <c r="J769" s="220"/>
    </row>
    <row r="770" spans="1:10" x14ac:dyDescent="0.25">
      <c r="A770">
        <v>2010</v>
      </c>
      <c r="B770" t="s">
        <v>48</v>
      </c>
      <c r="C770" t="s">
        <v>214</v>
      </c>
      <c r="D770" t="s">
        <v>215</v>
      </c>
      <c r="E770" s="220">
        <v>28008.9</v>
      </c>
      <c r="J770" s="220"/>
    </row>
    <row r="771" spans="1:10" x14ac:dyDescent="0.25">
      <c r="A771">
        <v>2010</v>
      </c>
      <c r="B771" t="s">
        <v>48</v>
      </c>
      <c r="C771" t="s">
        <v>214</v>
      </c>
      <c r="D771" t="s">
        <v>235</v>
      </c>
      <c r="E771" s="220">
        <v>20574</v>
      </c>
      <c r="J771" s="220"/>
    </row>
    <row r="772" spans="1:10" x14ac:dyDescent="0.25">
      <c r="A772">
        <v>2010</v>
      </c>
      <c r="B772" t="s">
        <v>49</v>
      </c>
      <c r="C772" t="s">
        <v>214</v>
      </c>
      <c r="D772" t="s">
        <v>215</v>
      </c>
      <c r="E772" s="220">
        <v>47110.400000000001</v>
      </c>
      <c r="J772" s="220"/>
    </row>
    <row r="773" spans="1:10" x14ac:dyDescent="0.25">
      <c r="A773">
        <v>2010</v>
      </c>
      <c r="B773" t="s">
        <v>49</v>
      </c>
      <c r="C773" t="s">
        <v>214</v>
      </c>
      <c r="D773" t="s">
        <v>235</v>
      </c>
      <c r="E773" s="220">
        <v>31005.8</v>
      </c>
      <c r="J773" s="220"/>
    </row>
    <row r="774" spans="1:10" x14ac:dyDescent="0.25">
      <c r="A774">
        <v>2010</v>
      </c>
      <c r="B774" t="s">
        <v>50</v>
      </c>
      <c r="C774" t="s">
        <v>214</v>
      </c>
      <c r="D774" t="s">
        <v>215</v>
      </c>
      <c r="E774" s="220">
        <v>32851.300000000003</v>
      </c>
      <c r="J774" s="220"/>
    </row>
    <row r="775" spans="1:10" x14ac:dyDescent="0.25">
      <c r="A775">
        <v>2010</v>
      </c>
      <c r="B775" t="s">
        <v>50</v>
      </c>
      <c r="C775" t="s">
        <v>214</v>
      </c>
      <c r="D775" t="s">
        <v>235</v>
      </c>
      <c r="E775" s="220">
        <v>45188.4</v>
      </c>
      <c r="J775" s="220"/>
    </row>
    <row r="776" spans="1:10" x14ac:dyDescent="0.25">
      <c r="A776">
        <v>2010</v>
      </c>
      <c r="B776" t="s">
        <v>51</v>
      </c>
      <c r="C776" t="s">
        <v>214</v>
      </c>
      <c r="D776" t="s">
        <v>215</v>
      </c>
      <c r="E776" s="220">
        <v>164236.5</v>
      </c>
      <c r="J776" s="220"/>
    </row>
    <row r="777" spans="1:10" x14ac:dyDescent="0.25">
      <c r="A777">
        <v>2010</v>
      </c>
      <c r="B777" t="s">
        <v>51</v>
      </c>
      <c r="C777" t="s">
        <v>214</v>
      </c>
      <c r="D777" t="s">
        <v>235</v>
      </c>
      <c r="E777" s="220">
        <v>101709</v>
      </c>
      <c r="J777" s="220"/>
    </row>
    <row r="778" spans="1:10" x14ac:dyDescent="0.25">
      <c r="A778">
        <v>2010</v>
      </c>
      <c r="B778" t="s">
        <v>52</v>
      </c>
      <c r="C778" t="s">
        <v>214</v>
      </c>
      <c r="D778" t="s">
        <v>215</v>
      </c>
      <c r="E778" s="220">
        <v>9010.9</v>
      </c>
      <c r="J778" s="220"/>
    </row>
    <row r="779" spans="1:10" x14ac:dyDescent="0.25">
      <c r="A779">
        <v>2010</v>
      </c>
      <c r="B779" t="s">
        <v>52</v>
      </c>
      <c r="C779" t="s">
        <v>214</v>
      </c>
      <c r="D779" t="s">
        <v>235</v>
      </c>
      <c r="E779" s="220">
        <v>7680.3</v>
      </c>
      <c r="J779" s="220"/>
    </row>
    <row r="780" spans="1:10" x14ac:dyDescent="0.25">
      <c r="A780">
        <v>2010</v>
      </c>
      <c r="B780" t="s">
        <v>53</v>
      </c>
      <c r="C780" t="s">
        <v>214</v>
      </c>
      <c r="D780" t="s">
        <v>215</v>
      </c>
      <c r="E780" s="220">
        <v>566439.19999999995</v>
      </c>
      <c r="J780" s="220"/>
    </row>
    <row r="781" spans="1:10" x14ac:dyDescent="0.25">
      <c r="A781">
        <v>2010</v>
      </c>
      <c r="B781" t="s">
        <v>53</v>
      </c>
      <c r="C781" t="s">
        <v>214</v>
      </c>
      <c r="D781" t="s">
        <v>235</v>
      </c>
      <c r="E781" s="220">
        <v>664765.30000000005</v>
      </c>
      <c r="J781" s="220"/>
    </row>
    <row r="782" spans="1:10" x14ac:dyDescent="0.25">
      <c r="A782">
        <v>2010</v>
      </c>
      <c r="B782" t="s">
        <v>54</v>
      </c>
      <c r="C782" t="s">
        <v>214</v>
      </c>
      <c r="D782" t="s">
        <v>215</v>
      </c>
      <c r="E782" s="220">
        <v>265912.40000000002</v>
      </c>
      <c r="J782" s="220"/>
    </row>
    <row r="783" spans="1:10" x14ac:dyDescent="0.25">
      <c r="A783">
        <v>2010</v>
      </c>
      <c r="B783" t="s">
        <v>54</v>
      </c>
      <c r="C783" t="s">
        <v>214</v>
      </c>
      <c r="D783" t="s">
        <v>235</v>
      </c>
      <c r="E783" s="220">
        <v>326651.5</v>
      </c>
      <c r="J783" s="220"/>
    </row>
    <row r="784" spans="1:10" x14ac:dyDescent="0.25">
      <c r="A784">
        <v>2010</v>
      </c>
      <c r="B784" t="s">
        <v>64</v>
      </c>
      <c r="C784" t="s">
        <v>214</v>
      </c>
      <c r="D784" t="s">
        <v>215</v>
      </c>
      <c r="E784" s="220">
        <v>606732.19999999995</v>
      </c>
      <c r="J784" s="220"/>
    </row>
    <row r="785" spans="1:10" x14ac:dyDescent="0.25">
      <c r="A785">
        <v>2010</v>
      </c>
      <c r="B785" t="s">
        <v>64</v>
      </c>
      <c r="C785" t="s">
        <v>214</v>
      </c>
      <c r="D785" t="s">
        <v>235</v>
      </c>
      <c r="E785" s="220">
        <v>372156.3</v>
      </c>
      <c r="J785" s="220"/>
    </row>
    <row r="786" spans="1:10" x14ac:dyDescent="0.25">
      <c r="A786">
        <v>2010</v>
      </c>
      <c r="B786" t="s">
        <v>55</v>
      </c>
      <c r="C786" t="s">
        <v>214</v>
      </c>
      <c r="D786" t="s">
        <v>215</v>
      </c>
      <c r="E786" s="220">
        <v>218156.1</v>
      </c>
      <c r="J786" s="220"/>
    </row>
    <row r="787" spans="1:10" x14ac:dyDescent="0.25">
      <c r="A787">
        <v>2010</v>
      </c>
      <c r="B787" t="s">
        <v>55</v>
      </c>
      <c r="C787" t="s">
        <v>214</v>
      </c>
      <c r="D787" t="s">
        <v>235</v>
      </c>
      <c r="E787" s="220">
        <v>187448.7</v>
      </c>
      <c r="J787" s="220"/>
    </row>
    <row r="788" spans="1:10" x14ac:dyDescent="0.25">
      <c r="A788">
        <v>2010</v>
      </c>
      <c r="B788" t="s">
        <v>56</v>
      </c>
      <c r="C788" t="s">
        <v>214</v>
      </c>
      <c r="D788" t="s">
        <v>215</v>
      </c>
      <c r="E788" s="220">
        <v>260141.8</v>
      </c>
      <c r="J788" s="220"/>
    </row>
    <row r="789" spans="1:10" x14ac:dyDescent="0.25">
      <c r="A789">
        <v>2010</v>
      </c>
      <c r="B789" t="s">
        <v>56</v>
      </c>
      <c r="C789" t="s">
        <v>214</v>
      </c>
      <c r="D789" t="s">
        <v>235</v>
      </c>
      <c r="E789" s="220">
        <v>139135.9</v>
      </c>
      <c r="J789" s="220"/>
    </row>
    <row r="790" spans="1:10" x14ac:dyDescent="0.25">
      <c r="A790">
        <v>2010</v>
      </c>
      <c r="B790" t="s">
        <v>57</v>
      </c>
      <c r="C790" t="s">
        <v>214</v>
      </c>
      <c r="D790" t="s">
        <v>215</v>
      </c>
      <c r="E790" s="220">
        <v>43144.6</v>
      </c>
      <c r="J790" s="220"/>
    </row>
    <row r="791" spans="1:10" x14ac:dyDescent="0.25">
      <c r="A791">
        <v>2010</v>
      </c>
      <c r="B791" t="s">
        <v>57</v>
      </c>
      <c r="C791" t="s">
        <v>214</v>
      </c>
      <c r="D791" t="s">
        <v>235</v>
      </c>
      <c r="E791" s="220">
        <v>38058.699999999997</v>
      </c>
      <c r="J791" s="220"/>
    </row>
    <row r="792" spans="1:10" x14ac:dyDescent="0.25">
      <c r="A792">
        <v>2010</v>
      </c>
      <c r="B792" t="s">
        <v>65</v>
      </c>
      <c r="C792" t="s">
        <v>214</v>
      </c>
      <c r="D792" t="s">
        <v>215</v>
      </c>
      <c r="E792" s="220">
        <v>102788</v>
      </c>
      <c r="J792" s="220"/>
    </row>
    <row r="793" spans="1:10" x14ac:dyDescent="0.25">
      <c r="A793">
        <v>2010</v>
      </c>
      <c r="B793" t="s">
        <v>65</v>
      </c>
      <c r="C793" t="s">
        <v>214</v>
      </c>
      <c r="D793" t="s">
        <v>235</v>
      </c>
      <c r="E793" s="220">
        <v>70281.7</v>
      </c>
      <c r="J793" s="220"/>
    </row>
    <row r="794" spans="1:10" x14ac:dyDescent="0.25">
      <c r="A794">
        <v>2010</v>
      </c>
      <c r="B794" t="s">
        <v>58</v>
      </c>
      <c r="C794" t="s">
        <v>214</v>
      </c>
      <c r="D794" t="s">
        <v>215</v>
      </c>
      <c r="E794" s="220">
        <v>158133.9</v>
      </c>
      <c r="J794" s="220"/>
    </row>
    <row r="795" spans="1:10" x14ac:dyDescent="0.25">
      <c r="A795">
        <v>2010</v>
      </c>
      <c r="B795" t="s">
        <v>58</v>
      </c>
      <c r="C795" t="s">
        <v>214</v>
      </c>
      <c r="D795" t="s">
        <v>235</v>
      </c>
      <c r="E795" s="220">
        <v>210585</v>
      </c>
      <c r="J795" s="220"/>
    </row>
    <row r="796" spans="1:10" x14ac:dyDescent="0.25">
      <c r="A796">
        <v>2010</v>
      </c>
      <c r="B796" t="s">
        <v>59</v>
      </c>
      <c r="C796" t="s">
        <v>214</v>
      </c>
      <c r="D796" t="s">
        <v>215</v>
      </c>
      <c r="E796" s="220">
        <v>299696.5</v>
      </c>
      <c r="J796" s="220"/>
    </row>
    <row r="797" spans="1:10" x14ac:dyDescent="0.25">
      <c r="A797">
        <v>2010</v>
      </c>
      <c r="B797" t="s">
        <v>59</v>
      </c>
      <c r="C797" t="s">
        <v>214</v>
      </c>
      <c r="D797" t="s">
        <v>235</v>
      </c>
      <c r="E797" s="220">
        <v>409066.7</v>
      </c>
      <c r="J797" s="220"/>
    </row>
    <row r="798" spans="1:10" x14ac:dyDescent="0.25">
      <c r="A798">
        <v>2010</v>
      </c>
      <c r="B798" t="s">
        <v>156</v>
      </c>
      <c r="C798" t="s">
        <v>214</v>
      </c>
      <c r="D798" t="s">
        <v>215</v>
      </c>
      <c r="E798" s="220">
        <v>9574.2000000000007</v>
      </c>
      <c r="J798" s="220"/>
    </row>
    <row r="799" spans="1:10" x14ac:dyDescent="0.25">
      <c r="A799">
        <v>2010</v>
      </c>
      <c r="B799" t="s">
        <v>156</v>
      </c>
      <c r="C799" t="s">
        <v>214</v>
      </c>
      <c r="D799" t="s">
        <v>235</v>
      </c>
      <c r="E799" s="220">
        <v>13820.9</v>
      </c>
      <c r="J799" s="220"/>
    </row>
    <row r="800" spans="1:10" x14ac:dyDescent="0.25">
      <c r="A800">
        <v>2010</v>
      </c>
      <c r="B800" t="s">
        <v>67</v>
      </c>
      <c r="C800" t="s">
        <v>214</v>
      </c>
      <c r="D800" t="s">
        <v>215</v>
      </c>
      <c r="E800" s="220">
        <v>214325.9</v>
      </c>
      <c r="J800" s="220"/>
    </row>
    <row r="801" spans="1:10" x14ac:dyDescent="0.25">
      <c r="A801">
        <v>2010</v>
      </c>
      <c r="B801" t="s">
        <v>67</v>
      </c>
      <c r="C801" t="s">
        <v>214</v>
      </c>
      <c r="D801" t="s">
        <v>235</v>
      </c>
      <c r="E801" s="220">
        <v>319077.5</v>
      </c>
      <c r="J801" s="220"/>
    </row>
    <row r="802" spans="1:10" x14ac:dyDescent="0.25">
      <c r="A802">
        <v>2010</v>
      </c>
      <c r="B802" t="s">
        <v>68</v>
      </c>
      <c r="C802" t="s">
        <v>214</v>
      </c>
      <c r="D802" t="s">
        <v>215</v>
      </c>
      <c r="E802" s="220">
        <v>324885.09999999998</v>
      </c>
      <c r="J802" s="220"/>
    </row>
    <row r="803" spans="1:10" x14ac:dyDescent="0.25">
      <c r="A803">
        <v>2010</v>
      </c>
      <c r="B803" t="s">
        <v>68</v>
      </c>
      <c r="C803" t="s">
        <v>214</v>
      </c>
      <c r="D803" t="s">
        <v>235</v>
      </c>
      <c r="E803" s="220">
        <v>578430.6</v>
      </c>
      <c r="J803" s="220"/>
    </row>
    <row r="804" spans="1:10" x14ac:dyDescent="0.25">
      <c r="A804">
        <v>2010</v>
      </c>
      <c r="B804" t="s">
        <v>60</v>
      </c>
      <c r="C804" t="s">
        <v>214</v>
      </c>
      <c r="D804" t="s">
        <v>215</v>
      </c>
      <c r="E804" s="220">
        <v>1730906.7</v>
      </c>
      <c r="J804" s="220"/>
    </row>
    <row r="805" spans="1:10" x14ac:dyDescent="0.25">
      <c r="A805">
        <v>2010</v>
      </c>
      <c r="B805" t="s">
        <v>60</v>
      </c>
      <c r="C805" t="s">
        <v>214</v>
      </c>
      <c r="D805" t="s">
        <v>235</v>
      </c>
      <c r="E805" s="220">
        <v>2392833.5</v>
      </c>
      <c r="J805" s="220"/>
    </row>
    <row r="806" spans="1:10" x14ac:dyDescent="0.25">
      <c r="A806">
        <v>2010</v>
      </c>
      <c r="B806" t="s">
        <v>69</v>
      </c>
      <c r="C806" t="s">
        <v>214</v>
      </c>
      <c r="D806" t="s">
        <v>215</v>
      </c>
      <c r="E806" s="220">
        <v>17670.099999999999</v>
      </c>
      <c r="J806" s="220"/>
    </row>
    <row r="807" spans="1:10" x14ac:dyDescent="0.25">
      <c r="A807">
        <v>2010</v>
      </c>
      <c r="B807" t="s">
        <v>69</v>
      </c>
      <c r="C807" t="s">
        <v>214</v>
      </c>
      <c r="D807" t="s">
        <v>235</v>
      </c>
      <c r="E807" s="220">
        <v>8039.4</v>
      </c>
      <c r="J807" s="220"/>
    </row>
    <row r="808" spans="1:10" x14ac:dyDescent="0.25">
      <c r="A808">
        <v>2010</v>
      </c>
      <c r="B808" t="s">
        <v>84</v>
      </c>
      <c r="C808" t="s">
        <v>214</v>
      </c>
      <c r="D808" t="s">
        <v>215</v>
      </c>
      <c r="E808" s="220">
        <v>21228.6</v>
      </c>
      <c r="J808" s="220"/>
    </row>
    <row r="809" spans="1:10" x14ac:dyDescent="0.25">
      <c r="A809">
        <v>2010</v>
      </c>
      <c r="B809" t="s">
        <v>84</v>
      </c>
      <c r="C809" t="s">
        <v>214</v>
      </c>
      <c r="D809" t="s">
        <v>235</v>
      </c>
      <c r="E809" s="220" t="s">
        <v>72</v>
      </c>
      <c r="J809" s="220"/>
    </row>
    <row r="810" spans="1:10" x14ac:dyDescent="0.25">
      <c r="A810">
        <v>2010</v>
      </c>
      <c r="B810" t="s">
        <v>70</v>
      </c>
      <c r="C810" t="s">
        <v>214</v>
      </c>
      <c r="D810" t="s">
        <v>215</v>
      </c>
      <c r="E810" s="220">
        <v>70627.3</v>
      </c>
      <c r="J810" s="220"/>
    </row>
    <row r="811" spans="1:10" x14ac:dyDescent="0.25">
      <c r="A811">
        <v>2010</v>
      </c>
      <c r="B811" t="s">
        <v>70</v>
      </c>
      <c r="C811" t="s">
        <v>214</v>
      </c>
      <c r="D811" t="s">
        <v>235</v>
      </c>
      <c r="E811" s="220">
        <v>34211.599999999999</v>
      </c>
      <c r="J811" s="220"/>
    </row>
    <row r="812" spans="1:10" x14ac:dyDescent="0.25">
      <c r="A812">
        <v>2010</v>
      </c>
      <c r="B812" t="s">
        <v>71</v>
      </c>
      <c r="C812" t="s">
        <v>214</v>
      </c>
      <c r="D812" t="s">
        <v>215</v>
      </c>
      <c r="E812" s="220">
        <v>960266.2</v>
      </c>
      <c r="J812" s="220"/>
    </row>
    <row r="813" spans="1:10" x14ac:dyDescent="0.25">
      <c r="A813">
        <v>2010</v>
      </c>
      <c r="B813" t="s">
        <v>71</v>
      </c>
      <c r="C813" t="s">
        <v>214</v>
      </c>
      <c r="D813" t="s">
        <v>235</v>
      </c>
      <c r="E813" s="220">
        <v>552155.1</v>
      </c>
      <c r="J813" s="220"/>
    </row>
    <row r="814" spans="1:10" x14ac:dyDescent="0.25">
      <c r="A814">
        <v>2010</v>
      </c>
      <c r="B814" t="s">
        <v>82</v>
      </c>
      <c r="C814" t="s">
        <v>214</v>
      </c>
      <c r="D814" t="s">
        <v>215</v>
      </c>
      <c r="E814" s="220">
        <v>26217.1</v>
      </c>
      <c r="J814" s="220"/>
    </row>
    <row r="815" spans="1:10" x14ac:dyDescent="0.25">
      <c r="A815">
        <v>2010</v>
      </c>
      <c r="B815" t="s">
        <v>82</v>
      </c>
      <c r="C815" t="s">
        <v>214</v>
      </c>
      <c r="D815" t="s">
        <v>235</v>
      </c>
      <c r="E815" s="220">
        <v>13678</v>
      </c>
      <c r="J815" s="220"/>
    </row>
    <row r="816" spans="1:10" x14ac:dyDescent="0.25">
      <c r="A816">
        <v>2011</v>
      </c>
      <c r="B816" t="s">
        <v>154</v>
      </c>
      <c r="C816" t="s">
        <v>214</v>
      </c>
      <c r="D816" t="s">
        <v>215</v>
      </c>
      <c r="E816" s="220">
        <v>11321811.199999999</v>
      </c>
      <c r="J816" s="220"/>
    </row>
    <row r="817" spans="1:10" x14ac:dyDescent="0.25">
      <c r="A817">
        <v>2011</v>
      </c>
      <c r="B817" t="s">
        <v>154</v>
      </c>
      <c r="C817" t="s">
        <v>214</v>
      </c>
      <c r="D817" t="s">
        <v>235</v>
      </c>
      <c r="E817" s="220">
        <v>11844969.6</v>
      </c>
      <c r="J817" s="220"/>
    </row>
    <row r="818" spans="1:10" x14ac:dyDescent="0.25">
      <c r="A818">
        <v>2011</v>
      </c>
      <c r="B818" t="s">
        <v>35</v>
      </c>
      <c r="C818" t="s">
        <v>214</v>
      </c>
      <c r="D818" t="s">
        <v>215</v>
      </c>
      <c r="E818" s="220">
        <v>336879.7</v>
      </c>
      <c r="J818" s="220"/>
    </row>
    <row r="819" spans="1:10" x14ac:dyDescent="0.25">
      <c r="A819">
        <v>2011</v>
      </c>
      <c r="B819" t="s">
        <v>35</v>
      </c>
      <c r="C819" t="s">
        <v>214</v>
      </c>
      <c r="D819" t="s">
        <v>235</v>
      </c>
      <c r="E819" s="220">
        <v>397244.5</v>
      </c>
      <c r="J819" s="220"/>
    </row>
    <row r="820" spans="1:10" x14ac:dyDescent="0.25">
      <c r="A820">
        <v>2011</v>
      </c>
      <c r="B820" t="s">
        <v>36</v>
      </c>
      <c r="C820" t="s">
        <v>214</v>
      </c>
      <c r="D820" t="s">
        <v>215</v>
      </c>
      <c r="E820" s="220">
        <v>85818.8</v>
      </c>
      <c r="J820" s="220"/>
    </row>
    <row r="821" spans="1:10" x14ac:dyDescent="0.25">
      <c r="A821">
        <v>2011</v>
      </c>
      <c r="B821" t="s">
        <v>36</v>
      </c>
      <c r="C821" t="s">
        <v>214</v>
      </c>
      <c r="D821" t="s">
        <v>235</v>
      </c>
      <c r="E821" s="220">
        <v>42832</v>
      </c>
      <c r="J821" s="220"/>
    </row>
    <row r="822" spans="1:10" x14ac:dyDescent="0.25">
      <c r="A822">
        <v>2011</v>
      </c>
      <c r="B822" t="s">
        <v>37</v>
      </c>
      <c r="C822" t="s">
        <v>214</v>
      </c>
      <c r="D822" t="s">
        <v>215</v>
      </c>
      <c r="E822" s="220">
        <v>226906.1</v>
      </c>
      <c r="J822" s="220"/>
    </row>
    <row r="823" spans="1:10" x14ac:dyDescent="0.25">
      <c r="A823">
        <v>2011</v>
      </c>
      <c r="B823" t="s">
        <v>37</v>
      </c>
      <c r="C823" t="s">
        <v>214</v>
      </c>
      <c r="D823" t="s">
        <v>235</v>
      </c>
      <c r="E823" s="220">
        <v>158647.6</v>
      </c>
      <c r="J823" s="220"/>
    </row>
    <row r="824" spans="1:10" x14ac:dyDescent="0.25">
      <c r="A824">
        <v>2011</v>
      </c>
      <c r="B824" t="s">
        <v>38</v>
      </c>
      <c r="C824" t="s">
        <v>214</v>
      </c>
      <c r="D824" t="s">
        <v>215</v>
      </c>
      <c r="E824" s="220">
        <v>184381.1</v>
      </c>
      <c r="J824" s="220"/>
    </row>
    <row r="825" spans="1:10" x14ac:dyDescent="0.25">
      <c r="A825">
        <v>2011</v>
      </c>
      <c r="B825" t="s">
        <v>38</v>
      </c>
      <c r="C825" t="s">
        <v>214</v>
      </c>
      <c r="D825" t="s">
        <v>235</v>
      </c>
      <c r="E825" s="220">
        <v>259501.8</v>
      </c>
      <c r="J825" s="220"/>
    </row>
    <row r="826" spans="1:10" x14ac:dyDescent="0.25">
      <c r="A826">
        <v>2011</v>
      </c>
      <c r="B826" t="s">
        <v>39</v>
      </c>
      <c r="C826" t="s">
        <v>214</v>
      </c>
      <c r="D826" t="s">
        <v>215</v>
      </c>
      <c r="E826" s="220">
        <v>2545609.2000000002</v>
      </c>
      <c r="J826" s="220"/>
    </row>
    <row r="827" spans="1:10" x14ac:dyDescent="0.25">
      <c r="A827">
        <v>2011</v>
      </c>
      <c r="B827" t="s">
        <v>39</v>
      </c>
      <c r="C827" t="s">
        <v>214</v>
      </c>
      <c r="D827" t="s">
        <v>235</v>
      </c>
      <c r="E827" s="220">
        <v>2892422.8</v>
      </c>
      <c r="J827" s="220"/>
    </row>
    <row r="828" spans="1:10" x14ac:dyDescent="0.25">
      <c r="A828">
        <v>2011</v>
      </c>
      <c r="B828" t="s">
        <v>40</v>
      </c>
      <c r="C828" t="s">
        <v>214</v>
      </c>
      <c r="D828" t="s">
        <v>215</v>
      </c>
      <c r="E828" s="220">
        <v>24520.7</v>
      </c>
      <c r="J828" s="220"/>
    </row>
    <row r="829" spans="1:10" x14ac:dyDescent="0.25">
      <c r="A829">
        <v>2011</v>
      </c>
      <c r="B829" t="s">
        <v>40</v>
      </c>
      <c r="C829" t="s">
        <v>214</v>
      </c>
      <c r="D829" t="s">
        <v>235</v>
      </c>
      <c r="E829">
        <v>18960.900000000001</v>
      </c>
      <c r="J829" s="220"/>
    </row>
    <row r="830" spans="1:10" x14ac:dyDescent="0.25">
      <c r="A830">
        <v>2011</v>
      </c>
      <c r="B830" t="s">
        <v>41</v>
      </c>
      <c r="C830" t="s">
        <v>214</v>
      </c>
      <c r="D830" t="s">
        <v>215</v>
      </c>
      <c r="E830" s="220">
        <v>153250.4</v>
      </c>
      <c r="J830" s="220"/>
    </row>
    <row r="831" spans="1:10" x14ac:dyDescent="0.25">
      <c r="A831">
        <v>2011</v>
      </c>
      <c r="B831" t="s">
        <v>41</v>
      </c>
      <c r="C831" t="s">
        <v>214</v>
      </c>
      <c r="D831" t="s">
        <v>235</v>
      </c>
      <c r="E831" s="220">
        <v>190699.3</v>
      </c>
      <c r="J831" s="220"/>
    </row>
    <row r="832" spans="1:10" x14ac:dyDescent="0.25">
      <c r="A832">
        <v>2011</v>
      </c>
      <c r="B832" t="s">
        <v>42</v>
      </c>
      <c r="C832" t="s">
        <v>214</v>
      </c>
      <c r="D832" t="s">
        <v>215</v>
      </c>
      <c r="E832" s="220">
        <v>212503.2</v>
      </c>
      <c r="J832" s="220"/>
    </row>
    <row r="833" spans="1:10" x14ac:dyDescent="0.25">
      <c r="A833">
        <v>2011</v>
      </c>
      <c r="B833" t="s">
        <v>42</v>
      </c>
      <c r="C833" t="s">
        <v>214</v>
      </c>
      <c r="D833" t="s">
        <v>235</v>
      </c>
      <c r="E833" s="220">
        <v>194326.1</v>
      </c>
      <c r="J833" s="220"/>
    </row>
    <row r="834" spans="1:10" x14ac:dyDescent="0.25">
      <c r="A834">
        <v>2011</v>
      </c>
      <c r="B834" t="s">
        <v>43</v>
      </c>
      <c r="C834" t="s">
        <v>214</v>
      </c>
      <c r="D834" t="s">
        <v>215</v>
      </c>
      <c r="E834" s="220">
        <v>1110369.7</v>
      </c>
      <c r="J834" s="220"/>
    </row>
    <row r="835" spans="1:10" x14ac:dyDescent="0.25">
      <c r="A835">
        <v>2011</v>
      </c>
      <c r="B835" t="s">
        <v>43</v>
      </c>
      <c r="C835" t="s">
        <v>214</v>
      </c>
      <c r="D835" t="s">
        <v>235</v>
      </c>
      <c r="E835" s="220">
        <v>1070202</v>
      </c>
      <c r="J835" s="220"/>
    </row>
    <row r="836" spans="1:10" x14ac:dyDescent="0.25">
      <c r="A836">
        <v>2011</v>
      </c>
      <c r="B836" t="s">
        <v>44</v>
      </c>
      <c r="C836" t="s">
        <v>214</v>
      </c>
      <c r="D836" t="s">
        <v>215</v>
      </c>
      <c r="E836">
        <v>1823647.3</v>
      </c>
      <c r="J836" s="220"/>
    </row>
    <row r="837" spans="1:10" x14ac:dyDescent="0.25">
      <c r="A837">
        <v>2011</v>
      </c>
      <c r="B837" t="s">
        <v>44</v>
      </c>
      <c r="C837" t="s">
        <v>214</v>
      </c>
      <c r="D837" t="s">
        <v>235</v>
      </c>
      <c r="E837" s="220">
        <v>2134616.7999999998</v>
      </c>
      <c r="J837" s="220"/>
    </row>
    <row r="838" spans="1:10" x14ac:dyDescent="0.25">
      <c r="A838">
        <v>2011</v>
      </c>
      <c r="B838" t="s">
        <v>45</v>
      </c>
      <c r="C838" t="s">
        <v>214</v>
      </c>
      <c r="D838" t="s">
        <v>215</v>
      </c>
      <c r="E838" s="220">
        <v>66383.7</v>
      </c>
      <c r="J838" s="220"/>
    </row>
    <row r="839" spans="1:10" x14ac:dyDescent="0.25">
      <c r="A839">
        <v>2011</v>
      </c>
      <c r="B839" t="s">
        <v>45</v>
      </c>
      <c r="C839" t="s">
        <v>214</v>
      </c>
      <c r="D839" t="s">
        <v>235</v>
      </c>
      <c r="E839" s="220">
        <v>44974</v>
      </c>
      <c r="J839" s="220"/>
    </row>
    <row r="840" spans="1:10" x14ac:dyDescent="0.25">
      <c r="A840">
        <v>2011</v>
      </c>
      <c r="B840" t="s">
        <v>46</v>
      </c>
      <c r="C840" t="s">
        <v>214</v>
      </c>
      <c r="D840" t="s">
        <v>215</v>
      </c>
      <c r="E840" s="220">
        <v>1619921.2</v>
      </c>
      <c r="J840" s="220"/>
    </row>
    <row r="841" spans="1:10" x14ac:dyDescent="0.25">
      <c r="A841">
        <v>2011</v>
      </c>
      <c r="B841" t="s">
        <v>46</v>
      </c>
      <c r="C841" t="s">
        <v>214</v>
      </c>
      <c r="D841" t="s">
        <v>235</v>
      </c>
      <c r="E841" s="220">
        <v>1724871.7</v>
      </c>
      <c r="J841" s="220"/>
    </row>
    <row r="842" spans="1:10" x14ac:dyDescent="0.25">
      <c r="A842">
        <v>2011</v>
      </c>
      <c r="B842" t="s">
        <v>47</v>
      </c>
      <c r="C842" t="s">
        <v>214</v>
      </c>
      <c r="D842" t="s">
        <v>215</v>
      </c>
      <c r="E842" s="220">
        <v>21129.5</v>
      </c>
      <c r="J842" s="220"/>
    </row>
    <row r="843" spans="1:10" x14ac:dyDescent="0.25">
      <c r="A843">
        <v>2011</v>
      </c>
      <c r="B843" t="s">
        <v>47</v>
      </c>
      <c r="C843" t="s">
        <v>214</v>
      </c>
      <c r="D843" t="s">
        <v>235</v>
      </c>
      <c r="E843" s="220">
        <v>19561.099999999999</v>
      </c>
      <c r="J843" s="220"/>
    </row>
    <row r="844" spans="1:10" x14ac:dyDescent="0.25">
      <c r="A844">
        <v>2011</v>
      </c>
      <c r="B844" t="s">
        <v>48</v>
      </c>
      <c r="C844" t="s">
        <v>214</v>
      </c>
      <c r="D844" t="s">
        <v>215</v>
      </c>
      <c r="E844" s="220">
        <v>30521.4</v>
      </c>
      <c r="J844" s="220"/>
    </row>
    <row r="845" spans="1:10" x14ac:dyDescent="0.25">
      <c r="A845">
        <v>2011</v>
      </c>
      <c r="B845" t="s">
        <v>48</v>
      </c>
      <c r="C845" t="s">
        <v>214</v>
      </c>
      <c r="D845" t="s">
        <v>235</v>
      </c>
      <c r="E845" s="220">
        <v>21904.9</v>
      </c>
      <c r="J845" s="220"/>
    </row>
    <row r="846" spans="1:10" x14ac:dyDescent="0.25">
      <c r="A846">
        <v>2011</v>
      </c>
      <c r="B846" t="s">
        <v>49</v>
      </c>
      <c r="C846" t="s">
        <v>214</v>
      </c>
      <c r="D846" t="s">
        <v>215</v>
      </c>
      <c r="E846" s="220">
        <v>51655.9</v>
      </c>
      <c r="J846" s="220"/>
    </row>
    <row r="847" spans="1:10" x14ac:dyDescent="0.25">
      <c r="A847">
        <v>2011</v>
      </c>
      <c r="B847" t="s">
        <v>49</v>
      </c>
      <c r="C847" t="s">
        <v>214</v>
      </c>
      <c r="D847" t="s">
        <v>235</v>
      </c>
      <c r="E847" s="220">
        <v>32878.300000000003</v>
      </c>
      <c r="J847" s="220"/>
    </row>
    <row r="848" spans="1:10" x14ac:dyDescent="0.25">
      <c r="A848">
        <v>2011</v>
      </c>
      <c r="B848" t="s">
        <v>50</v>
      </c>
      <c r="C848" t="s">
        <v>214</v>
      </c>
      <c r="D848" t="s">
        <v>215</v>
      </c>
      <c r="E848" s="220">
        <v>35549.300000000003</v>
      </c>
      <c r="J848" s="220"/>
    </row>
    <row r="849" spans="1:10" x14ac:dyDescent="0.25">
      <c r="A849">
        <v>2011</v>
      </c>
      <c r="B849" t="s">
        <v>50</v>
      </c>
      <c r="C849" t="s">
        <v>214</v>
      </c>
      <c r="D849" t="s">
        <v>235</v>
      </c>
      <c r="E849" s="220">
        <v>46335.8</v>
      </c>
      <c r="J849" s="220"/>
    </row>
    <row r="850" spans="1:10" x14ac:dyDescent="0.25">
      <c r="A850">
        <v>2011</v>
      </c>
      <c r="B850" t="s">
        <v>51</v>
      </c>
      <c r="C850" t="s">
        <v>214</v>
      </c>
      <c r="D850" t="s">
        <v>215</v>
      </c>
      <c r="E850" s="220">
        <v>170959.4</v>
      </c>
      <c r="J850" s="220"/>
    </row>
    <row r="851" spans="1:10" x14ac:dyDescent="0.25">
      <c r="A851">
        <v>2011</v>
      </c>
      <c r="B851" t="s">
        <v>51</v>
      </c>
      <c r="C851" t="s">
        <v>214</v>
      </c>
      <c r="D851" t="s">
        <v>235</v>
      </c>
      <c r="E851" s="220">
        <v>103679.2</v>
      </c>
      <c r="J851" s="220"/>
    </row>
    <row r="852" spans="1:10" x14ac:dyDescent="0.25">
      <c r="A852">
        <v>2011</v>
      </c>
      <c r="B852" t="s">
        <v>52</v>
      </c>
      <c r="C852" t="s">
        <v>214</v>
      </c>
      <c r="D852" t="s">
        <v>215</v>
      </c>
      <c r="E852" s="220">
        <v>8990.2000000000007</v>
      </c>
      <c r="J852" s="220"/>
    </row>
    <row r="853" spans="1:10" x14ac:dyDescent="0.25">
      <c r="A853">
        <v>2011</v>
      </c>
      <c r="B853" t="s">
        <v>52</v>
      </c>
      <c r="C853" t="s">
        <v>214</v>
      </c>
      <c r="D853" t="s">
        <v>235</v>
      </c>
      <c r="E853" s="220">
        <v>7716.1</v>
      </c>
      <c r="J853" s="220"/>
    </row>
    <row r="854" spans="1:10" x14ac:dyDescent="0.25">
      <c r="A854">
        <v>2011</v>
      </c>
      <c r="B854" t="s">
        <v>53</v>
      </c>
      <c r="C854" t="s">
        <v>214</v>
      </c>
      <c r="D854" t="s">
        <v>215</v>
      </c>
      <c r="E854" s="220">
        <v>579844.19999999995</v>
      </c>
      <c r="J854" s="220"/>
    </row>
    <row r="855" spans="1:10" x14ac:dyDescent="0.25">
      <c r="A855">
        <v>2011</v>
      </c>
      <c r="B855" t="s">
        <v>53</v>
      </c>
      <c r="C855" t="s">
        <v>214</v>
      </c>
      <c r="D855" t="s">
        <v>235</v>
      </c>
      <c r="E855" s="220">
        <v>675077.1</v>
      </c>
      <c r="J855" s="220"/>
    </row>
    <row r="856" spans="1:10" x14ac:dyDescent="0.25">
      <c r="A856">
        <v>2011</v>
      </c>
      <c r="B856" t="s">
        <v>54</v>
      </c>
      <c r="C856" t="s">
        <v>214</v>
      </c>
      <c r="D856" t="s">
        <v>215</v>
      </c>
      <c r="E856" s="220">
        <v>278065</v>
      </c>
      <c r="J856" s="220"/>
    </row>
    <row r="857" spans="1:10" x14ac:dyDescent="0.25">
      <c r="A857">
        <v>2011</v>
      </c>
      <c r="B857" t="s">
        <v>54</v>
      </c>
      <c r="C857" t="s">
        <v>214</v>
      </c>
      <c r="D857" t="s">
        <v>235</v>
      </c>
      <c r="E857" s="220">
        <v>336198.8</v>
      </c>
      <c r="J857" s="220"/>
    </row>
    <row r="858" spans="1:10" x14ac:dyDescent="0.25">
      <c r="A858">
        <v>2011</v>
      </c>
      <c r="B858" t="s">
        <v>64</v>
      </c>
      <c r="C858" t="s">
        <v>214</v>
      </c>
      <c r="D858" t="s">
        <v>215</v>
      </c>
      <c r="E858" s="220">
        <v>647689.19999999995</v>
      </c>
      <c r="J858" s="220"/>
    </row>
    <row r="859" spans="1:10" x14ac:dyDescent="0.25">
      <c r="A859">
        <v>2011</v>
      </c>
      <c r="B859" t="s">
        <v>64</v>
      </c>
      <c r="C859" t="s">
        <v>214</v>
      </c>
      <c r="D859" t="s">
        <v>235</v>
      </c>
      <c r="E859" s="220">
        <v>389862.1</v>
      </c>
      <c r="J859" s="220"/>
    </row>
    <row r="860" spans="1:10" x14ac:dyDescent="0.25">
      <c r="A860">
        <v>2011</v>
      </c>
      <c r="B860" t="s">
        <v>55</v>
      </c>
      <c r="C860" t="s">
        <v>214</v>
      </c>
      <c r="D860" t="s">
        <v>215</v>
      </c>
      <c r="E860" s="220">
        <v>210670.3</v>
      </c>
      <c r="J860" s="220"/>
    </row>
    <row r="861" spans="1:10" x14ac:dyDescent="0.25">
      <c r="A861">
        <v>2011</v>
      </c>
      <c r="B861" t="s">
        <v>55</v>
      </c>
      <c r="C861" t="s">
        <v>214</v>
      </c>
      <c r="D861" t="s">
        <v>235</v>
      </c>
      <c r="E861" s="220">
        <v>184269.2</v>
      </c>
      <c r="J861" s="220"/>
    </row>
    <row r="862" spans="1:10" x14ac:dyDescent="0.25">
      <c r="A862">
        <v>2011</v>
      </c>
      <c r="B862" t="s">
        <v>56</v>
      </c>
      <c r="C862" t="s">
        <v>214</v>
      </c>
      <c r="D862" t="s">
        <v>215</v>
      </c>
      <c r="E862" s="220">
        <v>268772</v>
      </c>
      <c r="J862" s="220"/>
    </row>
    <row r="863" spans="1:10" x14ac:dyDescent="0.25">
      <c r="A863">
        <v>2011</v>
      </c>
      <c r="B863" t="s">
        <v>56</v>
      </c>
      <c r="C863" t="s">
        <v>214</v>
      </c>
      <c r="D863" t="s">
        <v>235</v>
      </c>
      <c r="E863" s="220">
        <v>141787.9</v>
      </c>
      <c r="J863" s="220"/>
    </row>
    <row r="864" spans="1:10" x14ac:dyDescent="0.25">
      <c r="A864">
        <v>2011</v>
      </c>
      <c r="B864" t="s">
        <v>57</v>
      </c>
      <c r="C864" t="s">
        <v>214</v>
      </c>
      <c r="D864" t="s">
        <v>215</v>
      </c>
      <c r="E864" s="220">
        <v>44271.5</v>
      </c>
      <c r="J864" s="220"/>
    </row>
    <row r="865" spans="1:10" x14ac:dyDescent="0.25">
      <c r="A865">
        <v>2011</v>
      </c>
      <c r="B865" t="s">
        <v>57</v>
      </c>
      <c r="C865" t="s">
        <v>214</v>
      </c>
      <c r="D865" t="s">
        <v>235</v>
      </c>
      <c r="E865" s="220">
        <v>38386.5</v>
      </c>
      <c r="J865" s="220"/>
    </row>
    <row r="866" spans="1:10" x14ac:dyDescent="0.25">
      <c r="A866">
        <v>2011</v>
      </c>
      <c r="B866" t="s">
        <v>65</v>
      </c>
      <c r="C866" t="s">
        <v>214</v>
      </c>
      <c r="D866" t="s">
        <v>215</v>
      </c>
      <c r="E866" s="220">
        <v>104958.39999999999</v>
      </c>
      <c r="J866" s="220"/>
    </row>
    <row r="867" spans="1:10" x14ac:dyDescent="0.25">
      <c r="A867">
        <v>2011</v>
      </c>
      <c r="B867" t="s">
        <v>65</v>
      </c>
      <c r="C867" t="s">
        <v>214</v>
      </c>
      <c r="D867" t="s">
        <v>235</v>
      </c>
      <c r="E867" s="220">
        <v>72282.7</v>
      </c>
      <c r="J867" s="220"/>
    </row>
    <row r="868" spans="1:10" x14ac:dyDescent="0.25">
      <c r="A868">
        <v>2011</v>
      </c>
      <c r="B868" t="s">
        <v>58</v>
      </c>
      <c r="C868" t="s">
        <v>214</v>
      </c>
      <c r="D868" t="s">
        <v>215</v>
      </c>
      <c r="E868" s="220">
        <v>164342.29999999999</v>
      </c>
      <c r="J868" s="220"/>
    </row>
    <row r="869" spans="1:10" x14ac:dyDescent="0.25">
      <c r="A869">
        <v>2011</v>
      </c>
      <c r="B869" t="s">
        <v>58</v>
      </c>
      <c r="C869" t="s">
        <v>214</v>
      </c>
      <c r="D869" t="s">
        <v>235</v>
      </c>
      <c r="E869" s="220">
        <v>215950</v>
      </c>
      <c r="J869" s="220"/>
    </row>
    <row r="870" spans="1:10" x14ac:dyDescent="0.25">
      <c r="A870">
        <v>2011</v>
      </c>
      <c r="B870" t="s">
        <v>59</v>
      </c>
      <c r="C870" t="s">
        <v>214</v>
      </c>
      <c r="D870" t="s">
        <v>215</v>
      </c>
      <c r="E870" s="220">
        <v>314204</v>
      </c>
      <c r="J870" s="220"/>
    </row>
    <row r="871" spans="1:10" x14ac:dyDescent="0.25">
      <c r="A871">
        <v>2011</v>
      </c>
      <c r="B871" t="s">
        <v>59</v>
      </c>
      <c r="C871" t="s">
        <v>214</v>
      </c>
      <c r="D871" t="s">
        <v>235</v>
      </c>
      <c r="E871" s="220">
        <v>422137.7</v>
      </c>
      <c r="J871" s="220"/>
    </row>
    <row r="872" spans="1:10" x14ac:dyDescent="0.25">
      <c r="A872">
        <v>2011</v>
      </c>
      <c r="B872" t="s">
        <v>156</v>
      </c>
      <c r="C872" t="s">
        <v>214</v>
      </c>
      <c r="D872" t="s">
        <v>215</v>
      </c>
      <c r="E872" s="220">
        <v>9734.7000000000007</v>
      </c>
      <c r="J872" s="220"/>
    </row>
    <row r="873" spans="1:10" x14ac:dyDescent="0.25">
      <c r="A873">
        <v>2011</v>
      </c>
      <c r="B873" t="s">
        <v>156</v>
      </c>
      <c r="C873" t="s">
        <v>214</v>
      </c>
      <c r="D873" t="s">
        <v>235</v>
      </c>
      <c r="E873" s="220">
        <v>14076</v>
      </c>
      <c r="J873" s="220"/>
    </row>
    <row r="874" spans="1:10" x14ac:dyDescent="0.25">
      <c r="A874">
        <v>2011</v>
      </c>
      <c r="B874" t="s">
        <v>67</v>
      </c>
      <c r="C874" t="s">
        <v>214</v>
      </c>
      <c r="D874" t="s">
        <v>215</v>
      </c>
      <c r="E874" s="220">
        <v>229194</v>
      </c>
      <c r="J874" s="220"/>
    </row>
    <row r="875" spans="1:10" x14ac:dyDescent="0.25">
      <c r="A875">
        <v>2011</v>
      </c>
      <c r="B875" t="s">
        <v>67</v>
      </c>
      <c r="C875" t="s">
        <v>214</v>
      </c>
      <c r="D875" t="s">
        <v>235</v>
      </c>
      <c r="E875" s="220">
        <v>322209</v>
      </c>
      <c r="J875" s="220"/>
    </row>
    <row r="876" spans="1:10" x14ac:dyDescent="0.25">
      <c r="A876">
        <v>2011</v>
      </c>
      <c r="B876" t="s">
        <v>68</v>
      </c>
      <c r="C876" t="s">
        <v>214</v>
      </c>
      <c r="D876" t="s">
        <v>215</v>
      </c>
      <c r="E876" s="220">
        <v>342011.8</v>
      </c>
      <c r="J876" s="220"/>
    </row>
    <row r="877" spans="1:10" x14ac:dyDescent="0.25">
      <c r="A877">
        <v>2011</v>
      </c>
      <c r="B877" t="s">
        <v>68</v>
      </c>
      <c r="C877" t="s">
        <v>214</v>
      </c>
      <c r="D877" t="s">
        <v>235</v>
      </c>
      <c r="E877" s="220">
        <v>589539.1</v>
      </c>
      <c r="J877" s="220"/>
    </row>
    <row r="878" spans="1:10" x14ac:dyDescent="0.25">
      <c r="A878">
        <v>2011</v>
      </c>
      <c r="B878" t="s">
        <v>60</v>
      </c>
      <c r="C878" t="s">
        <v>214</v>
      </c>
      <c r="D878" t="s">
        <v>215</v>
      </c>
      <c r="E878" s="220">
        <v>1752699.3</v>
      </c>
      <c r="J878" s="220"/>
    </row>
    <row r="879" spans="1:10" x14ac:dyDescent="0.25">
      <c r="A879">
        <v>2011</v>
      </c>
      <c r="B879" t="s">
        <v>60</v>
      </c>
      <c r="C879" t="s">
        <v>214</v>
      </c>
      <c r="D879" t="s">
        <v>235</v>
      </c>
      <c r="E879" s="220">
        <v>2423359.1</v>
      </c>
      <c r="J879" s="220"/>
    </row>
    <row r="880" spans="1:10" x14ac:dyDescent="0.25">
      <c r="A880">
        <v>2011</v>
      </c>
      <c r="B880" t="s">
        <v>69</v>
      </c>
      <c r="C880" t="s">
        <v>214</v>
      </c>
      <c r="D880" t="s">
        <v>215</v>
      </c>
      <c r="E880" s="220">
        <v>17937.8</v>
      </c>
      <c r="J880" s="220"/>
    </row>
    <row r="881" spans="1:10" x14ac:dyDescent="0.25">
      <c r="A881">
        <v>2011</v>
      </c>
      <c r="B881" t="s">
        <v>69</v>
      </c>
      <c r="C881" t="s">
        <v>214</v>
      </c>
      <c r="D881" t="s">
        <v>235</v>
      </c>
      <c r="E881" s="220">
        <v>8227.5</v>
      </c>
      <c r="J881" s="220"/>
    </row>
    <row r="882" spans="1:10" x14ac:dyDescent="0.25">
      <c r="A882">
        <v>2011</v>
      </c>
      <c r="B882" t="s">
        <v>84</v>
      </c>
      <c r="C882" t="s">
        <v>214</v>
      </c>
      <c r="D882" t="s">
        <v>215</v>
      </c>
      <c r="E882" s="220">
        <v>22105.7</v>
      </c>
      <c r="J882" s="220"/>
    </row>
    <row r="883" spans="1:10" x14ac:dyDescent="0.25">
      <c r="A883">
        <v>2011</v>
      </c>
      <c r="B883" t="s">
        <v>84</v>
      </c>
      <c r="C883" t="s">
        <v>214</v>
      </c>
      <c r="D883" t="s">
        <v>235</v>
      </c>
      <c r="E883" s="220" t="s">
        <v>72</v>
      </c>
      <c r="J883" s="220"/>
    </row>
    <row r="884" spans="1:10" x14ac:dyDescent="0.25">
      <c r="A884">
        <v>2011</v>
      </c>
      <c r="B884" t="s">
        <v>70</v>
      </c>
      <c r="C884" t="s">
        <v>214</v>
      </c>
      <c r="D884" t="s">
        <v>215</v>
      </c>
      <c r="E884" s="220">
        <v>74129.100000000006</v>
      </c>
      <c r="J884" s="220"/>
    </row>
    <row r="885" spans="1:10" x14ac:dyDescent="0.25">
      <c r="A885">
        <v>2011</v>
      </c>
      <c r="B885" t="s">
        <v>70</v>
      </c>
      <c r="C885" t="s">
        <v>214</v>
      </c>
      <c r="D885" t="s">
        <v>235</v>
      </c>
      <c r="E885" s="220">
        <v>34908.300000000003</v>
      </c>
      <c r="J885" s="220"/>
    </row>
    <row r="886" spans="1:10" x14ac:dyDescent="0.25">
      <c r="A886">
        <v>2011</v>
      </c>
      <c r="B886" t="s">
        <v>71</v>
      </c>
      <c r="C886" t="s">
        <v>214</v>
      </c>
      <c r="D886" t="s">
        <v>215</v>
      </c>
      <c r="E886" s="220">
        <v>1083923.6000000001</v>
      </c>
      <c r="J886" s="220"/>
    </row>
    <row r="887" spans="1:10" x14ac:dyDescent="0.25">
      <c r="A887">
        <v>2011</v>
      </c>
      <c r="B887" t="s">
        <v>71</v>
      </c>
      <c r="C887" t="s">
        <v>214</v>
      </c>
      <c r="D887" t="s">
        <v>235</v>
      </c>
      <c r="E887" s="220">
        <v>613997.1</v>
      </c>
      <c r="J887" s="220"/>
    </row>
    <row r="888" spans="1:10" x14ac:dyDescent="0.25">
      <c r="A888">
        <v>2011</v>
      </c>
      <c r="B888" t="s">
        <v>82</v>
      </c>
      <c r="C888" t="s">
        <v>214</v>
      </c>
      <c r="D888" t="s">
        <v>215</v>
      </c>
      <c r="E888" s="220">
        <v>27226.799999999999</v>
      </c>
      <c r="J888" s="220"/>
    </row>
    <row r="889" spans="1:10" x14ac:dyDescent="0.25">
      <c r="A889">
        <v>2011</v>
      </c>
      <c r="B889" t="s">
        <v>82</v>
      </c>
      <c r="C889" t="s">
        <v>214</v>
      </c>
      <c r="D889" t="s">
        <v>235</v>
      </c>
      <c r="E889" s="220">
        <v>13809.2</v>
      </c>
      <c r="J889" s="220"/>
    </row>
    <row r="890" spans="1:10" x14ac:dyDescent="0.25">
      <c r="A890">
        <v>2012</v>
      </c>
      <c r="B890" t="s">
        <v>154</v>
      </c>
      <c r="C890" t="s">
        <v>214</v>
      </c>
      <c r="D890" t="s">
        <v>215</v>
      </c>
      <c r="E890" s="220">
        <v>11388518.199999999</v>
      </c>
      <c r="J890" s="220"/>
    </row>
    <row r="891" spans="1:10" x14ac:dyDescent="0.25">
      <c r="A891">
        <v>2012</v>
      </c>
      <c r="B891" t="s">
        <v>154</v>
      </c>
      <c r="C891" t="s">
        <v>214</v>
      </c>
      <c r="D891" t="s">
        <v>235</v>
      </c>
      <c r="E891" s="220">
        <v>11756903.300000001</v>
      </c>
      <c r="J891" s="220"/>
    </row>
    <row r="892" spans="1:10" x14ac:dyDescent="0.25">
      <c r="A892">
        <v>2012</v>
      </c>
      <c r="B892" t="s">
        <v>35</v>
      </c>
      <c r="C892" t="s">
        <v>214</v>
      </c>
      <c r="D892" t="s">
        <v>215</v>
      </c>
      <c r="E892" s="220">
        <v>346995.4</v>
      </c>
      <c r="J892" s="220"/>
    </row>
    <row r="893" spans="1:10" x14ac:dyDescent="0.25">
      <c r="A893">
        <v>2012</v>
      </c>
      <c r="B893" t="s">
        <v>35</v>
      </c>
      <c r="C893" t="s">
        <v>214</v>
      </c>
      <c r="D893" t="s">
        <v>235</v>
      </c>
      <c r="E893" s="220">
        <v>400181</v>
      </c>
      <c r="J893" s="220"/>
    </row>
    <row r="894" spans="1:10" x14ac:dyDescent="0.25">
      <c r="A894">
        <v>2012</v>
      </c>
      <c r="B894" t="s">
        <v>36</v>
      </c>
      <c r="C894" t="s">
        <v>214</v>
      </c>
      <c r="D894" t="s">
        <v>215</v>
      </c>
      <c r="E894" s="220">
        <v>87688.6</v>
      </c>
      <c r="J894" s="220"/>
    </row>
    <row r="895" spans="1:10" x14ac:dyDescent="0.25">
      <c r="A895">
        <v>2012</v>
      </c>
      <c r="B895" t="s">
        <v>36</v>
      </c>
      <c r="C895" t="s">
        <v>214</v>
      </c>
      <c r="D895" t="s">
        <v>235</v>
      </c>
      <c r="E895" s="220">
        <v>42984.800000000003</v>
      </c>
      <c r="J895" s="220"/>
    </row>
    <row r="896" spans="1:10" x14ac:dyDescent="0.25">
      <c r="A896">
        <v>2012</v>
      </c>
      <c r="B896" t="s">
        <v>37</v>
      </c>
      <c r="C896" t="s">
        <v>214</v>
      </c>
      <c r="D896" t="s">
        <v>215</v>
      </c>
      <c r="E896" s="220">
        <v>227151.7</v>
      </c>
      <c r="J896" s="220"/>
    </row>
    <row r="897" spans="1:10" x14ac:dyDescent="0.25">
      <c r="A897">
        <v>2012</v>
      </c>
      <c r="B897" t="s">
        <v>37</v>
      </c>
      <c r="C897" t="s">
        <v>214</v>
      </c>
      <c r="D897" t="s">
        <v>235</v>
      </c>
      <c r="E897" s="220">
        <v>157402.20000000001</v>
      </c>
      <c r="J897" s="220"/>
    </row>
    <row r="898" spans="1:10" x14ac:dyDescent="0.25">
      <c r="A898">
        <v>2012</v>
      </c>
      <c r="B898" t="s">
        <v>38</v>
      </c>
      <c r="C898" t="s">
        <v>214</v>
      </c>
      <c r="D898" t="s">
        <v>215</v>
      </c>
      <c r="E898" s="220">
        <v>185069.7</v>
      </c>
      <c r="J898" s="220"/>
    </row>
    <row r="899" spans="1:10" x14ac:dyDescent="0.25">
      <c r="A899">
        <v>2012</v>
      </c>
      <c r="B899" t="s">
        <v>38</v>
      </c>
      <c r="C899" t="s">
        <v>214</v>
      </c>
      <c r="D899" t="s">
        <v>235</v>
      </c>
      <c r="E899" s="220">
        <v>260089.60000000001</v>
      </c>
      <c r="J899" s="220"/>
    </row>
    <row r="900" spans="1:10" x14ac:dyDescent="0.25">
      <c r="A900">
        <v>2012</v>
      </c>
      <c r="B900" t="s">
        <v>39</v>
      </c>
      <c r="C900" t="s">
        <v>214</v>
      </c>
      <c r="D900" t="s">
        <v>215</v>
      </c>
      <c r="E900" s="220">
        <v>2576135.2000000002</v>
      </c>
      <c r="J900" s="220"/>
    </row>
    <row r="901" spans="1:10" x14ac:dyDescent="0.25">
      <c r="A901">
        <v>2012</v>
      </c>
      <c r="B901" t="s">
        <v>39</v>
      </c>
      <c r="C901" t="s">
        <v>214</v>
      </c>
      <c r="D901" t="s">
        <v>235</v>
      </c>
      <c r="E901" s="220">
        <v>2904527.6</v>
      </c>
      <c r="J901" s="220"/>
    </row>
    <row r="902" spans="1:10" x14ac:dyDescent="0.25">
      <c r="A902">
        <v>2012</v>
      </c>
      <c r="B902" t="s">
        <v>40</v>
      </c>
      <c r="C902" t="s">
        <v>214</v>
      </c>
      <c r="D902" t="s">
        <v>215</v>
      </c>
      <c r="E902" s="220">
        <v>25591.200000000001</v>
      </c>
      <c r="J902" s="220"/>
    </row>
    <row r="903" spans="1:10" x14ac:dyDescent="0.25">
      <c r="A903">
        <v>2012</v>
      </c>
      <c r="B903" t="s">
        <v>40</v>
      </c>
      <c r="C903" t="s">
        <v>214</v>
      </c>
      <c r="D903" t="s">
        <v>235</v>
      </c>
      <c r="E903" s="220">
        <v>19550.7</v>
      </c>
      <c r="J903" s="220"/>
    </row>
    <row r="904" spans="1:10" x14ac:dyDescent="0.25">
      <c r="A904">
        <v>2012</v>
      </c>
      <c r="B904" t="s">
        <v>41</v>
      </c>
      <c r="C904" t="s">
        <v>214</v>
      </c>
      <c r="D904" t="s">
        <v>215</v>
      </c>
      <c r="E904" s="220">
        <v>157160.9</v>
      </c>
      <c r="J904" s="220"/>
    </row>
    <row r="905" spans="1:10" x14ac:dyDescent="0.25">
      <c r="A905">
        <v>2012</v>
      </c>
      <c r="B905" t="s">
        <v>41</v>
      </c>
      <c r="C905" t="s">
        <v>214</v>
      </c>
      <c r="D905" t="s">
        <v>235</v>
      </c>
      <c r="E905">
        <v>190943</v>
      </c>
      <c r="J905" s="220"/>
    </row>
    <row r="906" spans="1:10" x14ac:dyDescent="0.25">
      <c r="A906">
        <v>2012</v>
      </c>
      <c r="B906" t="s">
        <v>42</v>
      </c>
      <c r="C906" t="s">
        <v>214</v>
      </c>
      <c r="D906" t="s">
        <v>215</v>
      </c>
      <c r="E906" s="220">
        <v>203265.5</v>
      </c>
      <c r="J906" s="220"/>
    </row>
    <row r="907" spans="1:10" x14ac:dyDescent="0.25">
      <c r="A907">
        <v>2012</v>
      </c>
      <c r="B907" t="s">
        <v>42</v>
      </c>
      <c r="C907" t="s">
        <v>214</v>
      </c>
      <c r="D907" t="s">
        <v>235</v>
      </c>
      <c r="E907" s="220">
        <v>180563.20000000001</v>
      </c>
      <c r="J907" s="220"/>
    </row>
    <row r="908" spans="1:10" x14ac:dyDescent="0.25">
      <c r="A908">
        <v>2012</v>
      </c>
      <c r="B908" t="s">
        <v>43</v>
      </c>
      <c r="C908" t="s">
        <v>214</v>
      </c>
      <c r="D908" t="s">
        <v>215</v>
      </c>
      <c r="E908" s="220">
        <v>1096013.7</v>
      </c>
      <c r="J908" s="220"/>
    </row>
    <row r="909" spans="1:10" x14ac:dyDescent="0.25">
      <c r="A909">
        <v>2012</v>
      </c>
      <c r="B909" t="s">
        <v>43</v>
      </c>
      <c r="C909" t="s">
        <v>214</v>
      </c>
      <c r="D909" t="s">
        <v>235</v>
      </c>
      <c r="E909" s="220">
        <v>1038530</v>
      </c>
      <c r="J909" s="220"/>
    </row>
    <row r="910" spans="1:10" x14ac:dyDescent="0.25">
      <c r="A910">
        <v>2012</v>
      </c>
      <c r="B910" t="s">
        <v>44</v>
      </c>
      <c r="C910" t="s">
        <v>214</v>
      </c>
      <c r="D910" t="s">
        <v>215</v>
      </c>
      <c r="E910" s="220">
        <v>1827619</v>
      </c>
      <c r="J910" s="220"/>
    </row>
    <row r="911" spans="1:10" x14ac:dyDescent="0.25">
      <c r="A911">
        <v>2012</v>
      </c>
      <c r="B911" t="s">
        <v>44</v>
      </c>
      <c r="C911" t="s">
        <v>214</v>
      </c>
      <c r="D911" t="s">
        <v>235</v>
      </c>
      <c r="E911" s="220">
        <v>2141301</v>
      </c>
      <c r="J911" s="220"/>
    </row>
    <row r="912" spans="1:10" x14ac:dyDescent="0.25">
      <c r="A912">
        <v>2012</v>
      </c>
      <c r="B912" t="s">
        <v>45</v>
      </c>
      <c r="C912" t="s">
        <v>214</v>
      </c>
      <c r="D912" t="s">
        <v>215</v>
      </c>
      <c r="E912">
        <v>66736.100000000006</v>
      </c>
      <c r="J912" s="220"/>
    </row>
    <row r="913" spans="1:10" x14ac:dyDescent="0.25">
      <c r="A913">
        <v>2012</v>
      </c>
      <c r="B913" t="s">
        <v>45</v>
      </c>
      <c r="C913" t="s">
        <v>214</v>
      </c>
      <c r="D913" t="s">
        <v>235</v>
      </c>
      <c r="E913" s="220">
        <v>43898.400000000001</v>
      </c>
      <c r="J913" s="220"/>
    </row>
    <row r="914" spans="1:10" x14ac:dyDescent="0.25">
      <c r="A914">
        <v>2012</v>
      </c>
      <c r="B914" t="s">
        <v>46</v>
      </c>
      <c r="C914" t="s">
        <v>214</v>
      </c>
      <c r="D914" t="s">
        <v>215</v>
      </c>
      <c r="E914" s="220">
        <v>1604796.2</v>
      </c>
      <c r="J914" s="220"/>
    </row>
    <row r="915" spans="1:10" x14ac:dyDescent="0.25">
      <c r="A915">
        <v>2012</v>
      </c>
      <c r="B915" t="s">
        <v>46</v>
      </c>
      <c r="C915" t="s">
        <v>214</v>
      </c>
      <c r="D915" t="s">
        <v>235</v>
      </c>
      <c r="E915" s="220">
        <v>1673454.9</v>
      </c>
      <c r="J915" s="220"/>
    </row>
    <row r="916" spans="1:10" x14ac:dyDescent="0.25">
      <c r="A916">
        <v>2012</v>
      </c>
      <c r="B916" t="s">
        <v>47</v>
      </c>
      <c r="C916" t="s">
        <v>214</v>
      </c>
      <c r="D916" t="s">
        <v>215</v>
      </c>
      <c r="E916" s="220">
        <v>20317.5</v>
      </c>
      <c r="J916" s="220"/>
    </row>
    <row r="917" spans="1:10" x14ac:dyDescent="0.25">
      <c r="A917">
        <v>2012</v>
      </c>
      <c r="B917" t="s">
        <v>47</v>
      </c>
      <c r="C917" t="s">
        <v>214</v>
      </c>
      <c r="D917" t="s">
        <v>235</v>
      </c>
      <c r="E917" s="220">
        <v>18886.8</v>
      </c>
      <c r="J917" s="220"/>
    </row>
    <row r="918" spans="1:10" x14ac:dyDescent="0.25">
      <c r="A918">
        <v>2012</v>
      </c>
      <c r="B918" t="s">
        <v>48</v>
      </c>
      <c r="C918" t="s">
        <v>214</v>
      </c>
      <c r="D918" t="s">
        <v>215</v>
      </c>
      <c r="E918" s="220">
        <v>32171.5</v>
      </c>
      <c r="J918" s="220"/>
    </row>
    <row r="919" spans="1:10" x14ac:dyDescent="0.25">
      <c r="A919">
        <v>2012</v>
      </c>
      <c r="B919" t="s">
        <v>48</v>
      </c>
      <c r="C919" t="s">
        <v>214</v>
      </c>
      <c r="D919" t="s">
        <v>235</v>
      </c>
      <c r="E919" s="220">
        <v>22836.3</v>
      </c>
      <c r="J919" s="220"/>
    </row>
    <row r="920" spans="1:10" x14ac:dyDescent="0.25">
      <c r="A920">
        <v>2012</v>
      </c>
      <c r="B920" t="s">
        <v>49</v>
      </c>
      <c r="C920" t="s">
        <v>214</v>
      </c>
      <c r="D920" t="s">
        <v>215</v>
      </c>
      <c r="E920" s="220">
        <v>54524.9</v>
      </c>
      <c r="J920" s="220"/>
    </row>
    <row r="921" spans="1:10" x14ac:dyDescent="0.25">
      <c r="A921">
        <v>2012</v>
      </c>
      <c r="B921" t="s">
        <v>49</v>
      </c>
      <c r="C921" t="s">
        <v>214</v>
      </c>
      <c r="D921" t="s">
        <v>235</v>
      </c>
      <c r="E921" s="220">
        <v>34142.1</v>
      </c>
      <c r="J921" s="220"/>
    </row>
    <row r="922" spans="1:10" x14ac:dyDescent="0.25">
      <c r="A922">
        <v>2012</v>
      </c>
      <c r="B922" t="s">
        <v>50</v>
      </c>
      <c r="C922" t="s">
        <v>214</v>
      </c>
      <c r="D922" t="s">
        <v>215</v>
      </c>
      <c r="E922" s="220">
        <v>35936.5</v>
      </c>
      <c r="J922" s="220"/>
    </row>
    <row r="923" spans="1:10" x14ac:dyDescent="0.25">
      <c r="A923">
        <v>2012</v>
      </c>
      <c r="B923" t="s">
        <v>50</v>
      </c>
      <c r="C923" t="s">
        <v>214</v>
      </c>
      <c r="D923" t="s">
        <v>235</v>
      </c>
      <c r="E923" s="220">
        <v>46172.5</v>
      </c>
      <c r="J923" s="220"/>
    </row>
    <row r="924" spans="1:10" x14ac:dyDescent="0.25">
      <c r="A924">
        <v>2012</v>
      </c>
      <c r="B924" t="s">
        <v>51</v>
      </c>
      <c r="C924" t="s">
        <v>214</v>
      </c>
      <c r="D924" t="s">
        <v>215</v>
      </c>
      <c r="E924" s="220">
        <v>170065.8</v>
      </c>
      <c r="J924" s="220"/>
    </row>
    <row r="925" spans="1:10" x14ac:dyDescent="0.25">
      <c r="A925">
        <v>2012</v>
      </c>
      <c r="B925" t="s">
        <v>51</v>
      </c>
      <c r="C925" t="s">
        <v>214</v>
      </c>
      <c r="D925" t="s">
        <v>235</v>
      </c>
      <c r="E925" s="220">
        <v>102247.8</v>
      </c>
      <c r="J925" s="220"/>
    </row>
    <row r="926" spans="1:10" x14ac:dyDescent="0.25">
      <c r="A926">
        <v>2012</v>
      </c>
      <c r="B926" t="s">
        <v>52</v>
      </c>
      <c r="C926" t="s">
        <v>214</v>
      </c>
      <c r="D926" t="s">
        <v>215</v>
      </c>
      <c r="E926" s="220">
        <v>9384.2999999999993</v>
      </c>
      <c r="J926" s="220"/>
    </row>
    <row r="927" spans="1:10" x14ac:dyDescent="0.25">
      <c r="A927">
        <v>2012</v>
      </c>
      <c r="B927" t="s">
        <v>52</v>
      </c>
      <c r="C927" t="s">
        <v>214</v>
      </c>
      <c r="D927" t="s">
        <v>235</v>
      </c>
      <c r="E927" s="220">
        <v>8033.9</v>
      </c>
      <c r="J927" s="220"/>
    </row>
    <row r="928" spans="1:10" x14ac:dyDescent="0.25">
      <c r="A928">
        <v>2012</v>
      </c>
      <c r="B928" t="s">
        <v>53</v>
      </c>
      <c r="C928" t="s">
        <v>214</v>
      </c>
      <c r="D928" t="s">
        <v>215</v>
      </c>
      <c r="E928" s="220">
        <v>585105.5</v>
      </c>
      <c r="J928" s="220"/>
    </row>
    <row r="929" spans="1:10" x14ac:dyDescent="0.25">
      <c r="A929">
        <v>2012</v>
      </c>
      <c r="B929" t="s">
        <v>53</v>
      </c>
      <c r="C929" t="s">
        <v>214</v>
      </c>
      <c r="D929" t="s">
        <v>235</v>
      </c>
      <c r="E929" s="220">
        <v>668121.4</v>
      </c>
      <c r="J929" s="220"/>
    </row>
    <row r="930" spans="1:10" x14ac:dyDescent="0.25">
      <c r="A930">
        <v>2012</v>
      </c>
      <c r="B930" t="s">
        <v>54</v>
      </c>
      <c r="C930" t="s">
        <v>214</v>
      </c>
      <c r="D930" t="s">
        <v>215</v>
      </c>
      <c r="E930" s="220">
        <v>289313.7</v>
      </c>
      <c r="J930" s="220"/>
    </row>
    <row r="931" spans="1:10" x14ac:dyDescent="0.25">
      <c r="A931">
        <v>2012</v>
      </c>
      <c r="B931" t="s">
        <v>54</v>
      </c>
      <c r="C931" t="s">
        <v>214</v>
      </c>
      <c r="D931" t="s">
        <v>235</v>
      </c>
      <c r="E931" s="220">
        <v>338486.5</v>
      </c>
      <c r="J931" s="220"/>
    </row>
    <row r="932" spans="1:10" x14ac:dyDescent="0.25">
      <c r="A932">
        <v>2012</v>
      </c>
      <c r="B932" t="s">
        <v>64</v>
      </c>
      <c r="C932" t="s">
        <v>214</v>
      </c>
      <c r="D932" t="s">
        <v>215</v>
      </c>
      <c r="E932" s="220">
        <v>667690.19999999995</v>
      </c>
      <c r="J932" s="220"/>
    </row>
    <row r="933" spans="1:10" x14ac:dyDescent="0.25">
      <c r="A933">
        <v>2012</v>
      </c>
      <c r="B933" t="s">
        <v>64</v>
      </c>
      <c r="C933" t="s">
        <v>214</v>
      </c>
      <c r="D933" t="s">
        <v>235</v>
      </c>
      <c r="E933" s="220">
        <v>395027.4</v>
      </c>
      <c r="J933" s="220"/>
    </row>
    <row r="934" spans="1:10" x14ac:dyDescent="0.25">
      <c r="A934">
        <v>2012</v>
      </c>
      <c r="B934" t="s">
        <v>55</v>
      </c>
      <c r="C934" t="s">
        <v>214</v>
      </c>
      <c r="D934" t="s">
        <v>215</v>
      </c>
      <c r="E934" s="220">
        <v>205360.7</v>
      </c>
      <c r="J934" s="220"/>
    </row>
    <row r="935" spans="1:10" x14ac:dyDescent="0.25">
      <c r="A935">
        <v>2012</v>
      </c>
      <c r="B935" t="s">
        <v>55</v>
      </c>
      <c r="C935" t="s">
        <v>214</v>
      </c>
      <c r="D935" t="s">
        <v>235</v>
      </c>
      <c r="E935" s="220">
        <v>176792.9</v>
      </c>
      <c r="J935" s="220"/>
    </row>
    <row r="936" spans="1:10" x14ac:dyDescent="0.25">
      <c r="A936">
        <v>2012</v>
      </c>
      <c r="B936" t="s">
        <v>56</v>
      </c>
      <c r="C936" t="s">
        <v>214</v>
      </c>
      <c r="D936" t="s">
        <v>215</v>
      </c>
      <c r="E936" s="220">
        <v>279598.90000000002</v>
      </c>
      <c r="J936" s="220"/>
    </row>
    <row r="937" spans="1:10" x14ac:dyDescent="0.25">
      <c r="A937">
        <v>2012</v>
      </c>
      <c r="B937" t="s">
        <v>56</v>
      </c>
      <c r="C937" t="s">
        <v>214</v>
      </c>
      <c r="D937" t="s">
        <v>235</v>
      </c>
      <c r="E937" s="220">
        <v>144681.29999999999</v>
      </c>
      <c r="J937" s="220"/>
    </row>
    <row r="938" spans="1:10" x14ac:dyDescent="0.25">
      <c r="A938">
        <v>2012</v>
      </c>
      <c r="B938" t="s">
        <v>57</v>
      </c>
      <c r="C938" t="s">
        <v>214</v>
      </c>
      <c r="D938" t="s">
        <v>215</v>
      </c>
      <c r="E938" s="220">
        <v>44135.9</v>
      </c>
      <c r="J938" s="220"/>
    </row>
    <row r="939" spans="1:10" x14ac:dyDescent="0.25">
      <c r="A939">
        <v>2012</v>
      </c>
      <c r="B939" t="s">
        <v>57</v>
      </c>
      <c r="C939" t="s">
        <v>214</v>
      </c>
      <c r="D939" t="s">
        <v>235</v>
      </c>
      <c r="E939" s="220">
        <v>37373.300000000003</v>
      </c>
      <c r="J939" s="220"/>
    </row>
    <row r="940" spans="1:10" x14ac:dyDescent="0.25">
      <c r="A940">
        <v>2012</v>
      </c>
      <c r="B940" t="s">
        <v>65</v>
      </c>
      <c r="C940" t="s">
        <v>214</v>
      </c>
      <c r="D940" t="s">
        <v>215</v>
      </c>
      <c r="E940" s="220">
        <v>107726.6</v>
      </c>
      <c r="J940" s="220"/>
    </row>
    <row r="941" spans="1:10" x14ac:dyDescent="0.25">
      <c r="A941">
        <v>2012</v>
      </c>
      <c r="B941" t="s">
        <v>65</v>
      </c>
      <c r="C941" t="s">
        <v>214</v>
      </c>
      <c r="D941" t="s">
        <v>235</v>
      </c>
      <c r="E941" s="220">
        <v>73653.7</v>
      </c>
      <c r="J941" s="220"/>
    </row>
    <row r="942" spans="1:10" x14ac:dyDescent="0.25">
      <c r="A942">
        <v>2012</v>
      </c>
      <c r="B942" t="s">
        <v>58</v>
      </c>
      <c r="C942" t="s">
        <v>214</v>
      </c>
      <c r="D942" t="s">
        <v>215</v>
      </c>
      <c r="E942" s="220">
        <v>163470</v>
      </c>
      <c r="J942" s="220"/>
    </row>
    <row r="943" spans="1:10" x14ac:dyDescent="0.25">
      <c r="A943">
        <v>2012</v>
      </c>
      <c r="B943" t="s">
        <v>58</v>
      </c>
      <c r="C943" t="s">
        <v>214</v>
      </c>
      <c r="D943" t="s">
        <v>235</v>
      </c>
      <c r="E943" s="220">
        <v>212932</v>
      </c>
      <c r="J943" s="220"/>
    </row>
    <row r="944" spans="1:10" x14ac:dyDescent="0.25">
      <c r="A944">
        <v>2012</v>
      </c>
      <c r="B944" t="s">
        <v>59</v>
      </c>
      <c r="C944" t="s">
        <v>214</v>
      </c>
      <c r="D944" t="s">
        <v>215</v>
      </c>
      <c r="E944" s="220">
        <v>319493.2</v>
      </c>
      <c r="J944" s="220"/>
    </row>
    <row r="945" spans="1:10" x14ac:dyDescent="0.25">
      <c r="A945">
        <v>2012</v>
      </c>
      <c r="B945" t="s">
        <v>59</v>
      </c>
      <c r="C945" t="s">
        <v>214</v>
      </c>
      <c r="D945" t="s">
        <v>235</v>
      </c>
      <c r="E945" s="220">
        <v>419654.2</v>
      </c>
      <c r="J945" s="220"/>
    </row>
    <row r="946" spans="1:10" x14ac:dyDescent="0.25">
      <c r="A946">
        <v>2012</v>
      </c>
      <c r="B946" t="s">
        <v>156</v>
      </c>
      <c r="C946" t="s">
        <v>214</v>
      </c>
      <c r="D946" t="s">
        <v>215</v>
      </c>
      <c r="E946" s="220">
        <v>9951.7999999999993</v>
      </c>
      <c r="J946" s="220"/>
    </row>
    <row r="947" spans="1:10" x14ac:dyDescent="0.25">
      <c r="A947">
        <v>2012</v>
      </c>
      <c r="B947" t="s">
        <v>156</v>
      </c>
      <c r="C947" t="s">
        <v>214</v>
      </c>
      <c r="D947" t="s">
        <v>235</v>
      </c>
      <c r="E947" s="220">
        <v>14225.7</v>
      </c>
      <c r="J947" s="220"/>
    </row>
    <row r="948" spans="1:10" x14ac:dyDescent="0.25">
      <c r="A948">
        <v>2012</v>
      </c>
      <c r="B948" t="s">
        <v>67</v>
      </c>
      <c r="C948" t="s">
        <v>214</v>
      </c>
      <c r="D948" t="s">
        <v>215</v>
      </c>
      <c r="E948" s="220">
        <v>242293.8</v>
      </c>
      <c r="J948" s="220"/>
    </row>
    <row r="949" spans="1:10" x14ac:dyDescent="0.25">
      <c r="A949">
        <v>2012</v>
      </c>
      <c r="B949" t="s">
        <v>67</v>
      </c>
      <c r="C949" t="s">
        <v>214</v>
      </c>
      <c r="D949" t="s">
        <v>235</v>
      </c>
      <c r="E949" s="220">
        <v>330918.7</v>
      </c>
      <c r="J949" s="220"/>
    </row>
    <row r="950" spans="1:10" x14ac:dyDescent="0.25">
      <c r="A950">
        <v>2012</v>
      </c>
      <c r="B950" t="s">
        <v>68</v>
      </c>
      <c r="C950" t="s">
        <v>214</v>
      </c>
      <c r="D950" t="s">
        <v>215</v>
      </c>
      <c r="E950" s="220">
        <v>354059.5</v>
      </c>
      <c r="J950" s="220"/>
    </row>
    <row r="951" spans="1:10" x14ac:dyDescent="0.25">
      <c r="A951">
        <v>2012</v>
      </c>
      <c r="B951" t="s">
        <v>68</v>
      </c>
      <c r="C951" t="s">
        <v>214</v>
      </c>
      <c r="D951" t="s">
        <v>235</v>
      </c>
      <c r="E951" s="220">
        <v>596714.9</v>
      </c>
      <c r="J951" s="220"/>
    </row>
    <row r="952" spans="1:10" x14ac:dyDescent="0.25">
      <c r="A952">
        <v>2012</v>
      </c>
      <c r="B952" t="s">
        <v>60</v>
      </c>
      <c r="C952" t="s">
        <v>214</v>
      </c>
      <c r="D952" t="s">
        <v>215</v>
      </c>
      <c r="E952" s="220">
        <v>1802272.9</v>
      </c>
      <c r="J952" s="220"/>
    </row>
    <row r="953" spans="1:10" x14ac:dyDescent="0.25">
      <c r="A953">
        <v>2012</v>
      </c>
      <c r="B953" t="s">
        <v>60</v>
      </c>
      <c r="C953" t="s">
        <v>214</v>
      </c>
      <c r="D953" t="s">
        <v>235</v>
      </c>
      <c r="E953" s="220">
        <v>2458022.7000000002</v>
      </c>
      <c r="J953" s="220"/>
    </row>
    <row r="954" spans="1:10" x14ac:dyDescent="0.25">
      <c r="A954">
        <v>2012</v>
      </c>
      <c r="B954" t="s">
        <v>69</v>
      </c>
      <c r="C954" t="s">
        <v>214</v>
      </c>
      <c r="D954" t="s">
        <v>215</v>
      </c>
      <c r="E954" s="220">
        <v>18142.3</v>
      </c>
      <c r="J954" s="220"/>
    </row>
    <row r="955" spans="1:10" x14ac:dyDescent="0.25">
      <c r="A955">
        <v>2012</v>
      </c>
      <c r="B955" t="s">
        <v>69</v>
      </c>
      <c r="C955" t="s">
        <v>214</v>
      </c>
      <c r="D955" t="s">
        <v>235</v>
      </c>
      <c r="E955" s="220">
        <v>8190</v>
      </c>
      <c r="J955" s="220"/>
    </row>
    <row r="956" spans="1:10" x14ac:dyDescent="0.25">
      <c r="A956">
        <v>2012</v>
      </c>
      <c r="B956" t="s">
        <v>84</v>
      </c>
      <c r="C956" t="s">
        <v>214</v>
      </c>
      <c r="D956" t="s">
        <v>215</v>
      </c>
      <c r="E956" s="220">
        <v>22553.7</v>
      </c>
      <c r="J956" s="220"/>
    </row>
    <row r="957" spans="1:10" x14ac:dyDescent="0.25">
      <c r="A957">
        <v>2012</v>
      </c>
      <c r="B957" t="s">
        <v>84</v>
      </c>
      <c r="C957" t="s">
        <v>214</v>
      </c>
      <c r="D957" t="s">
        <v>235</v>
      </c>
      <c r="E957" s="220" t="s">
        <v>72</v>
      </c>
      <c r="J957" s="220"/>
    </row>
    <row r="958" spans="1:10" x14ac:dyDescent="0.25">
      <c r="A958">
        <v>2012</v>
      </c>
      <c r="B958" t="s">
        <v>70</v>
      </c>
      <c r="C958" t="s">
        <v>214</v>
      </c>
      <c r="D958" t="s">
        <v>215</v>
      </c>
      <c r="E958" s="220">
        <v>74102.7</v>
      </c>
      <c r="J958" s="220"/>
    </row>
    <row r="959" spans="1:10" x14ac:dyDescent="0.25">
      <c r="A959">
        <v>2012</v>
      </c>
      <c r="B959" t="s">
        <v>70</v>
      </c>
      <c r="C959" t="s">
        <v>214</v>
      </c>
      <c r="D959" t="s">
        <v>235</v>
      </c>
      <c r="E959" s="220">
        <v>34670.400000000001</v>
      </c>
      <c r="J959" s="220"/>
    </row>
    <row r="960" spans="1:10" x14ac:dyDescent="0.25">
      <c r="A960">
        <v>2012</v>
      </c>
      <c r="B960" t="s">
        <v>71</v>
      </c>
      <c r="C960" t="s">
        <v>214</v>
      </c>
      <c r="D960" t="s">
        <v>215</v>
      </c>
      <c r="E960" s="220">
        <v>1145542.8999999999</v>
      </c>
      <c r="J960" s="220"/>
    </row>
    <row r="961" spans="1:10" x14ac:dyDescent="0.25">
      <c r="A961">
        <v>2012</v>
      </c>
      <c r="B961" t="s">
        <v>71</v>
      </c>
      <c r="C961" t="s">
        <v>214</v>
      </c>
      <c r="D961" t="s">
        <v>235</v>
      </c>
      <c r="E961" s="220">
        <v>643398.30000000005</v>
      </c>
      <c r="J961" s="220"/>
    </row>
    <row r="962" spans="1:10" x14ac:dyDescent="0.25">
      <c r="A962">
        <v>2012</v>
      </c>
      <c r="B962" t="s">
        <v>82</v>
      </c>
      <c r="C962" t="s">
        <v>214</v>
      </c>
      <c r="D962" t="s">
        <v>215</v>
      </c>
      <c r="E962" s="220">
        <v>27440.7</v>
      </c>
      <c r="J962" s="220"/>
    </row>
    <row r="963" spans="1:10" x14ac:dyDescent="0.25">
      <c r="A963">
        <v>2012</v>
      </c>
      <c r="B963" t="s">
        <v>82</v>
      </c>
      <c r="C963" t="s">
        <v>214</v>
      </c>
      <c r="D963" t="s">
        <v>235</v>
      </c>
      <c r="E963" s="220">
        <v>13695.8</v>
      </c>
      <c r="J963" s="220"/>
    </row>
    <row r="964" spans="1:10" x14ac:dyDescent="0.25">
      <c r="A964">
        <v>2013</v>
      </c>
      <c r="B964" t="s">
        <v>154</v>
      </c>
      <c r="C964" t="s">
        <v>214</v>
      </c>
      <c r="D964" t="s">
        <v>215</v>
      </c>
      <c r="E964" s="220">
        <v>11517118.699999999</v>
      </c>
      <c r="J964" s="220"/>
    </row>
    <row r="965" spans="1:10" x14ac:dyDescent="0.25">
      <c r="A965">
        <v>2013</v>
      </c>
      <c r="B965" t="s">
        <v>154</v>
      </c>
      <c r="C965" t="s">
        <v>214</v>
      </c>
      <c r="D965" t="s">
        <v>235</v>
      </c>
      <c r="E965" s="220">
        <v>11752103.6</v>
      </c>
      <c r="J965" s="220"/>
    </row>
    <row r="966" spans="1:10" x14ac:dyDescent="0.25">
      <c r="A966">
        <v>2013</v>
      </c>
      <c r="B966" t="s">
        <v>35</v>
      </c>
      <c r="C966" t="s">
        <v>214</v>
      </c>
      <c r="D966" t="s">
        <v>215</v>
      </c>
      <c r="E966" s="220">
        <v>351576.8</v>
      </c>
      <c r="J966" s="220"/>
    </row>
    <row r="967" spans="1:10" x14ac:dyDescent="0.25">
      <c r="A967">
        <v>2013</v>
      </c>
      <c r="B967" t="s">
        <v>35</v>
      </c>
      <c r="C967" t="s">
        <v>214</v>
      </c>
      <c r="D967" t="s">
        <v>235</v>
      </c>
      <c r="E967" s="220">
        <v>402018.8</v>
      </c>
      <c r="J967" s="220"/>
    </row>
    <row r="968" spans="1:10" x14ac:dyDescent="0.25">
      <c r="A968">
        <v>2013</v>
      </c>
      <c r="B968" t="s">
        <v>36</v>
      </c>
      <c r="C968" t="s">
        <v>214</v>
      </c>
      <c r="D968" t="s">
        <v>215</v>
      </c>
      <c r="E968" s="220">
        <v>86945</v>
      </c>
      <c r="J968" s="220"/>
    </row>
    <row r="969" spans="1:10" x14ac:dyDescent="0.25">
      <c r="A969">
        <v>2013</v>
      </c>
      <c r="B969" t="s">
        <v>36</v>
      </c>
      <c r="C969" t="s">
        <v>214</v>
      </c>
      <c r="D969" t="s">
        <v>235</v>
      </c>
      <c r="E969" s="220">
        <v>43124.800000000003</v>
      </c>
      <c r="J969" s="220"/>
    </row>
    <row r="970" spans="1:10" x14ac:dyDescent="0.25">
      <c r="A970">
        <v>2013</v>
      </c>
      <c r="B970" t="s">
        <v>37</v>
      </c>
      <c r="C970" t="s">
        <v>214</v>
      </c>
      <c r="D970" t="s">
        <v>215</v>
      </c>
      <c r="E970" s="220">
        <v>233758.6</v>
      </c>
      <c r="J970" s="220"/>
    </row>
    <row r="971" spans="1:10" x14ac:dyDescent="0.25">
      <c r="A971">
        <v>2013</v>
      </c>
      <c r="B971" t="s">
        <v>37</v>
      </c>
      <c r="C971" t="s">
        <v>214</v>
      </c>
      <c r="D971" t="s">
        <v>235</v>
      </c>
      <c r="E971" s="220">
        <v>157329.9</v>
      </c>
      <c r="J971" s="220"/>
    </row>
    <row r="972" spans="1:10" x14ac:dyDescent="0.25">
      <c r="A972">
        <v>2013</v>
      </c>
      <c r="B972" t="s">
        <v>38</v>
      </c>
      <c r="C972" t="s">
        <v>214</v>
      </c>
      <c r="D972" t="s">
        <v>215</v>
      </c>
      <c r="E972" s="220">
        <v>189274.9</v>
      </c>
      <c r="J972" s="220"/>
    </row>
    <row r="973" spans="1:10" x14ac:dyDescent="0.25">
      <c r="A973">
        <v>2013</v>
      </c>
      <c r="B973" t="s">
        <v>38</v>
      </c>
      <c r="C973" t="s">
        <v>214</v>
      </c>
      <c r="D973" t="s">
        <v>235</v>
      </c>
      <c r="E973" s="220">
        <v>262517.09999999998</v>
      </c>
      <c r="J973" s="220"/>
    </row>
    <row r="974" spans="1:10" x14ac:dyDescent="0.25">
      <c r="A974">
        <v>2013</v>
      </c>
      <c r="B974" t="s">
        <v>39</v>
      </c>
      <c r="C974" t="s">
        <v>214</v>
      </c>
      <c r="D974" t="s">
        <v>215</v>
      </c>
      <c r="E974" s="220">
        <v>2617693.1</v>
      </c>
      <c r="J974" s="220"/>
    </row>
    <row r="975" spans="1:10" x14ac:dyDescent="0.25">
      <c r="A975">
        <v>2013</v>
      </c>
      <c r="B975" t="s">
        <v>39</v>
      </c>
      <c r="C975" t="s">
        <v>214</v>
      </c>
      <c r="D975" t="s">
        <v>235</v>
      </c>
      <c r="E975" s="220">
        <v>2917237.5</v>
      </c>
      <c r="J975" s="220"/>
    </row>
    <row r="976" spans="1:10" x14ac:dyDescent="0.25">
      <c r="A976">
        <v>2013</v>
      </c>
      <c r="B976" t="s">
        <v>40</v>
      </c>
      <c r="C976" t="s">
        <v>214</v>
      </c>
      <c r="D976" t="s">
        <v>215</v>
      </c>
      <c r="E976" s="220">
        <v>26283.1</v>
      </c>
      <c r="J976" s="220"/>
    </row>
    <row r="977" spans="1:10" x14ac:dyDescent="0.25">
      <c r="A977">
        <v>2013</v>
      </c>
      <c r="B977" t="s">
        <v>40</v>
      </c>
      <c r="C977" t="s">
        <v>214</v>
      </c>
      <c r="D977" t="s">
        <v>235</v>
      </c>
      <c r="E977" s="220">
        <v>19813.8</v>
      </c>
      <c r="J977" s="220"/>
    </row>
    <row r="978" spans="1:10" x14ac:dyDescent="0.25">
      <c r="A978">
        <v>2013</v>
      </c>
      <c r="B978" t="s">
        <v>41</v>
      </c>
      <c r="C978" t="s">
        <v>214</v>
      </c>
      <c r="D978" t="s">
        <v>215</v>
      </c>
      <c r="E978" s="220">
        <v>159729.9</v>
      </c>
      <c r="J978" s="220"/>
    </row>
    <row r="979" spans="1:10" x14ac:dyDescent="0.25">
      <c r="A979">
        <v>2013</v>
      </c>
      <c r="B979" t="s">
        <v>41</v>
      </c>
      <c r="C979" t="s">
        <v>214</v>
      </c>
      <c r="D979" t="s">
        <v>235</v>
      </c>
      <c r="E979" s="220">
        <v>193285.6</v>
      </c>
      <c r="J979" s="220"/>
    </row>
    <row r="980" spans="1:10" x14ac:dyDescent="0.25">
      <c r="A980">
        <v>2013</v>
      </c>
      <c r="B980" t="s">
        <v>42</v>
      </c>
      <c r="C980" t="s">
        <v>214</v>
      </c>
      <c r="D980" t="s">
        <v>215</v>
      </c>
      <c r="E980" s="220">
        <v>205259.3</v>
      </c>
      <c r="J980" s="220"/>
    </row>
    <row r="981" spans="1:10" x14ac:dyDescent="0.25">
      <c r="A981">
        <v>2013</v>
      </c>
      <c r="B981" t="s">
        <v>42</v>
      </c>
      <c r="C981" t="s">
        <v>214</v>
      </c>
      <c r="D981" t="s">
        <v>235</v>
      </c>
      <c r="E981">
        <v>175612.6</v>
      </c>
      <c r="J981" s="220"/>
    </row>
    <row r="982" spans="1:10" x14ac:dyDescent="0.25">
      <c r="A982">
        <v>2013</v>
      </c>
      <c r="B982" t="s">
        <v>43</v>
      </c>
      <c r="C982" t="s">
        <v>214</v>
      </c>
      <c r="D982" t="s">
        <v>215</v>
      </c>
      <c r="E982" s="220">
        <v>1090827.5</v>
      </c>
      <c r="J982" s="220"/>
    </row>
    <row r="983" spans="1:10" x14ac:dyDescent="0.25">
      <c r="A983">
        <v>2013</v>
      </c>
      <c r="B983" t="s">
        <v>43</v>
      </c>
      <c r="C983" t="s">
        <v>214</v>
      </c>
      <c r="D983" t="s">
        <v>235</v>
      </c>
      <c r="E983" s="220">
        <v>1023623</v>
      </c>
      <c r="J983" s="220"/>
    </row>
    <row r="984" spans="1:10" x14ac:dyDescent="0.25">
      <c r="A984">
        <v>2013</v>
      </c>
      <c r="B984" t="s">
        <v>44</v>
      </c>
      <c r="C984" t="s">
        <v>214</v>
      </c>
      <c r="D984" t="s">
        <v>215</v>
      </c>
      <c r="E984" s="220">
        <v>1881812</v>
      </c>
      <c r="J984" s="220"/>
    </row>
    <row r="985" spans="1:10" x14ac:dyDescent="0.25">
      <c r="A985">
        <v>2013</v>
      </c>
      <c r="B985" t="s">
        <v>44</v>
      </c>
      <c r="C985" t="s">
        <v>214</v>
      </c>
      <c r="D985" t="s">
        <v>235</v>
      </c>
      <c r="E985" s="220">
        <v>2153641.9</v>
      </c>
      <c r="J985" s="220"/>
    </row>
    <row r="986" spans="1:10" x14ac:dyDescent="0.25">
      <c r="A986">
        <v>2013</v>
      </c>
      <c r="B986" t="s">
        <v>45</v>
      </c>
      <c r="C986" t="s">
        <v>214</v>
      </c>
      <c r="D986" t="s">
        <v>215</v>
      </c>
      <c r="E986" s="220">
        <v>66991.3</v>
      </c>
      <c r="J986" s="220"/>
    </row>
    <row r="987" spans="1:10" x14ac:dyDescent="0.25">
      <c r="A987">
        <v>2013</v>
      </c>
      <c r="B987" t="s">
        <v>45</v>
      </c>
      <c r="C987" t="s">
        <v>214</v>
      </c>
      <c r="D987" t="s">
        <v>235</v>
      </c>
      <c r="E987" s="220">
        <v>43702.1</v>
      </c>
      <c r="J987" s="220"/>
    </row>
    <row r="988" spans="1:10" x14ac:dyDescent="0.25">
      <c r="A988">
        <v>2013</v>
      </c>
      <c r="B988" t="s">
        <v>46</v>
      </c>
      <c r="C988" t="s">
        <v>214</v>
      </c>
      <c r="D988" t="s">
        <v>215</v>
      </c>
      <c r="E988">
        <v>1578003.7</v>
      </c>
      <c r="J988" s="220"/>
    </row>
    <row r="989" spans="1:10" x14ac:dyDescent="0.25">
      <c r="A989">
        <v>2013</v>
      </c>
      <c r="B989" t="s">
        <v>46</v>
      </c>
      <c r="C989" t="s">
        <v>214</v>
      </c>
      <c r="D989" t="s">
        <v>235</v>
      </c>
      <c r="E989" s="220">
        <v>1642645.5</v>
      </c>
      <c r="J989" s="220"/>
    </row>
    <row r="990" spans="1:10" x14ac:dyDescent="0.25">
      <c r="A990">
        <v>2013</v>
      </c>
      <c r="B990" t="s">
        <v>47</v>
      </c>
      <c r="C990" t="s">
        <v>214</v>
      </c>
      <c r="D990" t="s">
        <v>215</v>
      </c>
      <c r="E990" s="220">
        <v>18887.7</v>
      </c>
      <c r="J990" s="220"/>
    </row>
    <row r="991" spans="1:10" x14ac:dyDescent="0.25">
      <c r="A991">
        <v>2013</v>
      </c>
      <c r="B991" t="s">
        <v>47</v>
      </c>
      <c r="C991" t="s">
        <v>214</v>
      </c>
      <c r="D991" t="s">
        <v>235</v>
      </c>
      <c r="E991" s="220">
        <v>17649.2</v>
      </c>
      <c r="J991" s="220"/>
    </row>
    <row r="992" spans="1:10" x14ac:dyDescent="0.25">
      <c r="A992">
        <v>2013</v>
      </c>
      <c r="B992" t="s">
        <v>48</v>
      </c>
      <c r="C992" t="s">
        <v>214</v>
      </c>
      <c r="D992" t="s">
        <v>215</v>
      </c>
      <c r="E992" s="220">
        <v>33123.1</v>
      </c>
      <c r="J992" s="220"/>
    </row>
    <row r="993" spans="1:10" x14ac:dyDescent="0.25">
      <c r="A993">
        <v>2013</v>
      </c>
      <c r="B993" t="s">
        <v>48</v>
      </c>
      <c r="C993" t="s">
        <v>214</v>
      </c>
      <c r="D993" t="s">
        <v>235</v>
      </c>
      <c r="E993" s="220">
        <v>23363.8</v>
      </c>
      <c r="J993" s="220"/>
    </row>
    <row r="994" spans="1:10" x14ac:dyDescent="0.25">
      <c r="A994">
        <v>2013</v>
      </c>
      <c r="B994" t="s">
        <v>49</v>
      </c>
      <c r="C994" t="s">
        <v>214</v>
      </c>
      <c r="D994" t="s">
        <v>215</v>
      </c>
      <c r="E994" s="220">
        <v>57016.1</v>
      </c>
      <c r="J994" s="220"/>
    </row>
    <row r="995" spans="1:10" x14ac:dyDescent="0.25">
      <c r="A995">
        <v>2013</v>
      </c>
      <c r="B995" t="s">
        <v>49</v>
      </c>
      <c r="C995" t="s">
        <v>214</v>
      </c>
      <c r="D995" t="s">
        <v>235</v>
      </c>
      <c r="E995" s="220">
        <v>35354.1</v>
      </c>
      <c r="J995" s="220"/>
    </row>
    <row r="996" spans="1:10" x14ac:dyDescent="0.25">
      <c r="A996">
        <v>2013</v>
      </c>
      <c r="B996" t="s">
        <v>50</v>
      </c>
      <c r="C996" t="s">
        <v>214</v>
      </c>
      <c r="D996" t="s">
        <v>215</v>
      </c>
      <c r="E996" s="220">
        <v>37470</v>
      </c>
      <c r="J996" s="220"/>
    </row>
    <row r="997" spans="1:10" x14ac:dyDescent="0.25">
      <c r="A997">
        <v>2013</v>
      </c>
      <c r="B997" t="s">
        <v>50</v>
      </c>
      <c r="C997" t="s">
        <v>214</v>
      </c>
      <c r="D997" t="s">
        <v>235</v>
      </c>
      <c r="E997" s="220">
        <v>47859.8</v>
      </c>
      <c r="J997" s="220"/>
    </row>
    <row r="998" spans="1:10" x14ac:dyDescent="0.25">
      <c r="A998">
        <v>2013</v>
      </c>
      <c r="B998" t="s">
        <v>51</v>
      </c>
      <c r="C998" t="s">
        <v>214</v>
      </c>
      <c r="D998" t="s">
        <v>215</v>
      </c>
      <c r="E998" s="220">
        <v>174846.4</v>
      </c>
      <c r="J998" s="220"/>
    </row>
    <row r="999" spans="1:10" x14ac:dyDescent="0.25">
      <c r="A999">
        <v>2013</v>
      </c>
      <c r="B999" t="s">
        <v>51</v>
      </c>
      <c r="C999" t="s">
        <v>214</v>
      </c>
      <c r="D999" t="s">
        <v>235</v>
      </c>
      <c r="E999" s="220">
        <v>104150.39999999999</v>
      </c>
      <c r="J999" s="220"/>
    </row>
    <row r="1000" spans="1:10" x14ac:dyDescent="0.25">
      <c r="A1000">
        <v>2013</v>
      </c>
      <c r="B1000" t="s">
        <v>52</v>
      </c>
      <c r="C1000" t="s">
        <v>214</v>
      </c>
      <c r="D1000" t="s">
        <v>215</v>
      </c>
      <c r="E1000" s="220">
        <v>9924.5</v>
      </c>
      <c r="J1000" s="220"/>
    </row>
    <row r="1001" spans="1:10" x14ac:dyDescent="0.25">
      <c r="A1001">
        <v>2013</v>
      </c>
      <c r="B1001" t="s">
        <v>52</v>
      </c>
      <c r="C1001" t="s">
        <v>214</v>
      </c>
      <c r="D1001" t="s">
        <v>235</v>
      </c>
      <c r="E1001" s="220">
        <v>8473.6</v>
      </c>
      <c r="J1001" s="220"/>
    </row>
    <row r="1002" spans="1:10" x14ac:dyDescent="0.25">
      <c r="A1002">
        <v>2013</v>
      </c>
      <c r="B1002" t="s">
        <v>53</v>
      </c>
      <c r="C1002" t="s">
        <v>214</v>
      </c>
      <c r="D1002" t="s">
        <v>215</v>
      </c>
      <c r="E1002" s="220">
        <v>596947.80000000005</v>
      </c>
      <c r="J1002" s="220"/>
    </row>
    <row r="1003" spans="1:10" x14ac:dyDescent="0.25">
      <c r="A1003">
        <v>2013</v>
      </c>
      <c r="B1003" t="s">
        <v>53</v>
      </c>
      <c r="C1003" t="s">
        <v>214</v>
      </c>
      <c r="D1003" t="s">
        <v>235</v>
      </c>
      <c r="E1003" s="220">
        <v>667251.69999999995</v>
      </c>
      <c r="J1003" s="220"/>
    </row>
    <row r="1004" spans="1:10" x14ac:dyDescent="0.25">
      <c r="A1004">
        <v>2013</v>
      </c>
      <c r="B1004" t="s">
        <v>54</v>
      </c>
      <c r="C1004" t="s">
        <v>214</v>
      </c>
      <c r="D1004" t="s">
        <v>215</v>
      </c>
      <c r="E1004" s="220">
        <v>293160.59999999998</v>
      </c>
      <c r="J1004" s="220"/>
    </row>
    <row r="1005" spans="1:10" x14ac:dyDescent="0.25">
      <c r="A1005">
        <v>2013</v>
      </c>
      <c r="B1005" t="s">
        <v>54</v>
      </c>
      <c r="C1005" t="s">
        <v>214</v>
      </c>
      <c r="D1005" t="s">
        <v>235</v>
      </c>
      <c r="E1005" s="220">
        <v>338572.79999999999</v>
      </c>
      <c r="J1005" s="220"/>
    </row>
    <row r="1006" spans="1:10" x14ac:dyDescent="0.25">
      <c r="A1006">
        <v>2013</v>
      </c>
      <c r="B1006" t="s">
        <v>64</v>
      </c>
      <c r="C1006" t="s">
        <v>214</v>
      </c>
      <c r="D1006" t="s">
        <v>215</v>
      </c>
      <c r="E1006" s="220">
        <v>674196.1</v>
      </c>
      <c r="J1006" s="220"/>
    </row>
    <row r="1007" spans="1:10" x14ac:dyDescent="0.25">
      <c r="A1007">
        <v>2013</v>
      </c>
      <c r="B1007" t="s">
        <v>64</v>
      </c>
      <c r="C1007" t="s">
        <v>214</v>
      </c>
      <c r="D1007" t="s">
        <v>235</v>
      </c>
      <c r="E1007" s="220">
        <v>399474.4</v>
      </c>
      <c r="J1007" s="220"/>
    </row>
    <row r="1008" spans="1:10" x14ac:dyDescent="0.25">
      <c r="A1008">
        <v>2013</v>
      </c>
      <c r="B1008" t="s">
        <v>55</v>
      </c>
      <c r="C1008" t="s">
        <v>214</v>
      </c>
      <c r="D1008" t="s">
        <v>215</v>
      </c>
      <c r="E1008" s="220">
        <v>210749.7</v>
      </c>
      <c r="J1008" s="220"/>
    </row>
    <row r="1009" spans="1:10" x14ac:dyDescent="0.25">
      <c r="A1009">
        <v>2013</v>
      </c>
      <c r="B1009" t="s">
        <v>55</v>
      </c>
      <c r="C1009" t="s">
        <v>214</v>
      </c>
      <c r="D1009" t="s">
        <v>235</v>
      </c>
      <c r="E1009" s="220">
        <v>175161.7</v>
      </c>
      <c r="J1009" s="220"/>
    </row>
    <row r="1010" spans="1:10" x14ac:dyDescent="0.25">
      <c r="A1010">
        <v>2013</v>
      </c>
      <c r="B1010" t="s">
        <v>56</v>
      </c>
      <c r="C1010" t="s">
        <v>214</v>
      </c>
      <c r="D1010" t="s">
        <v>215</v>
      </c>
      <c r="E1010" s="220">
        <v>285186.5</v>
      </c>
      <c r="J1010" s="220"/>
    </row>
    <row r="1011" spans="1:10" x14ac:dyDescent="0.25">
      <c r="A1011">
        <v>2013</v>
      </c>
      <c r="B1011" t="s">
        <v>56</v>
      </c>
      <c r="C1011" t="s">
        <v>214</v>
      </c>
      <c r="D1011" t="s">
        <v>235</v>
      </c>
      <c r="E1011" s="220">
        <v>150137.20000000001</v>
      </c>
      <c r="J1011" s="220"/>
    </row>
    <row r="1012" spans="1:10" x14ac:dyDescent="0.25">
      <c r="A1012">
        <v>2013</v>
      </c>
      <c r="B1012" t="s">
        <v>57</v>
      </c>
      <c r="C1012" t="s">
        <v>214</v>
      </c>
      <c r="D1012" t="s">
        <v>215</v>
      </c>
      <c r="E1012" s="220">
        <v>44543.1</v>
      </c>
      <c r="J1012" s="220"/>
    </row>
    <row r="1013" spans="1:10" x14ac:dyDescent="0.25">
      <c r="A1013">
        <v>2013</v>
      </c>
      <c r="B1013" t="s">
        <v>57</v>
      </c>
      <c r="C1013" t="s">
        <v>214</v>
      </c>
      <c r="D1013" t="s">
        <v>235</v>
      </c>
      <c r="E1013" s="220">
        <v>36988.6</v>
      </c>
      <c r="J1013" s="220"/>
    </row>
    <row r="1014" spans="1:10" x14ac:dyDescent="0.25">
      <c r="A1014">
        <v>2013</v>
      </c>
      <c r="B1014" t="s">
        <v>65</v>
      </c>
      <c r="C1014" t="s">
        <v>214</v>
      </c>
      <c r="D1014" t="s">
        <v>215</v>
      </c>
      <c r="E1014" s="220">
        <v>109357.7</v>
      </c>
      <c r="J1014" s="220"/>
    </row>
    <row r="1015" spans="1:10" x14ac:dyDescent="0.25">
      <c r="A1015">
        <v>2013</v>
      </c>
      <c r="B1015" t="s">
        <v>65</v>
      </c>
      <c r="C1015" t="s">
        <v>214</v>
      </c>
      <c r="D1015" t="s">
        <v>235</v>
      </c>
      <c r="E1015" s="220">
        <v>74144.7</v>
      </c>
      <c r="J1015" s="220"/>
    </row>
    <row r="1016" spans="1:10" x14ac:dyDescent="0.25">
      <c r="A1016">
        <v>2013</v>
      </c>
      <c r="B1016" t="s">
        <v>58</v>
      </c>
      <c r="C1016" t="s">
        <v>214</v>
      </c>
      <c r="D1016" t="s">
        <v>215</v>
      </c>
      <c r="E1016" s="220">
        <v>162808.20000000001</v>
      </c>
      <c r="J1016" s="220"/>
    </row>
    <row r="1017" spans="1:10" x14ac:dyDescent="0.25">
      <c r="A1017">
        <v>2013</v>
      </c>
      <c r="B1017" t="s">
        <v>58</v>
      </c>
      <c r="C1017" t="s">
        <v>214</v>
      </c>
      <c r="D1017" t="s">
        <v>235</v>
      </c>
      <c r="E1017" s="220">
        <v>211012</v>
      </c>
      <c r="J1017" s="220"/>
    </row>
    <row r="1018" spans="1:10" x14ac:dyDescent="0.25">
      <c r="A1018">
        <v>2013</v>
      </c>
      <c r="B1018" t="s">
        <v>59</v>
      </c>
      <c r="C1018" t="s">
        <v>214</v>
      </c>
      <c r="D1018" t="s">
        <v>215</v>
      </c>
      <c r="E1018" s="220">
        <v>320750.40000000002</v>
      </c>
      <c r="J1018" s="220"/>
    </row>
    <row r="1019" spans="1:10" x14ac:dyDescent="0.25">
      <c r="A1019">
        <v>2013</v>
      </c>
      <c r="B1019" t="s">
        <v>59</v>
      </c>
      <c r="C1019" t="s">
        <v>214</v>
      </c>
      <c r="D1019" t="s">
        <v>235</v>
      </c>
      <c r="E1019" s="220">
        <v>424638.8</v>
      </c>
      <c r="J1019" s="220"/>
    </row>
    <row r="1020" spans="1:10" x14ac:dyDescent="0.25">
      <c r="A1020">
        <v>2013</v>
      </c>
      <c r="B1020" t="s">
        <v>156</v>
      </c>
      <c r="C1020" t="s">
        <v>214</v>
      </c>
      <c r="D1020" t="s">
        <v>215</v>
      </c>
      <c r="E1020" s="220">
        <v>10372.6</v>
      </c>
      <c r="J1020" s="220"/>
    </row>
    <row r="1021" spans="1:10" x14ac:dyDescent="0.25">
      <c r="A1021">
        <v>2013</v>
      </c>
      <c r="B1021" t="s">
        <v>156</v>
      </c>
      <c r="C1021" t="s">
        <v>214</v>
      </c>
      <c r="D1021" t="s">
        <v>235</v>
      </c>
      <c r="E1021" s="220">
        <v>14873.3</v>
      </c>
      <c r="J1021" s="220"/>
    </row>
    <row r="1022" spans="1:10" x14ac:dyDescent="0.25">
      <c r="A1022">
        <v>2013</v>
      </c>
      <c r="B1022" t="s">
        <v>67</v>
      </c>
      <c r="C1022" t="s">
        <v>214</v>
      </c>
      <c r="D1022" t="s">
        <v>215</v>
      </c>
      <c r="E1022" s="220">
        <v>245379.9</v>
      </c>
      <c r="J1022" s="220"/>
    </row>
    <row r="1023" spans="1:10" x14ac:dyDescent="0.25">
      <c r="A1023">
        <v>2013</v>
      </c>
      <c r="B1023" t="s">
        <v>67</v>
      </c>
      <c r="C1023" t="s">
        <v>214</v>
      </c>
      <c r="D1023" t="s">
        <v>235</v>
      </c>
      <c r="E1023" s="220">
        <v>334340.59999999998</v>
      </c>
      <c r="J1023" s="220"/>
    </row>
    <row r="1024" spans="1:10" x14ac:dyDescent="0.25">
      <c r="A1024">
        <v>2013</v>
      </c>
      <c r="B1024" t="s">
        <v>68</v>
      </c>
      <c r="C1024" t="s">
        <v>214</v>
      </c>
      <c r="D1024" t="s">
        <v>215</v>
      </c>
      <c r="E1024" s="220">
        <v>363129.5</v>
      </c>
      <c r="J1024" s="220"/>
    </row>
    <row r="1025" spans="1:10" x14ac:dyDescent="0.25">
      <c r="A1025">
        <v>2013</v>
      </c>
      <c r="B1025" t="s">
        <v>68</v>
      </c>
      <c r="C1025" t="s">
        <v>214</v>
      </c>
      <c r="D1025" t="s">
        <v>235</v>
      </c>
      <c r="E1025" s="220">
        <v>607585.1</v>
      </c>
      <c r="J1025" s="220"/>
    </row>
    <row r="1026" spans="1:10" x14ac:dyDescent="0.25">
      <c r="A1026">
        <v>2013</v>
      </c>
      <c r="B1026" t="s">
        <v>60</v>
      </c>
      <c r="C1026" t="s">
        <v>214</v>
      </c>
      <c r="D1026" t="s">
        <v>215</v>
      </c>
      <c r="E1026" s="220">
        <v>1847333.2</v>
      </c>
      <c r="J1026" s="220"/>
    </row>
    <row r="1027" spans="1:10" x14ac:dyDescent="0.25">
      <c r="A1027">
        <v>2013</v>
      </c>
      <c r="B1027" t="s">
        <v>60</v>
      </c>
      <c r="C1027" t="s">
        <v>214</v>
      </c>
      <c r="D1027" t="s">
        <v>235</v>
      </c>
      <c r="E1027" s="220">
        <v>2511757.9</v>
      </c>
      <c r="J1027" s="220"/>
    </row>
    <row r="1028" spans="1:10" x14ac:dyDescent="0.25">
      <c r="A1028">
        <v>2013</v>
      </c>
      <c r="B1028" t="s">
        <v>69</v>
      </c>
      <c r="C1028" t="s">
        <v>214</v>
      </c>
      <c r="D1028" t="s">
        <v>215</v>
      </c>
      <c r="E1028" s="220">
        <v>18951.2</v>
      </c>
      <c r="J1028" s="220"/>
    </row>
    <row r="1029" spans="1:10" x14ac:dyDescent="0.25">
      <c r="A1029">
        <v>2013</v>
      </c>
      <c r="B1029" t="s">
        <v>69</v>
      </c>
      <c r="C1029" t="s">
        <v>214</v>
      </c>
      <c r="D1029" t="s">
        <v>235</v>
      </c>
      <c r="E1029" s="220">
        <v>8429.5</v>
      </c>
      <c r="J1029" s="220"/>
    </row>
    <row r="1030" spans="1:10" x14ac:dyDescent="0.25">
      <c r="A1030">
        <v>2013</v>
      </c>
      <c r="B1030" t="s">
        <v>84</v>
      </c>
      <c r="C1030" t="s">
        <v>214</v>
      </c>
      <c r="D1030" t="s">
        <v>215</v>
      </c>
      <c r="E1030" s="220">
        <v>22078</v>
      </c>
      <c r="J1030" s="220"/>
    </row>
    <row r="1031" spans="1:10" x14ac:dyDescent="0.25">
      <c r="A1031">
        <v>2013</v>
      </c>
      <c r="B1031" t="s">
        <v>84</v>
      </c>
      <c r="C1031" t="s">
        <v>214</v>
      </c>
      <c r="D1031" t="s">
        <v>235</v>
      </c>
      <c r="E1031" s="220" t="s">
        <v>72</v>
      </c>
      <c r="J1031" s="220"/>
    </row>
    <row r="1032" spans="1:10" x14ac:dyDescent="0.25">
      <c r="A1032">
        <v>2013</v>
      </c>
      <c r="B1032" t="s">
        <v>70</v>
      </c>
      <c r="C1032" t="s">
        <v>214</v>
      </c>
      <c r="D1032" t="s">
        <v>215</v>
      </c>
      <c r="E1032" s="220">
        <v>75607.100000000006</v>
      </c>
      <c r="J1032" s="220"/>
    </row>
    <row r="1033" spans="1:10" x14ac:dyDescent="0.25">
      <c r="A1033">
        <v>2013</v>
      </c>
      <c r="B1033" t="s">
        <v>70</v>
      </c>
      <c r="C1033" t="s">
        <v>214</v>
      </c>
      <c r="D1033" t="s">
        <v>235</v>
      </c>
      <c r="E1033" s="220">
        <v>35673.199999999997</v>
      </c>
      <c r="J1033" s="220"/>
    </row>
    <row r="1034" spans="1:10" x14ac:dyDescent="0.25">
      <c r="A1034">
        <v>2013</v>
      </c>
      <c r="B1034" t="s">
        <v>71</v>
      </c>
      <c r="C1034" t="s">
        <v>214</v>
      </c>
      <c r="D1034" t="s">
        <v>215</v>
      </c>
      <c r="E1034" s="220">
        <v>1229047.6000000001</v>
      </c>
      <c r="J1034" s="220"/>
    </row>
    <row r="1035" spans="1:10" x14ac:dyDescent="0.25">
      <c r="A1035">
        <v>2013</v>
      </c>
      <c r="B1035" t="s">
        <v>71</v>
      </c>
      <c r="C1035" t="s">
        <v>214</v>
      </c>
      <c r="D1035" t="s">
        <v>235</v>
      </c>
      <c r="E1035" s="220">
        <v>697995.9</v>
      </c>
      <c r="J1035" s="220"/>
    </row>
    <row r="1036" spans="1:10" x14ac:dyDescent="0.25">
      <c r="A1036">
        <v>2013</v>
      </c>
      <c r="B1036" t="s">
        <v>82</v>
      </c>
      <c r="C1036" t="s">
        <v>214</v>
      </c>
      <c r="D1036" t="s">
        <v>215</v>
      </c>
      <c r="E1036" s="220">
        <v>28154.7</v>
      </c>
      <c r="J1036" s="220"/>
    </row>
    <row r="1037" spans="1:10" x14ac:dyDescent="0.25">
      <c r="A1037">
        <v>2013</v>
      </c>
      <c r="B1037" t="s">
        <v>82</v>
      </c>
      <c r="C1037" t="s">
        <v>214</v>
      </c>
      <c r="D1037" t="s">
        <v>235</v>
      </c>
      <c r="E1037" s="220">
        <v>14017.6</v>
      </c>
      <c r="J1037" s="220"/>
    </row>
    <row r="1038" spans="1:10" x14ac:dyDescent="0.25">
      <c r="A1038">
        <v>2014</v>
      </c>
      <c r="B1038" t="s">
        <v>154</v>
      </c>
      <c r="C1038" t="s">
        <v>214</v>
      </c>
      <c r="D1038" t="s">
        <v>215</v>
      </c>
      <c r="E1038" s="220">
        <v>11781640</v>
      </c>
      <c r="J1038" s="220"/>
    </row>
    <row r="1039" spans="1:10" x14ac:dyDescent="0.25">
      <c r="A1039">
        <v>2014</v>
      </c>
      <c r="B1039" t="s">
        <v>154</v>
      </c>
      <c r="C1039" t="s">
        <v>214</v>
      </c>
      <c r="D1039" t="s">
        <v>235</v>
      </c>
      <c r="E1039" s="220">
        <v>11937586.9</v>
      </c>
      <c r="J1039" s="220"/>
    </row>
    <row r="1040" spans="1:10" x14ac:dyDescent="0.25">
      <c r="A1040">
        <v>2014</v>
      </c>
      <c r="B1040" t="s">
        <v>35</v>
      </c>
      <c r="C1040" t="s">
        <v>214</v>
      </c>
      <c r="D1040" t="s">
        <v>215</v>
      </c>
      <c r="E1040" s="220">
        <v>360845.7</v>
      </c>
      <c r="J1040" s="220"/>
    </row>
    <row r="1041" spans="1:10" x14ac:dyDescent="0.25">
      <c r="A1041">
        <v>2014</v>
      </c>
      <c r="B1041" t="s">
        <v>35</v>
      </c>
      <c r="C1041" t="s">
        <v>214</v>
      </c>
      <c r="D1041" t="s">
        <v>235</v>
      </c>
      <c r="E1041" s="220">
        <v>408364.79999999999</v>
      </c>
      <c r="J1041" s="220"/>
    </row>
    <row r="1042" spans="1:10" x14ac:dyDescent="0.25">
      <c r="A1042">
        <v>2014</v>
      </c>
      <c r="B1042" t="s">
        <v>36</v>
      </c>
      <c r="C1042" t="s">
        <v>214</v>
      </c>
      <c r="D1042" t="s">
        <v>215</v>
      </c>
      <c r="E1042" s="220">
        <v>90897.1</v>
      </c>
      <c r="J1042" s="220"/>
    </row>
    <row r="1043" spans="1:10" x14ac:dyDescent="0.25">
      <c r="A1043">
        <v>2014</v>
      </c>
      <c r="B1043" t="s">
        <v>36</v>
      </c>
      <c r="C1043" t="s">
        <v>214</v>
      </c>
      <c r="D1043" t="s">
        <v>235</v>
      </c>
      <c r="E1043" s="220">
        <v>43937.9</v>
      </c>
      <c r="J1043" s="220"/>
    </row>
    <row r="1044" spans="1:10" x14ac:dyDescent="0.25">
      <c r="A1044">
        <v>2014</v>
      </c>
      <c r="B1044" t="s">
        <v>37</v>
      </c>
      <c r="C1044" t="s">
        <v>214</v>
      </c>
      <c r="D1044" t="s">
        <v>215</v>
      </c>
      <c r="E1044" s="220">
        <v>245116.4</v>
      </c>
      <c r="J1044" s="220"/>
    </row>
    <row r="1045" spans="1:10" x14ac:dyDescent="0.25">
      <c r="A1045">
        <v>2014</v>
      </c>
      <c r="B1045" t="s">
        <v>37</v>
      </c>
      <c r="C1045" t="s">
        <v>214</v>
      </c>
      <c r="D1045" t="s">
        <v>235</v>
      </c>
      <c r="E1045" s="220">
        <v>160888.9</v>
      </c>
      <c r="J1045" s="220"/>
    </row>
    <row r="1046" spans="1:10" x14ac:dyDescent="0.25">
      <c r="A1046">
        <v>2014</v>
      </c>
      <c r="B1046" t="s">
        <v>38</v>
      </c>
      <c r="C1046" t="s">
        <v>214</v>
      </c>
      <c r="D1046" t="s">
        <v>215</v>
      </c>
      <c r="E1046" s="220">
        <v>193692.6</v>
      </c>
      <c r="J1046" s="220"/>
    </row>
    <row r="1047" spans="1:10" x14ac:dyDescent="0.25">
      <c r="A1047">
        <v>2014</v>
      </c>
      <c r="B1047" t="s">
        <v>38</v>
      </c>
      <c r="C1047" t="s">
        <v>214</v>
      </c>
      <c r="D1047" t="s">
        <v>235</v>
      </c>
      <c r="E1047" s="220">
        <v>266768.3</v>
      </c>
      <c r="J1047" s="220"/>
    </row>
    <row r="1048" spans="1:10" x14ac:dyDescent="0.25">
      <c r="A1048">
        <v>2014</v>
      </c>
      <c r="B1048" t="s">
        <v>39</v>
      </c>
      <c r="C1048" t="s">
        <v>214</v>
      </c>
      <c r="D1048" t="s">
        <v>215</v>
      </c>
      <c r="E1048" s="220">
        <v>2727808.9</v>
      </c>
      <c r="J1048" s="220"/>
    </row>
    <row r="1049" spans="1:10" x14ac:dyDescent="0.25">
      <c r="A1049">
        <v>2014</v>
      </c>
      <c r="B1049" t="s">
        <v>39</v>
      </c>
      <c r="C1049" t="s">
        <v>214</v>
      </c>
      <c r="D1049" t="s">
        <v>235</v>
      </c>
      <c r="E1049" s="220">
        <v>2981695.2</v>
      </c>
      <c r="J1049" s="220"/>
    </row>
    <row r="1050" spans="1:10" x14ac:dyDescent="0.25">
      <c r="A1050">
        <v>2014</v>
      </c>
      <c r="B1050" t="s">
        <v>40</v>
      </c>
      <c r="C1050" t="s">
        <v>214</v>
      </c>
      <c r="D1050" t="s">
        <v>215</v>
      </c>
      <c r="E1050" s="220">
        <v>27442.2</v>
      </c>
      <c r="J1050" s="220"/>
    </row>
    <row r="1051" spans="1:10" x14ac:dyDescent="0.25">
      <c r="A1051">
        <v>2014</v>
      </c>
      <c r="B1051" t="s">
        <v>40</v>
      </c>
      <c r="C1051" t="s">
        <v>214</v>
      </c>
      <c r="D1051" t="s">
        <v>235</v>
      </c>
      <c r="E1051" s="220">
        <v>20405.8</v>
      </c>
      <c r="J1051" s="220"/>
    </row>
    <row r="1052" spans="1:10" x14ac:dyDescent="0.25">
      <c r="A1052">
        <v>2014</v>
      </c>
      <c r="B1052" t="s">
        <v>41</v>
      </c>
      <c r="C1052" t="s">
        <v>214</v>
      </c>
      <c r="D1052" t="s">
        <v>215</v>
      </c>
      <c r="E1052" s="220">
        <v>170716.79999999999</v>
      </c>
      <c r="J1052" s="220"/>
    </row>
    <row r="1053" spans="1:10" x14ac:dyDescent="0.25">
      <c r="A1053">
        <v>2014</v>
      </c>
      <c r="B1053" t="s">
        <v>41</v>
      </c>
      <c r="C1053" t="s">
        <v>214</v>
      </c>
      <c r="D1053" t="s">
        <v>235</v>
      </c>
      <c r="E1053" s="220">
        <v>209986.3</v>
      </c>
      <c r="J1053" s="220"/>
    </row>
    <row r="1054" spans="1:10" x14ac:dyDescent="0.25">
      <c r="A1054">
        <v>2014</v>
      </c>
      <c r="B1054" t="s">
        <v>42</v>
      </c>
      <c r="C1054" t="s">
        <v>214</v>
      </c>
      <c r="D1054" t="s">
        <v>215</v>
      </c>
      <c r="E1054" s="220">
        <v>207927.2</v>
      </c>
      <c r="J1054" s="220"/>
    </row>
    <row r="1055" spans="1:10" x14ac:dyDescent="0.25">
      <c r="A1055">
        <v>2014</v>
      </c>
      <c r="B1055" t="s">
        <v>42</v>
      </c>
      <c r="C1055" t="s">
        <v>214</v>
      </c>
      <c r="D1055" t="s">
        <v>235</v>
      </c>
      <c r="E1055" s="220">
        <v>176838.6</v>
      </c>
      <c r="J1055" s="220"/>
    </row>
    <row r="1056" spans="1:10" x14ac:dyDescent="0.25">
      <c r="A1056">
        <v>2014</v>
      </c>
      <c r="B1056" t="s">
        <v>43</v>
      </c>
      <c r="C1056" t="s">
        <v>214</v>
      </c>
      <c r="D1056" t="s">
        <v>215</v>
      </c>
      <c r="E1056" s="220">
        <v>1116533.3</v>
      </c>
      <c r="J1056" s="220"/>
    </row>
    <row r="1057" spans="1:10" x14ac:dyDescent="0.25">
      <c r="A1057">
        <v>2014</v>
      </c>
      <c r="B1057" t="s">
        <v>43</v>
      </c>
      <c r="C1057" t="s">
        <v>214</v>
      </c>
      <c r="D1057" t="s">
        <v>235</v>
      </c>
      <c r="E1057">
        <v>1037789</v>
      </c>
      <c r="J1057" s="220"/>
    </row>
    <row r="1058" spans="1:10" x14ac:dyDescent="0.25">
      <c r="A1058">
        <v>2014</v>
      </c>
      <c r="B1058" t="s">
        <v>44</v>
      </c>
      <c r="C1058" t="s">
        <v>214</v>
      </c>
      <c r="D1058" t="s">
        <v>215</v>
      </c>
      <c r="E1058" s="220">
        <v>1907358.8</v>
      </c>
      <c r="J1058" s="220"/>
    </row>
    <row r="1059" spans="1:10" x14ac:dyDescent="0.25">
      <c r="A1059">
        <v>2014</v>
      </c>
      <c r="B1059" t="s">
        <v>44</v>
      </c>
      <c r="C1059" t="s">
        <v>214</v>
      </c>
      <c r="D1059" t="s">
        <v>235</v>
      </c>
      <c r="E1059" s="220">
        <v>2174234.7000000002</v>
      </c>
      <c r="J1059" s="220"/>
    </row>
    <row r="1060" spans="1:10" x14ac:dyDescent="0.25">
      <c r="A1060">
        <v>2014</v>
      </c>
      <c r="B1060" t="s">
        <v>45</v>
      </c>
      <c r="C1060" t="s">
        <v>214</v>
      </c>
      <c r="D1060" t="s">
        <v>215</v>
      </c>
      <c r="E1060" s="220">
        <v>66994.3</v>
      </c>
      <c r="J1060" s="220"/>
    </row>
    <row r="1061" spans="1:10" x14ac:dyDescent="0.25">
      <c r="A1061">
        <v>2014</v>
      </c>
      <c r="B1061" t="s">
        <v>45</v>
      </c>
      <c r="C1061" t="s">
        <v>214</v>
      </c>
      <c r="D1061" t="s">
        <v>235</v>
      </c>
      <c r="E1061" s="220">
        <v>43552.9</v>
      </c>
      <c r="J1061" s="220"/>
    </row>
    <row r="1062" spans="1:10" x14ac:dyDescent="0.25">
      <c r="A1062">
        <v>2014</v>
      </c>
      <c r="B1062" t="s">
        <v>46</v>
      </c>
      <c r="C1062" t="s">
        <v>214</v>
      </c>
      <c r="D1062" t="s">
        <v>215</v>
      </c>
      <c r="E1062" s="220">
        <v>1576485.1</v>
      </c>
      <c r="J1062" s="220"/>
    </row>
    <row r="1063" spans="1:10" x14ac:dyDescent="0.25">
      <c r="A1063">
        <v>2014</v>
      </c>
      <c r="B1063" t="s">
        <v>46</v>
      </c>
      <c r="C1063" t="s">
        <v>214</v>
      </c>
      <c r="D1063" t="s">
        <v>235</v>
      </c>
      <c r="E1063" s="220">
        <v>1642570.8</v>
      </c>
      <c r="J1063" s="220"/>
    </row>
    <row r="1064" spans="1:10" x14ac:dyDescent="0.25">
      <c r="A1064">
        <v>2014</v>
      </c>
      <c r="B1064" t="s">
        <v>47</v>
      </c>
      <c r="C1064" t="s">
        <v>214</v>
      </c>
      <c r="D1064" t="s">
        <v>215</v>
      </c>
      <c r="E1064">
        <v>18373.7</v>
      </c>
      <c r="J1064" s="220"/>
    </row>
    <row r="1065" spans="1:10" x14ac:dyDescent="0.25">
      <c r="A1065">
        <v>2014</v>
      </c>
      <c r="B1065" t="s">
        <v>47</v>
      </c>
      <c r="C1065" t="s">
        <v>214</v>
      </c>
      <c r="D1065" t="s">
        <v>235</v>
      </c>
      <c r="E1065" s="220">
        <v>17326.3</v>
      </c>
      <c r="J1065" s="220"/>
    </row>
    <row r="1066" spans="1:10" x14ac:dyDescent="0.25">
      <c r="A1066">
        <v>2014</v>
      </c>
      <c r="B1066" t="s">
        <v>48</v>
      </c>
      <c r="C1066" t="s">
        <v>214</v>
      </c>
      <c r="D1066" t="s">
        <v>215</v>
      </c>
      <c r="E1066" s="220">
        <v>34004.800000000003</v>
      </c>
      <c r="J1066" s="220"/>
    </row>
    <row r="1067" spans="1:10" x14ac:dyDescent="0.25">
      <c r="A1067">
        <v>2014</v>
      </c>
      <c r="B1067" t="s">
        <v>48</v>
      </c>
      <c r="C1067" t="s">
        <v>214</v>
      </c>
      <c r="D1067" t="s">
        <v>235</v>
      </c>
      <c r="E1067" s="220">
        <v>23614.7</v>
      </c>
      <c r="J1067" s="220"/>
    </row>
    <row r="1068" spans="1:10" x14ac:dyDescent="0.25">
      <c r="A1068">
        <v>2014</v>
      </c>
      <c r="B1068" t="s">
        <v>49</v>
      </c>
      <c r="C1068" t="s">
        <v>214</v>
      </c>
      <c r="D1068" t="s">
        <v>215</v>
      </c>
      <c r="E1068" s="220">
        <v>59216.800000000003</v>
      </c>
      <c r="J1068" s="220"/>
    </row>
    <row r="1069" spans="1:10" x14ac:dyDescent="0.25">
      <c r="A1069">
        <v>2014</v>
      </c>
      <c r="B1069" t="s">
        <v>49</v>
      </c>
      <c r="C1069" t="s">
        <v>214</v>
      </c>
      <c r="D1069" t="s">
        <v>235</v>
      </c>
      <c r="E1069" s="220">
        <v>36604.6</v>
      </c>
      <c r="J1069" s="220"/>
    </row>
    <row r="1070" spans="1:10" x14ac:dyDescent="0.25">
      <c r="A1070">
        <v>2014</v>
      </c>
      <c r="B1070" t="s">
        <v>50</v>
      </c>
      <c r="C1070" t="s">
        <v>214</v>
      </c>
      <c r="D1070" t="s">
        <v>215</v>
      </c>
      <c r="E1070" s="220">
        <v>40377.699999999997</v>
      </c>
      <c r="J1070" s="220"/>
    </row>
    <row r="1071" spans="1:10" x14ac:dyDescent="0.25">
      <c r="A1071">
        <v>2014</v>
      </c>
      <c r="B1071" t="s">
        <v>50</v>
      </c>
      <c r="C1071" t="s">
        <v>214</v>
      </c>
      <c r="D1071" t="s">
        <v>235</v>
      </c>
      <c r="E1071" s="220">
        <v>49916.2</v>
      </c>
      <c r="J1071" s="220"/>
    </row>
    <row r="1072" spans="1:10" x14ac:dyDescent="0.25">
      <c r="A1072">
        <v>2014</v>
      </c>
      <c r="B1072" t="s">
        <v>51</v>
      </c>
      <c r="C1072" t="s">
        <v>214</v>
      </c>
      <c r="D1072" t="s">
        <v>215</v>
      </c>
      <c r="E1072" s="220">
        <v>181276.6</v>
      </c>
      <c r="J1072" s="220"/>
    </row>
    <row r="1073" spans="1:10" x14ac:dyDescent="0.25">
      <c r="A1073">
        <v>2014</v>
      </c>
      <c r="B1073" t="s">
        <v>51</v>
      </c>
      <c r="C1073" t="s">
        <v>214</v>
      </c>
      <c r="D1073" t="s">
        <v>235</v>
      </c>
      <c r="E1073" s="220">
        <v>108554.8</v>
      </c>
      <c r="J1073" s="220"/>
    </row>
    <row r="1074" spans="1:10" x14ac:dyDescent="0.25">
      <c r="A1074">
        <v>2014</v>
      </c>
      <c r="B1074" t="s">
        <v>52</v>
      </c>
      <c r="C1074" t="s">
        <v>214</v>
      </c>
      <c r="D1074" t="s">
        <v>215</v>
      </c>
      <c r="E1074" s="220">
        <v>10693.4</v>
      </c>
      <c r="J1074" s="220"/>
    </row>
    <row r="1075" spans="1:10" x14ac:dyDescent="0.25">
      <c r="A1075">
        <v>2014</v>
      </c>
      <c r="B1075" t="s">
        <v>52</v>
      </c>
      <c r="C1075" t="s">
        <v>214</v>
      </c>
      <c r="D1075" t="s">
        <v>235</v>
      </c>
      <c r="E1075" s="220">
        <v>9120.4</v>
      </c>
      <c r="J1075" s="220"/>
    </row>
    <row r="1076" spans="1:10" x14ac:dyDescent="0.25">
      <c r="A1076">
        <v>2014</v>
      </c>
      <c r="B1076" t="s">
        <v>53</v>
      </c>
      <c r="C1076" t="s">
        <v>214</v>
      </c>
      <c r="D1076" t="s">
        <v>215</v>
      </c>
      <c r="E1076" s="220">
        <v>594927.4</v>
      </c>
      <c r="J1076" s="220"/>
    </row>
    <row r="1077" spans="1:10" x14ac:dyDescent="0.25">
      <c r="A1077">
        <v>2014</v>
      </c>
      <c r="B1077" t="s">
        <v>53</v>
      </c>
      <c r="C1077" t="s">
        <v>214</v>
      </c>
      <c r="D1077" t="s">
        <v>235</v>
      </c>
      <c r="E1077" s="220">
        <v>676749.3</v>
      </c>
      <c r="J1077" s="220"/>
    </row>
    <row r="1078" spans="1:10" x14ac:dyDescent="0.25">
      <c r="A1078">
        <v>2014</v>
      </c>
      <c r="B1078" t="s">
        <v>54</v>
      </c>
      <c r="C1078" t="s">
        <v>214</v>
      </c>
      <c r="D1078" t="s">
        <v>215</v>
      </c>
      <c r="E1078" s="220">
        <v>298825.90000000002</v>
      </c>
      <c r="J1078" s="220"/>
    </row>
    <row r="1079" spans="1:10" x14ac:dyDescent="0.25">
      <c r="A1079">
        <v>2014</v>
      </c>
      <c r="B1079" t="s">
        <v>54</v>
      </c>
      <c r="C1079" t="s">
        <v>214</v>
      </c>
      <c r="D1079" t="s">
        <v>235</v>
      </c>
      <c r="E1079" s="220">
        <v>340811.7</v>
      </c>
      <c r="J1079" s="220"/>
    </row>
    <row r="1080" spans="1:10" x14ac:dyDescent="0.25">
      <c r="A1080">
        <v>2014</v>
      </c>
      <c r="B1080" t="s">
        <v>64</v>
      </c>
      <c r="C1080" t="s">
        <v>214</v>
      </c>
      <c r="D1080" t="s">
        <v>215</v>
      </c>
      <c r="E1080" s="220">
        <v>693839.5</v>
      </c>
      <c r="J1080" s="220"/>
    </row>
    <row r="1081" spans="1:10" x14ac:dyDescent="0.25">
      <c r="A1081">
        <v>2014</v>
      </c>
      <c r="B1081" t="s">
        <v>64</v>
      </c>
      <c r="C1081" t="s">
        <v>214</v>
      </c>
      <c r="D1081" t="s">
        <v>235</v>
      </c>
      <c r="E1081" s="220">
        <v>412971</v>
      </c>
      <c r="J1081" s="220"/>
    </row>
    <row r="1082" spans="1:10" x14ac:dyDescent="0.25">
      <c r="A1082">
        <v>2014</v>
      </c>
      <c r="B1082" t="s">
        <v>55</v>
      </c>
      <c r="C1082" t="s">
        <v>214</v>
      </c>
      <c r="D1082" t="s">
        <v>215</v>
      </c>
      <c r="E1082" s="220">
        <v>214200</v>
      </c>
      <c r="J1082" s="220"/>
    </row>
    <row r="1083" spans="1:10" x14ac:dyDescent="0.25">
      <c r="A1083">
        <v>2014</v>
      </c>
      <c r="B1083" t="s">
        <v>55</v>
      </c>
      <c r="C1083" t="s">
        <v>214</v>
      </c>
      <c r="D1083" t="s">
        <v>235</v>
      </c>
      <c r="E1083" s="220">
        <v>176549.3</v>
      </c>
      <c r="J1083" s="220"/>
    </row>
    <row r="1084" spans="1:10" x14ac:dyDescent="0.25">
      <c r="A1084">
        <v>2014</v>
      </c>
      <c r="B1084" t="s">
        <v>56</v>
      </c>
      <c r="C1084" t="s">
        <v>214</v>
      </c>
      <c r="D1084" t="s">
        <v>215</v>
      </c>
      <c r="E1084" s="220">
        <v>294678.40000000002</v>
      </c>
      <c r="J1084" s="220"/>
    </row>
    <row r="1085" spans="1:10" x14ac:dyDescent="0.25">
      <c r="A1085">
        <v>2014</v>
      </c>
      <c r="B1085" t="s">
        <v>56</v>
      </c>
      <c r="C1085" t="s">
        <v>214</v>
      </c>
      <c r="D1085" t="s">
        <v>235</v>
      </c>
      <c r="E1085" s="220">
        <v>155555.20000000001</v>
      </c>
      <c r="J1085" s="220"/>
    </row>
    <row r="1086" spans="1:10" x14ac:dyDescent="0.25">
      <c r="A1086">
        <v>2014</v>
      </c>
      <c r="B1086" t="s">
        <v>57</v>
      </c>
      <c r="C1086" t="s">
        <v>214</v>
      </c>
      <c r="D1086" t="s">
        <v>215</v>
      </c>
      <c r="E1086" s="220">
        <v>45607.9</v>
      </c>
      <c r="J1086" s="220"/>
    </row>
    <row r="1087" spans="1:10" x14ac:dyDescent="0.25">
      <c r="A1087">
        <v>2014</v>
      </c>
      <c r="B1087" t="s">
        <v>57</v>
      </c>
      <c r="C1087" t="s">
        <v>214</v>
      </c>
      <c r="D1087" t="s">
        <v>235</v>
      </c>
      <c r="E1087" s="220">
        <v>38012.5</v>
      </c>
      <c r="J1087" s="220"/>
    </row>
    <row r="1088" spans="1:10" x14ac:dyDescent="0.25">
      <c r="A1088">
        <v>2014</v>
      </c>
      <c r="B1088" t="s">
        <v>65</v>
      </c>
      <c r="C1088" t="s">
        <v>214</v>
      </c>
      <c r="D1088" t="s">
        <v>215</v>
      </c>
      <c r="E1088" s="220">
        <v>112580</v>
      </c>
      <c r="J1088" s="220"/>
    </row>
    <row r="1089" spans="1:10" x14ac:dyDescent="0.25">
      <c r="A1089">
        <v>2014</v>
      </c>
      <c r="B1089" t="s">
        <v>65</v>
      </c>
      <c r="C1089" t="s">
        <v>214</v>
      </c>
      <c r="D1089" t="s">
        <v>235</v>
      </c>
      <c r="E1089" s="220">
        <v>76103.3</v>
      </c>
      <c r="J1089" s="220"/>
    </row>
    <row r="1090" spans="1:10" x14ac:dyDescent="0.25">
      <c r="A1090">
        <v>2014</v>
      </c>
      <c r="B1090" t="s">
        <v>58</v>
      </c>
      <c r="C1090" t="s">
        <v>214</v>
      </c>
      <c r="D1090" t="s">
        <v>215</v>
      </c>
      <c r="E1090" s="220">
        <v>163405.1</v>
      </c>
      <c r="J1090" s="220"/>
    </row>
    <row r="1091" spans="1:10" x14ac:dyDescent="0.25">
      <c r="A1091">
        <v>2014</v>
      </c>
      <c r="B1091" t="s">
        <v>58</v>
      </c>
      <c r="C1091" t="s">
        <v>214</v>
      </c>
      <c r="D1091" t="s">
        <v>235</v>
      </c>
      <c r="E1091" s="220">
        <v>210242</v>
      </c>
      <c r="J1091" s="220"/>
    </row>
    <row r="1092" spans="1:10" x14ac:dyDescent="0.25">
      <c r="A1092">
        <v>2014</v>
      </c>
      <c r="B1092" t="s">
        <v>59</v>
      </c>
      <c r="C1092" t="s">
        <v>214</v>
      </c>
      <c r="D1092" t="s">
        <v>215</v>
      </c>
      <c r="E1092" s="220">
        <v>327805</v>
      </c>
      <c r="J1092" s="220"/>
    </row>
    <row r="1093" spans="1:10" x14ac:dyDescent="0.25">
      <c r="A1093">
        <v>2014</v>
      </c>
      <c r="B1093" t="s">
        <v>59</v>
      </c>
      <c r="C1093" t="s">
        <v>214</v>
      </c>
      <c r="D1093" t="s">
        <v>235</v>
      </c>
      <c r="E1093" s="220">
        <v>435924.8</v>
      </c>
      <c r="J1093" s="220"/>
    </row>
    <row r="1094" spans="1:10" x14ac:dyDescent="0.25">
      <c r="A1094">
        <v>2014</v>
      </c>
      <c r="B1094" t="s">
        <v>156</v>
      </c>
      <c r="C1094" t="s">
        <v>214</v>
      </c>
      <c r="D1094" t="s">
        <v>215</v>
      </c>
      <c r="E1094" s="220">
        <v>10789.6</v>
      </c>
      <c r="J1094" s="220"/>
    </row>
    <row r="1095" spans="1:10" x14ac:dyDescent="0.25">
      <c r="A1095">
        <v>2014</v>
      </c>
      <c r="B1095" t="s">
        <v>156</v>
      </c>
      <c r="C1095" t="s">
        <v>214</v>
      </c>
      <c r="D1095" t="s">
        <v>235</v>
      </c>
      <c r="E1095" s="220">
        <v>15124.3</v>
      </c>
      <c r="J1095" s="220"/>
    </row>
    <row r="1096" spans="1:10" x14ac:dyDescent="0.25">
      <c r="A1096">
        <v>2014</v>
      </c>
      <c r="B1096" t="s">
        <v>67</v>
      </c>
      <c r="C1096" t="s">
        <v>214</v>
      </c>
      <c r="D1096" t="s">
        <v>215</v>
      </c>
      <c r="E1096" s="220">
        <v>242541.4</v>
      </c>
      <c r="J1096" s="220"/>
    </row>
    <row r="1097" spans="1:10" x14ac:dyDescent="0.25">
      <c r="A1097">
        <v>2014</v>
      </c>
      <c r="B1097" t="s">
        <v>67</v>
      </c>
      <c r="C1097" t="s">
        <v>214</v>
      </c>
      <c r="D1097" t="s">
        <v>235</v>
      </c>
      <c r="E1097" s="220">
        <v>340925.6</v>
      </c>
      <c r="J1097" s="220"/>
    </row>
    <row r="1098" spans="1:10" x14ac:dyDescent="0.25">
      <c r="A1098">
        <v>2014</v>
      </c>
      <c r="B1098" t="s">
        <v>68</v>
      </c>
      <c r="C1098" t="s">
        <v>214</v>
      </c>
      <c r="D1098" t="s">
        <v>215</v>
      </c>
      <c r="E1098" s="220">
        <v>376105.1</v>
      </c>
      <c r="J1098" s="220"/>
    </row>
    <row r="1099" spans="1:10" x14ac:dyDescent="0.25">
      <c r="A1099">
        <v>2014</v>
      </c>
      <c r="B1099" t="s">
        <v>68</v>
      </c>
      <c r="C1099" t="s">
        <v>214</v>
      </c>
      <c r="D1099" t="s">
        <v>235</v>
      </c>
      <c r="E1099" s="220">
        <v>622451.69999999995</v>
      </c>
      <c r="J1099" s="220"/>
    </row>
    <row r="1100" spans="1:10" x14ac:dyDescent="0.25">
      <c r="A1100">
        <v>2014</v>
      </c>
      <c r="B1100" t="s">
        <v>60</v>
      </c>
      <c r="C1100" t="s">
        <v>214</v>
      </c>
      <c r="D1100" t="s">
        <v>215</v>
      </c>
      <c r="E1100" s="220">
        <v>1911181.2</v>
      </c>
      <c r="J1100" s="220"/>
    </row>
    <row r="1101" spans="1:10" x14ac:dyDescent="0.25">
      <c r="A1101">
        <v>2014</v>
      </c>
      <c r="B1101" t="s">
        <v>60</v>
      </c>
      <c r="C1101" t="s">
        <v>214</v>
      </c>
      <c r="D1101" t="s">
        <v>235</v>
      </c>
      <c r="E1101" s="220">
        <v>2583662.7000000002</v>
      </c>
      <c r="J1101" s="220"/>
    </row>
    <row r="1102" spans="1:10" x14ac:dyDescent="0.25">
      <c r="A1102">
        <v>2014</v>
      </c>
      <c r="B1102" t="s">
        <v>69</v>
      </c>
      <c r="C1102" t="s">
        <v>214</v>
      </c>
      <c r="D1102" t="s">
        <v>215</v>
      </c>
      <c r="E1102" s="220">
        <v>19901.7</v>
      </c>
      <c r="J1102" s="220"/>
    </row>
    <row r="1103" spans="1:10" x14ac:dyDescent="0.25">
      <c r="A1103">
        <v>2014</v>
      </c>
      <c r="B1103" t="s">
        <v>69</v>
      </c>
      <c r="C1103" t="s">
        <v>214</v>
      </c>
      <c r="D1103" t="s">
        <v>235</v>
      </c>
      <c r="E1103" s="220">
        <v>8735.5</v>
      </c>
      <c r="J1103" s="220"/>
    </row>
    <row r="1104" spans="1:10" x14ac:dyDescent="0.25">
      <c r="A1104">
        <v>2014</v>
      </c>
      <c r="B1104" t="s">
        <v>84</v>
      </c>
      <c r="C1104" t="s">
        <v>214</v>
      </c>
      <c r="D1104" t="s">
        <v>215</v>
      </c>
      <c r="E1104" s="220">
        <v>23307.3</v>
      </c>
      <c r="J1104" s="220"/>
    </row>
    <row r="1105" spans="1:10" x14ac:dyDescent="0.25">
      <c r="A1105">
        <v>2014</v>
      </c>
      <c r="B1105" t="s">
        <v>84</v>
      </c>
      <c r="C1105" t="s">
        <v>214</v>
      </c>
      <c r="D1105" t="s">
        <v>235</v>
      </c>
      <c r="E1105" s="220" t="s">
        <v>72</v>
      </c>
      <c r="J1105" s="220"/>
    </row>
    <row r="1106" spans="1:10" x14ac:dyDescent="0.25">
      <c r="A1106">
        <v>2014</v>
      </c>
      <c r="B1106" t="s">
        <v>70</v>
      </c>
      <c r="C1106" t="s">
        <v>214</v>
      </c>
      <c r="D1106" t="s">
        <v>215</v>
      </c>
      <c r="E1106" s="220">
        <v>74897</v>
      </c>
      <c r="J1106" s="220"/>
    </row>
    <row r="1107" spans="1:10" x14ac:dyDescent="0.25">
      <c r="A1107">
        <v>2014</v>
      </c>
      <c r="B1107" t="s">
        <v>70</v>
      </c>
      <c r="C1107" t="s">
        <v>214</v>
      </c>
      <c r="D1107" t="s">
        <v>235</v>
      </c>
      <c r="E1107" s="220">
        <v>35106.199999999997</v>
      </c>
      <c r="J1107" s="220"/>
    </row>
    <row r="1108" spans="1:10" x14ac:dyDescent="0.25">
      <c r="A1108">
        <v>2014</v>
      </c>
      <c r="B1108" t="s">
        <v>71</v>
      </c>
      <c r="C1108" t="s">
        <v>214</v>
      </c>
      <c r="D1108" t="s">
        <v>215</v>
      </c>
      <c r="E1108" s="220">
        <v>1333033.5</v>
      </c>
      <c r="J1108" s="220"/>
    </row>
    <row r="1109" spans="1:10" x14ac:dyDescent="0.25">
      <c r="A1109">
        <v>2014</v>
      </c>
      <c r="B1109" t="s">
        <v>71</v>
      </c>
      <c r="C1109" t="s">
        <v>214</v>
      </c>
      <c r="D1109" t="s">
        <v>235</v>
      </c>
      <c r="E1109" s="220">
        <v>732474.9</v>
      </c>
      <c r="J1109" s="220"/>
    </row>
    <row r="1110" spans="1:10" x14ac:dyDescent="0.25">
      <c r="A1110">
        <v>2014</v>
      </c>
      <c r="B1110" t="s">
        <v>82</v>
      </c>
      <c r="C1110" t="s">
        <v>214</v>
      </c>
      <c r="D1110" t="s">
        <v>215</v>
      </c>
      <c r="E1110" s="220">
        <v>28525.1</v>
      </c>
      <c r="J1110" s="220"/>
    </row>
    <row r="1111" spans="1:10" x14ac:dyDescent="0.25">
      <c r="A1111">
        <v>2014</v>
      </c>
      <c r="B1111" t="s">
        <v>82</v>
      </c>
      <c r="C1111" t="s">
        <v>214</v>
      </c>
      <c r="D1111" t="s">
        <v>235</v>
      </c>
      <c r="E1111" s="220">
        <v>14179.3</v>
      </c>
      <c r="J1111" s="220"/>
    </row>
    <row r="1112" spans="1:10" x14ac:dyDescent="0.25">
      <c r="A1112">
        <v>2015</v>
      </c>
      <c r="B1112" t="s">
        <v>154</v>
      </c>
      <c r="C1112" t="s">
        <v>214</v>
      </c>
      <c r="D1112" t="s">
        <v>215</v>
      </c>
      <c r="E1112" s="220">
        <v>12211542.9</v>
      </c>
      <c r="J1112" s="220"/>
    </row>
    <row r="1113" spans="1:10" x14ac:dyDescent="0.25">
      <c r="A1113">
        <v>2015</v>
      </c>
      <c r="B1113" t="s">
        <v>154</v>
      </c>
      <c r="C1113" t="s">
        <v>214</v>
      </c>
      <c r="D1113" t="s">
        <v>235</v>
      </c>
      <c r="E1113" s="220">
        <v>12211542.9</v>
      </c>
      <c r="J1113" s="220"/>
    </row>
    <row r="1114" spans="1:10" x14ac:dyDescent="0.25">
      <c r="A1114">
        <v>2015</v>
      </c>
      <c r="B1114" t="s">
        <v>35</v>
      </c>
      <c r="C1114" t="s">
        <v>214</v>
      </c>
      <c r="D1114" t="s">
        <v>215</v>
      </c>
      <c r="E1114" s="220">
        <v>374445.3</v>
      </c>
      <c r="J1114" s="220"/>
    </row>
    <row r="1115" spans="1:10" x14ac:dyDescent="0.25">
      <c r="A1115">
        <v>2015</v>
      </c>
      <c r="B1115" t="s">
        <v>35</v>
      </c>
      <c r="C1115" t="s">
        <v>214</v>
      </c>
      <c r="D1115" t="s">
        <v>235</v>
      </c>
      <c r="E1115" s="220">
        <v>416701.4</v>
      </c>
      <c r="J1115" s="220"/>
    </row>
    <row r="1116" spans="1:10" x14ac:dyDescent="0.25">
      <c r="A1116">
        <v>2015</v>
      </c>
      <c r="B1116" t="s">
        <v>36</v>
      </c>
      <c r="C1116" t="s">
        <v>214</v>
      </c>
      <c r="D1116" t="s">
        <v>215</v>
      </c>
      <c r="E1116" s="220">
        <v>94651.4</v>
      </c>
      <c r="J1116" s="220"/>
    </row>
    <row r="1117" spans="1:10" x14ac:dyDescent="0.25">
      <c r="A1117">
        <v>2015</v>
      </c>
      <c r="B1117" t="s">
        <v>36</v>
      </c>
      <c r="C1117" t="s">
        <v>214</v>
      </c>
      <c r="D1117" t="s">
        <v>235</v>
      </c>
      <c r="E1117" s="220">
        <v>45690.9</v>
      </c>
      <c r="J1117" s="220"/>
    </row>
    <row r="1118" spans="1:10" x14ac:dyDescent="0.25">
      <c r="A1118">
        <v>2015</v>
      </c>
      <c r="B1118" t="s">
        <v>37</v>
      </c>
      <c r="C1118" t="s">
        <v>214</v>
      </c>
      <c r="D1118" t="s">
        <v>215</v>
      </c>
      <c r="E1118" s="220">
        <v>256999.7</v>
      </c>
      <c r="J1118" s="220"/>
    </row>
    <row r="1119" spans="1:10" x14ac:dyDescent="0.25">
      <c r="A1119">
        <v>2015</v>
      </c>
      <c r="B1119" t="s">
        <v>37</v>
      </c>
      <c r="C1119" t="s">
        <v>214</v>
      </c>
      <c r="D1119" t="s">
        <v>235</v>
      </c>
      <c r="E1119" s="220">
        <v>169558.2</v>
      </c>
      <c r="J1119" s="220"/>
    </row>
    <row r="1120" spans="1:10" x14ac:dyDescent="0.25">
      <c r="A1120">
        <v>2015</v>
      </c>
      <c r="B1120" t="s">
        <v>38</v>
      </c>
      <c r="C1120" t="s">
        <v>214</v>
      </c>
      <c r="D1120" t="s">
        <v>215</v>
      </c>
      <c r="E1120" s="220">
        <v>200383.4</v>
      </c>
      <c r="J1120" s="220"/>
    </row>
    <row r="1121" spans="1:10" x14ac:dyDescent="0.25">
      <c r="A1121">
        <v>2015</v>
      </c>
      <c r="B1121" t="s">
        <v>38</v>
      </c>
      <c r="C1121" t="s">
        <v>214</v>
      </c>
      <c r="D1121" t="s">
        <v>235</v>
      </c>
      <c r="E1121" s="220">
        <v>273017.59999999998</v>
      </c>
      <c r="J1121" s="220"/>
    </row>
    <row r="1122" spans="1:10" x14ac:dyDescent="0.25">
      <c r="A1122">
        <v>2015</v>
      </c>
      <c r="B1122" t="s">
        <v>39</v>
      </c>
      <c r="C1122" t="s">
        <v>214</v>
      </c>
      <c r="D1122" t="s">
        <v>215</v>
      </c>
      <c r="E1122" s="220">
        <v>2795754</v>
      </c>
      <c r="J1122" s="220"/>
    </row>
    <row r="1123" spans="1:10" x14ac:dyDescent="0.25">
      <c r="A1123">
        <v>2015</v>
      </c>
      <c r="B1123" t="s">
        <v>39</v>
      </c>
      <c r="C1123" t="s">
        <v>214</v>
      </c>
      <c r="D1123" t="s">
        <v>235</v>
      </c>
      <c r="E1123" s="220">
        <v>3026180</v>
      </c>
      <c r="J1123" s="220"/>
    </row>
    <row r="1124" spans="1:10" x14ac:dyDescent="0.25">
      <c r="A1124">
        <v>2015</v>
      </c>
      <c r="B1124" t="s">
        <v>40</v>
      </c>
      <c r="C1124" t="s">
        <v>214</v>
      </c>
      <c r="D1124" t="s">
        <v>215</v>
      </c>
      <c r="E1124" s="220">
        <v>27790.7</v>
      </c>
      <c r="J1124" s="220"/>
    </row>
    <row r="1125" spans="1:10" x14ac:dyDescent="0.25">
      <c r="A1125">
        <v>2015</v>
      </c>
      <c r="B1125" t="s">
        <v>40</v>
      </c>
      <c r="C1125" t="s">
        <v>214</v>
      </c>
      <c r="D1125" t="s">
        <v>235</v>
      </c>
      <c r="E1125" s="220">
        <v>20782.2</v>
      </c>
      <c r="J1125" s="220"/>
    </row>
    <row r="1126" spans="1:10" x14ac:dyDescent="0.25">
      <c r="A1126">
        <v>2015</v>
      </c>
      <c r="B1126" t="s">
        <v>41</v>
      </c>
      <c r="C1126" t="s">
        <v>214</v>
      </c>
      <c r="D1126" t="s">
        <v>215</v>
      </c>
      <c r="E1126" s="220">
        <v>233371.5</v>
      </c>
      <c r="J1126" s="220"/>
    </row>
    <row r="1127" spans="1:10" x14ac:dyDescent="0.25">
      <c r="A1127">
        <v>2015</v>
      </c>
      <c r="B1127" t="s">
        <v>41</v>
      </c>
      <c r="C1127" t="s">
        <v>214</v>
      </c>
      <c r="D1127" t="s">
        <v>235</v>
      </c>
      <c r="E1127" s="220">
        <v>262853.3</v>
      </c>
      <c r="J1127" s="220"/>
    </row>
    <row r="1128" spans="1:10" x14ac:dyDescent="0.25">
      <c r="A1128">
        <v>2015</v>
      </c>
      <c r="B1128" t="s">
        <v>42</v>
      </c>
      <c r="C1128" t="s">
        <v>214</v>
      </c>
      <c r="D1128" t="s">
        <v>215</v>
      </c>
      <c r="E1128" s="220">
        <v>207858.5</v>
      </c>
      <c r="J1128" s="220"/>
    </row>
    <row r="1129" spans="1:10" x14ac:dyDescent="0.25">
      <c r="A1129">
        <v>2015</v>
      </c>
      <c r="B1129" t="s">
        <v>42</v>
      </c>
      <c r="C1129" t="s">
        <v>214</v>
      </c>
      <c r="D1129" t="s">
        <v>235</v>
      </c>
      <c r="E1129" s="220">
        <v>176110.2</v>
      </c>
      <c r="J1129" s="220"/>
    </row>
    <row r="1130" spans="1:10" x14ac:dyDescent="0.25">
      <c r="A1130">
        <v>2015</v>
      </c>
      <c r="B1130" t="s">
        <v>43</v>
      </c>
      <c r="C1130" t="s">
        <v>214</v>
      </c>
      <c r="D1130" t="s">
        <v>215</v>
      </c>
      <c r="E1130" s="220">
        <v>1165338.8999999999</v>
      </c>
      <c r="J1130" s="220"/>
    </row>
    <row r="1131" spans="1:10" x14ac:dyDescent="0.25">
      <c r="A1131">
        <v>2015</v>
      </c>
      <c r="B1131" t="s">
        <v>43</v>
      </c>
      <c r="C1131" t="s">
        <v>214</v>
      </c>
      <c r="D1131" t="s">
        <v>235</v>
      </c>
      <c r="E1131" s="220">
        <v>1077590</v>
      </c>
      <c r="J1131" s="220"/>
    </row>
    <row r="1132" spans="1:10" x14ac:dyDescent="0.25">
      <c r="A1132">
        <v>2015</v>
      </c>
      <c r="B1132" t="s">
        <v>44</v>
      </c>
      <c r="C1132" t="s">
        <v>214</v>
      </c>
      <c r="D1132" t="s">
        <v>215</v>
      </c>
      <c r="E1132" s="220">
        <v>1954248.6</v>
      </c>
      <c r="J1132" s="220"/>
    </row>
    <row r="1133" spans="1:10" x14ac:dyDescent="0.25">
      <c r="A1133">
        <v>2015</v>
      </c>
      <c r="B1133" t="s">
        <v>44</v>
      </c>
      <c r="C1133" t="s">
        <v>214</v>
      </c>
      <c r="D1133" t="s">
        <v>235</v>
      </c>
      <c r="E1133">
        <v>2198432</v>
      </c>
      <c r="J1133" s="220"/>
    </row>
    <row r="1134" spans="1:10" x14ac:dyDescent="0.25">
      <c r="A1134">
        <v>2015</v>
      </c>
      <c r="B1134" t="s">
        <v>45</v>
      </c>
      <c r="C1134" t="s">
        <v>214</v>
      </c>
      <c r="D1134" t="s">
        <v>215</v>
      </c>
      <c r="E1134" s="220">
        <v>69518</v>
      </c>
      <c r="J1134" s="220"/>
    </row>
    <row r="1135" spans="1:10" x14ac:dyDescent="0.25">
      <c r="A1135">
        <v>2015</v>
      </c>
      <c r="B1135" t="s">
        <v>45</v>
      </c>
      <c r="C1135" t="s">
        <v>214</v>
      </c>
      <c r="D1135" t="s">
        <v>235</v>
      </c>
      <c r="E1135" s="220">
        <v>44612</v>
      </c>
      <c r="J1135" s="220"/>
    </row>
    <row r="1136" spans="1:10" x14ac:dyDescent="0.25">
      <c r="A1136">
        <v>2015</v>
      </c>
      <c r="B1136" t="s">
        <v>46</v>
      </c>
      <c r="C1136" t="s">
        <v>214</v>
      </c>
      <c r="D1136" t="s">
        <v>215</v>
      </c>
      <c r="E1136" s="220">
        <v>1610925.7</v>
      </c>
      <c r="J1136" s="220"/>
    </row>
    <row r="1137" spans="1:10" x14ac:dyDescent="0.25">
      <c r="A1137">
        <v>2015</v>
      </c>
      <c r="B1137" t="s">
        <v>46</v>
      </c>
      <c r="C1137" t="s">
        <v>214</v>
      </c>
      <c r="D1137" t="s">
        <v>235</v>
      </c>
      <c r="E1137" s="220">
        <v>1655355</v>
      </c>
      <c r="J1137" s="220"/>
    </row>
    <row r="1138" spans="1:10" x14ac:dyDescent="0.25">
      <c r="A1138">
        <v>2015</v>
      </c>
      <c r="B1138" t="s">
        <v>47</v>
      </c>
      <c r="C1138" t="s">
        <v>214</v>
      </c>
      <c r="D1138" t="s">
        <v>215</v>
      </c>
      <c r="E1138" s="220">
        <v>19386.900000000001</v>
      </c>
      <c r="J1138" s="220"/>
    </row>
    <row r="1139" spans="1:10" x14ac:dyDescent="0.25">
      <c r="A1139">
        <v>2015</v>
      </c>
      <c r="B1139" t="s">
        <v>47</v>
      </c>
      <c r="C1139" t="s">
        <v>214</v>
      </c>
      <c r="D1139" t="s">
        <v>235</v>
      </c>
      <c r="E1139" s="220">
        <v>17884</v>
      </c>
      <c r="J1139" s="220"/>
    </row>
    <row r="1140" spans="1:10" x14ac:dyDescent="0.25">
      <c r="A1140">
        <v>2015</v>
      </c>
      <c r="B1140" t="s">
        <v>48</v>
      </c>
      <c r="C1140" t="s">
        <v>214</v>
      </c>
      <c r="D1140" t="s">
        <v>215</v>
      </c>
      <c r="E1140">
        <v>35484.699999999997</v>
      </c>
      <c r="J1140" s="220"/>
    </row>
    <row r="1141" spans="1:10" x14ac:dyDescent="0.25">
      <c r="A1141">
        <v>2015</v>
      </c>
      <c r="B1141" t="s">
        <v>48</v>
      </c>
      <c r="C1141" t="s">
        <v>214</v>
      </c>
      <c r="D1141" t="s">
        <v>235</v>
      </c>
      <c r="E1141" s="220">
        <v>24560.9</v>
      </c>
      <c r="J1141" s="220"/>
    </row>
    <row r="1142" spans="1:10" x14ac:dyDescent="0.25">
      <c r="A1142">
        <v>2015</v>
      </c>
      <c r="B1142" t="s">
        <v>49</v>
      </c>
      <c r="C1142" t="s">
        <v>214</v>
      </c>
      <c r="D1142" t="s">
        <v>215</v>
      </c>
      <c r="E1142" s="220">
        <v>60213.599999999999</v>
      </c>
      <c r="J1142" s="220"/>
    </row>
    <row r="1143" spans="1:10" x14ac:dyDescent="0.25">
      <c r="A1143">
        <v>2015</v>
      </c>
      <c r="B1143" t="s">
        <v>49</v>
      </c>
      <c r="C1143" t="s">
        <v>214</v>
      </c>
      <c r="D1143" t="s">
        <v>235</v>
      </c>
      <c r="E1143" s="220">
        <v>37345.699999999997</v>
      </c>
      <c r="J1143" s="220"/>
    </row>
    <row r="1144" spans="1:10" x14ac:dyDescent="0.25">
      <c r="A1144">
        <v>2015</v>
      </c>
      <c r="B1144" t="s">
        <v>50</v>
      </c>
      <c r="C1144" t="s">
        <v>214</v>
      </c>
      <c r="D1144" t="s">
        <v>215</v>
      </c>
      <c r="E1144" s="220">
        <v>42471.5</v>
      </c>
      <c r="J1144" s="220"/>
    </row>
    <row r="1145" spans="1:10" x14ac:dyDescent="0.25">
      <c r="A1145">
        <v>2015</v>
      </c>
      <c r="B1145" t="s">
        <v>50</v>
      </c>
      <c r="C1145" t="s">
        <v>214</v>
      </c>
      <c r="D1145" t="s">
        <v>235</v>
      </c>
      <c r="E1145" s="220">
        <v>52065.8</v>
      </c>
      <c r="J1145" s="220"/>
    </row>
    <row r="1146" spans="1:10" x14ac:dyDescent="0.25">
      <c r="A1146">
        <v>2015</v>
      </c>
      <c r="B1146" t="s">
        <v>51</v>
      </c>
      <c r="C1146" t="s">
        <v>214</v>
      </c>
      <c r="D1146" t="s">
        <v>215</v>
      </c>
      <c r="E1146" s="220">
        <v>189474.1</v>
      </c>
      <c r="J1146" s="220"/>
    </row>
    <row r="1147" spans="1:10" x14ac:dyDescent="0.25">
      <c r="A1147">
        <v>2015</v>
      </c>
      <c r="B1147" t="s">
        <v>51</v>
      </c>
      <c r="C1147" t="s">
        <v>214</v>
      </c>
      <c r="D1147" t="s">
        <v>235</v>
      </c>
      <c r="E1147" s="220">
        <v>112701</v>
      </c>
      <c r="J1147" s="220"/>
    </row>
    <row r="1148" spans="1:10" x14ac:dyDescent="0.25">
      <c r="A1148">
        <v>2015</v>
      </c>
      <c r="B1148" t="s">
        <v>52</v>
      </c>
      <c r="C1148" t="s">
        <v>214</v>
      </c>
      <c r="D1148" t="s">
        <v>215</v>
      </c>
      <c r="E1148" s="220">
        <v>11983.2</v>
      </c>
      <c r="J1148" s="220"/>
    </row>
    <row r="1149" spans="1:10" x14ac:dyDescent="0.25">
      <c r="A1149">
        <v>2015</v>
      </c>
      <c r="B1149" t="s">
        <v>52</v>
      </c>
      <c r="C1149" t="s">
        <v>214</v>
      </c>
      <c r="D1149" t="s">
        <v>235</v>
      </c>
      <c r="E1149" s="220">
        <v>9996.7000000000007</v>
      </c>
      <c r="J1149" s="220"/>
    </row>
    <row r="1150" spans="1:10" x14ac:dyDescent="0.25">
      <c r="A1150">
        <v>2015</v>
      </c>
      <c r="B1150" t="s">
        <v>53</v>
      </c>
      <c r="C1150" t="s">
        <v>214</v>
      </c>
      <c r="D1150" t="s">
        <v>215</v>
      </c>
      <c r="E1150" s="220">
        <v>612393.30000000005</v>
      </c>
      <c r="J1150" s="220"/>
    </row>
    <row r="1151" spans="1:10" x14ac:dyDescent="0.25">
      <c r="A1151">
        <v>2015</v>
      </c>
      <c r="B1151" t="s">
        <v>53</v>
      </c>
      <c r="C1151" t="s">
        <v>214</v>
      </c>
      <c r="D1151" t="s">
        <v>235</v>
      </c>
      <c r="E1151" s="220">
        <v>690008</v>
      </c>
      <c r="J1151" s="220"/>
    </row>
    <row r="1152" spans="1:10" x14ac:dyDescent="0.25">
      <c r="A1152">
        <v>2015</v>
      </c>
      <c r="B1152" t="s">
        <v>54</v>
      </c>
      <c r="C1152" t="s">
        <v>214</v>
      </c>
      <c r="D1152" t="s">
        <v>215</v>
      </c>
      <c r="E1152" s="220">
        <v>309814.7</v>
      </c>
      <c r="J1152" s="220"/>
    </row>
    <row r="1153" spans="1:10" x14ac:dyDescent="0.25">
      <c r="A1153">
        <v>2015</v>
      </c>
      <c r="B1153" t="s">
        <v>54</v>
      </c>
      <c r="C1153" t="s">
        <v>214</v>
      </c>
      <c r="D1153" t="s">
        <v>235</v>
      </c>
      <c r="E1153" s="220">
        <v>344269.2</v>
      </c>
      <c r="J1153" s="220"/>
    </row>
    <row r="1154" spans="1:10" x14ac:dyDescent="0.25">
      <c r="A1154">
        <v>2015</v>
      </c>
      <c r="B1154" t="s">
        <v>64</v>
      </c>
      <c r="C1154" t="s">
        <v>214</v>
      </c>
      <c r="D1154" t="s">
        <v>215</v>
      </c>
      <c r="E1154" s="220">
        <v>733531</v>
      </c>
      <c r="J1154" s="220"/>
    </row>
    <row r="1155" spans="1:10" x14ac:dyDescent="0.25">
      <c r="A1155">
        <v>2015</v>
      </c>
      <c r="B1155" t="s">
        <v>64</v>
      </c>
      <c r="C1155" t="s">
        <v>214</v>
      </c>
      <c r="D1155" t="s">
        <v>235</v>
      </c>
      <c r="E1155" s="220">
        <v>430465.8</v>
      </c>
      <c r="J1155" s="220"/>
    </row>
    <row r="1156" spans="1:10" x14ac:dyDescent="0.25">
      <c r="A1156">
        <v>2015</v>
      </c>
      <c r="B1156" t="s">
        <v>55</v>
      </c>
      <c r="C1156" t="s">
        <v>214</v>
      </c>
      <c r="D1156" t="s">
        <v>215</v>
      </c>
      <c r="E1156" s="220">
        <v>220858.7</v>
      </c>
      <c r="J1156" s="220"/>
    </row>
    <row r="1157" spans="1:10" x14ac:dyDescent="0.25">
      <c r="A1157">
        <v>2015</v>
      </c>
      <c r="B1157" t="s">
        <v>55</v>
      </c>
      <c r="C1157" t="s">
        <v>214</v>
      </c>
      <c r="D1157" t="s">
        <v>235</v>
      </c>
      <c r="E1157" s="220">
        <v>179713.2</v>
      </c>
      <c r="J1157" s="220"/>
    </row>
    <row r="1158" spans="1:10" x14ac:dyDescent="0.25">
      <c r="A1158">
        <v>2015</v>
      </c>
      <c r="B1158" t="s">
        <v>56</v>
      </c>
      <c r="C1158" t="s">
        <v>214</v>
      </c>
      <c r="D1158" t="s">
        <v>215</v>
      </c>
      <c r="E1158" s="220">
        <v>307772.40000000002</v>
      </c>
      <c r="J1158" s="220"/>
    </row>
    <row r="1159" spans="1:10" x14ac:dyDescent="0.25">
      <c r="A1159">
        <v>2015</v>
      </c>
      <c r="B1159" t="s">
        <v>56</v>
      </c>
      <c r="C1159" t="s">
        <v>214</v>
      </c>
      <c r="D1159" t="s">
        <v>235</v>
      </c>
      <c r="E1159" s="220">
        <v>160149.79999999999</v>
      </c>
      <c r="J1159" s="220"/>
    </row>
    <row r="1160" spans="1:10" x14ac:dyDescent="0.25">
      <c r="A1160">
        <v>2015</v>
      </c>
      <c r="B1160" t="s">
        <v>57</v>
      </c>
      <c r="C1160" t="s">
        <v>214</v>
      </c>
      <c r="D1160" t="s">
        <v>215</v>
      </c>
      <c r="E1160" s="220">
        <v>46917.8</v>
      </c>
      <c r="J1160" s="220"/>
    </row>
    <row r="1161" spans="1:10" x14ac:dyDescent="0.25">
      <c r="A1161">
        <v>2015</v>
      </c>
      <c r="B1161" t="s">
        <v>57</v>
      </c>
      <c r="C1161" t="s">
        <v>214</v>
      </c>
      <c r="D1161" t="s">
        <v>235</v>
      </c>
      <c r="E1161" s="220">
        <v>38852.6</v>
      </c>
      <c r="J1161" s="220"/>
    </row>
    <row r="1162" spans="1:10" x14ac:dyDescent="0.25">
      <c r="A1162">
        <v>2015</v>
      </c>
      <c r="B1162" t="s">
        <v>65</v>
      </c>
      <c r="C1162" t="s">
        <v>214</v>
      </c>
      <c r="D1162" t="s">
        <v>215</v>
      </c>
      <c r="E1162" s="220">
        <v>116656.9</v>
      </c>
      <c r="J1162" s="220"/>
    </row>
    <row r="1163" spans="1:10" x14ac:dyDescent="0.25">
      <c r="A1163">
        <v>2015</v>
      </c>
      <c r="B1163" t="s">
        <v>65</v>
      </c>
      <c r="C1163" t="s">
        <v>214</v>
      </c>
      <c r="D1163" t="s">
        <v>235</v>
      </c>
      <c r="E1163" s="220">
        <v>79767.600000000006</v>
      </c>
      <c r="J1163" s="220"/>
    </row>
    <row r="1164" spans="1:10" x14ac:dyDescent="0.25">
      <c r="A1164">
        <v>2015</v>
      </c>
      <c r="B1164" t="s">
        <v>58</v>
      </c>
      <c r="C1164" t="s">
        <v>214</v>
      </c>
      <c r="D1164" t="s">
        <v>215</v>
      </c>
      <c r="E1164" s="220">
        <v>167401.79999999999</v>
      </c>
      <c r="J1164" s="220"/>
    </row>
    <row r="1165" spans="1:10" x14ac:dyDescent="0.25">
      <c r="A1165">
        <v>2015</v>
      </c>
      <c r="B1165" t="s">
        <v>58</v>
      </c>
      <c r="C1165" t="s">
        <v>214</v>
      </c>
      <c r="D1165" t="s">
        <v>235</v>
      </c>
      <c r="E1165" s="220">
        <v>211385</v>
      </c>
      <c r="J1165" s="220"/>
    </row>
    <row r="1166" spans="1:10" x14ac:dyDescent="0.25">
      <c r="A1166">
        <v>2015</v>
      </c>
      <c r="B1166" t="s">
        <v>59</v>
      </c>
      <c r="C1166" t="s">
        <v>214</v>
      </c>
      <c r="D1166" t="s">
        <v>215</v>
      </c>
      <c r="E1166" s="220">
        <v>345898.8</v>
      </c>
      <c r="J1166" s="220"/>
    </row>
    <row r="1167" spans="1:10" x14ac:dyDescent="0.25">
      <c r="A1167">
        <v>2015</v>
      </c>
      <c r="B1167" t="s">
        <v>59</v>
      </c>
      <c r="C1167" t="s">
        <v>214</v>
      </c>
      <c r="D1167" t="s">
        <v>235</v>
      </c>
      <c r="E1167" s="220">
        <v>455494.7</v>
      </c>
      <c r="J1167" s="220"/>
    </row>
    <row r="1168" spans="1:10" x14ac:dyDescent="0.25">
      <c r="A1168">
        <v>2015</v>
      </c>
      <c r="B1168" t="s">
        <v>156</v>
      </c>
      <c r="C1168" t="s">
        <v>214</v>
      </c>
      <c r="D1168" t="s">
        <v>215</v>
      </c>
      <c r="E1168" s="220">
        <v>11700.7</v>
      </c>
      <c r="J1168" s="220"/>
    </row>
    <row r="1169" spans="1:10" x14ac:dyDescent="0.25">
      <c r="A1169">
        <v>2015</v>
      </c>
      <c r="B1169" t="s">
        <v>156</v>
      </c>
      <c r="C1169" t="s">
        <v>214</v>
      </c>
      <c r="D1169" t="s">
        <v>235</v>
      </c>
      <c r="E1169" s="220">
        <v>15795.3</v>
      </c>
      <c r="J1169" s="220"/>
    </row>
    <row r="1170" spans="1:10" x14ac:dyDescent="0.25">
      <c r="A1170">
        <v>2015</v>
      </c>
      <c r="B1170" t="s">
        <v>67</v>
      </c>
      <c r="C1170" t="s">
        <v>214</v>
      </c>
      <c r="D1170" t="s">
        <v>215</v>
      </c>
      <c r="E1170" s="220">
        <v>225172.8</v>
      </c>
      <c r="J1170" s="220"/>
    </row>
    <row r="1171" spans="1:10" x14ac:dyDescent="0.25">
      <c r="A1171">
        <v>2015</v>
      </c>
      <c r="B1171" t="s">
        <v>67</v>
      </c>
      <c r="C1171" t="s">
        <v>214</v>
      </c>
      <c r="D1171" t="s">
        <v>235</v>
      </c>
      <c r="E1171" s="220">
        <v>347632.1</v>
      </c>
      <c r="J1171" s="220"/>
    </row>
    <row r="1172" spans="1:10" x14ac:dyDescent="0.25">
      <c r="A1172">
        <v>2015</v>
      </c>
      <c r="B1172" t="s">
        <v>68</v>
      </c>
      <c r="C1172" t="s">
        <v>214</v>
      </c>
      <c r="D1172" t="s">
        <v>215</v>
      </c>
      <c r="E1172" s="220">
        <v>393082.1</v>
      </c>
      <c r="J1172" s="220"/>
    </row>
    <row r="1173" spans="1:10" x14ac:dyDescent="0.25">
      <c r="A1173">
        <v>2015</v>
      </c>
      <c r="B1173" t="s">
        <v>68</v>
      </c>
      <c r="C1173" t="s">
        <v>214</v>
      </c>
      <c r="D1173" t="s">
        <v>235</v>
      </c>
      <c r="E1173" s="220">
        <v>632770.5</v>
      </c>
      <c r="J1173" s="220"/>
    </row>
    <row r="1174" spans="1:10" x14ac:dyDescent="0.25">
      <c r="A1174">
        <v>2015</v>
      </c>
      <c r="B1174" t="s">
        <v>60</v>
      </c>
      <c r="C1174" t="s">
        <v>214</v>
      </c>
      <c r="D1174" t="s">
        <v>215</v>
      </c>
      <c r="E1174" s="220">
        <v>1992593.8</v>
      </c>
      <c r="J1174" s="220"/>
    </row>
    <row r="1175" spans="1:10" x14ac:dyDescent="0.25">
      <c r="A1175">
        <v>2015</v>
      </c>
      <c r="B1175" t="s">
        <v>60</v>
      </c>
      <c r="C1175" t="s">
        <v>214</v>
      </c>
      <c r="D1175" t="s">
        <v>235</v>
      </c>
      <c r="E1175" s="220">
        <v>2644716.5</v>
      </c>
      <c r="J1175" s="220"/>
    </row>
    <row r="1176" spans="1:10" x14ac:dyDescent="0.25">
      <c r="A1176">
        <v>2015</v>
      </c>
      <c r="B1176" t="s">
        <v>69</v>
      </c>
      <c r="C1176" t="s">
        <v>214</v>
      </c>
      <c r="D1176" t="s">
        <v>215</v>
      </c>
      <c r="E1176" s="220">
        <v>20668.8</v>
      </c>
      <c r="J1176" s="220"/>
    </row>
    <row r="1177" spans="1:10" x14ac:dyDescent="0.25">
      <c r="A1177">
        <v>2015</v>
      </c>
      <c r="B1177" t="s">
        <v>69</v>
      </c>
      <c r="C1177" t="s">
        <v>214</v>
      </c>
      <c r="D1177" t="s">
        <v>235</v>
      </c>
      <c r="E1177" s="220">
        <v>9072.2999999999993</v>
      </c>
      <c r="J1177" s="220"/>
    </row>
    <row r="1178" spans="1:10" x14ac:dyDescent="0.25">
      <c r="A1178">
        <v>2015</v>
      </c>
      <c r="B1178" t="s">
        <v>84</v>
      </c>
      <c r="C1178" t="s">
        <v>214</v>
      </c>
      <c r="D1178" t="s">
        <v>215</v>
      </c>
      <c r="E1178" s="220">
        <v>24143.8</v>
      </c>
      <c r="J1178" s="220"/>
    </row>
    <row r="1179" spans="1:10" x14ac:dyDescent="0.25">
      <c r="A1179">
        <v>2015</v>
      </c>
      <c r="B1179" t="s">
        <v>84</v>
      </c>
      <c r="C1179" t="s">
        <v>214</v>
      </c>
      <c r="D1179" t="s">
        <v>235</v>
      </c>
      <c r="E1179" s="220" t="s">
        <v>72</v>
      </c>
      <c r="J1179" s="220"/>
    </row>
    <row r="1180" spans="1:10" x14ac:dyDescent="0.25">
      <c r="A1180">
        <v>2015</v>
      </c>
      <c r="B1180" t="s">
        <v>70</v>
      </c>
      <c r="C1180" t="s">
        <v>214</v>
      </c>
      <c r="D1180" t="s">
        <v>215</v>
      </c>
      <c r="E1180" s="220">
        <v>76144.800000000003</v>
      </c>
      <c r="J1180" s="220"/>
    </row>
    <row r="1181" spans="1:10" x14ac:dyDescent="0.25">
      <c r="A1181">
        <v>2015</v>
      </c>
      <c r="B1181" t="s">
        <v>70</v>
      </c>
      <c r="C1181" t="s">
        <v>214</v>
      </c>
      <c r="D1181" t="s">
        <v>235</v>
      </c>
      <c r="E1181" s="220">
        <v>35740.199999999997</v>
      </c>
      <c r="J1181" s="220"/>
    </row>
    <row r="1182" spans="1:10" x14ac:dyDescent="0.25">
      <c r="A1182">
        <v>2015</v>
      </c>
      <c r="B1182" t="s">
        <v>71</v>
      </c>
      <c r="C1182" t="s">
        <v>214</v>
      </c>
      <c r="D1182" t="s">
        <v>215</v>
      </c>
      <c r="E1182" s="220">
        <v>1453845.8</v>
      </c>
      <c r="J1182" s="220"/>
    </row>
    <row r="1183" spans="1:10" x14ac:dyDescent="0.25">
      <c r="A1183">
        <v>2015</v>
      </c>
      <c r="B1183" t="s">
        <v>71</v>
      </c>
      <c r="C1183" t="s">
        <v>214</v>
      </c>
      <c r="D1183" t="s">
        <v>235</v>
      </c>
      <c r="E1183" s="220">
        <v>777042.3</v>
      </c>
      <c r="J1183" s="220"/>
    </row>
    <row r="1184" spans="1:10" x14ac:dyDescent="0.25">
      <c r="A1184">
        <v>2015</v>
      </c>
      <c r="B1184" t="s">
        <v>82</v>
      </c>
      <c r="C1184" t="s">
        <v>214</v>
      </c>
      <c r="D1184" t="s">
        <v>215</v>
      </c>
      <c r="E1184" s="220">
        <v>29609.599999999999</v>
      </c>
      <c r="J1184" s="220"/>
    </row>
    <row r="1185" spans="1:10" x14ac:dyDescent="0.25">
      <c r="A1185">
        <v>2015</v>
      </c>
      <c r="B1185" t="s">
        <v>82</v>
      </c>
      <c r="C1185" t="s">
        <v>214</v>
      </c>
      <c r="D1185" t="s">
        <v>235</v>
      </c>
      <c r="E1185" s="220">
        <v>14617.4</v>
      </c>
      <c r="J1185" s="220"/>
    </row>
    <row r="1186" spans="1:10" x14ac:dyDescent="0.25">
      <c r="A1186">
        <v>2016</v>
      </c>
      <c r="B1186" t="s">
        <v>154</v>
      </c>
      <c r="C1186" t="s">
        <v>214</v>
      </c>
      <c r="D1186" t="s">
        <v>215</v>
      </c>
      <c r="E1186" s="220">
        <v>12550979.800000001</v>
      </c>
      <c r="J1186" s="220"/>
    </row>
    <row r="1187" spans="1:10" x14ac:dyDescent="0.25">
      <c r="A1187">
        <v>2016</v>
      </c>
      <c r="B1187" t="s">
        <v>154</v>
      </c>
      <c r="C1187" t="s">
        <v>214</v>
      </c>
      <c r="D1187" t="s">
        <v>235</v>
      </c>
      <c r="E1187" s="220">
        <v>12456796.199999999</v>
      </c>
      <c r="J1187" s="220"/>
    </row>
    <row r="1188" spans="1:10" x14ac:dyDescent="0.25">
      <c r="A1188">
        <v>2016</v>
      </c>
      <c r="B1188" t="s">
        <v>35</v>
      </c>
      <c r="C1188" t="s">
        <v>214</v>
      </c>
      <c r="D1188" t="s">
        <v>215</v>
      </c>
      <c r="E1188" s="220">
        <v>382376.2</v>
      </c>
      <c r="J1188" s="220"/>
    </row>
    <row r="1189" spans="1:10" x14ac:dyDescent="0.25">
      <c r="A1189">
        <v>2016</v>
      </c>
      <c r="B1189" t="s">
        <v>35</v>
      </c>
      <c r="C1189" t="s">
        <v>214</v>
      </c>
      <c r="D1189" t="s">
        <v>235</v>
      </c>
      <c r="E1189" s="220">
        <v>421979.7</v>
      </c>
      <c r="J1189" s="220"/>
    </row>
    <row r="1190" spans="1:10" x14ac:dyDescent="0.25">
      <c r="A1190">
        <v>2016</v>
      </c>
      <c r="B1190" t="s">
        <v>36</v>
      </c>
      <c r="C1190" t="s">
        <v>214</v>
      </c>
      <c r="D1190" t="s">
        <v>215</v>
      </c>
      <c r="E1190" s="220">
        <v>99084.9</v>
      </c>
      <c r="J1190" s="220"/>
    </row>
    <row r="1191" spans="1:10" x14ac:dyDescent="0.25">
      <c r="A1191">
        <v>2016</v>
      </c>
      <c r="B1191" t="s">
        <v>36</v>
      </c>
      <c r="C1191" t="s">
        <v>214</v>
      </c>
      <c r="D1191" t="s">
        <v>235</v>
      </c>
      <c r="E1191" s="220">
        <v>47436.5</v>
      </c>
      <c r="J1191" s="220"/>
    </row>
    <row r="1192" spans="1:10" x14ac:dyDescent="0.25">
      <c r="A1192">
        <v>2016</v>
      </c>
      <c r="B1192" t="s">
        <v>37</v>
      </c>
      <c r="C1192" t="s">
        <v>214</v>
      </c>
      <c r="D1192" t="s">
        <v>215</v>
      </c>
      <c r="E1192" s="220">
        <v>264849.40000000002</v>
      </c>
      <c r="J1192" s="220"/>
    </row>
    <row r="1193" spans="1:10" x14ac:dyDescent="0.25">
      <c r="A1193">
        <v>2016</v>
      </c>
      <c r="B1193" t="s">
        <v>37</v>
      </c>
      <c r="C1193" t="s">
        <v>214</v>
      </c>
      <c r="D1193" t="s">
        <v>235</v>
      </c>
      <c r="E1193" s="220">
        <v>173860.4</v>
      </c>
      <c r="J1193" s="220"/>
    </row>
    <row r="1194" spans="1:10" x14ac:dyDescent="0.25">
      <c r="A1194">
        <v>2016</v>
      </c>
      <c r="B1194" t="s">
        <v>38</v>
      </c>
      <c r="C1194" t="s">
        <v>214</v>
      </c>
      <c r="D1194" t="s">
        <v>215</v>
      </c>
      <c r="E1194" s="220">
        <v>206728.9</v>
      </c>
      <c r="J1194" s="220"/>
    </row>
    <row r="1195" spans="1:10" x14ac:dyDescent="0.25">
      <c r="A1195">
        <v>2016</v>
      </c>
      <c r="B1195" t="s">
        <v>38</v>
      </c>
      <c r="C1195" t="s">
        <v>214</v>
      </c>
      <c r="D1195" t="s">
        <v>235</v>
      </c>
      <c r="E1195" s="220">
        <v>281879.59999999998</v>
      </c>
      <c r="J1195" s="220"/>
    </row>
    <row r="1196" spans="1:10" x14ac:dyDescent="0.25">
      <c r="A1196">
        <v>2016</v>
      </c>
      <c r="B1196" t="s">
        <v>39</v>
      </c>
      <c r="C1196" t="s">
        <v>214</v>
      </c>
      <c r="D1196" t="s">
        <v>215</v>
      </c>
      <c r="E1196" s="220">
        <v>2892200.1</v>
      </c>
      <c r="J1196" s="220"/>
    </row>
    <row r="1197" spans="1:10" x14ac:dyDescent="0.25">
      <c r="A1197">
        <v>2016</v>
      </c>
      <c r="B1197" t="s">
        <v>39</v>
      </c>
      <c r="C1197" t="s">
        <v>214</v>
      </c>
      <c r="D1197" t="s">
        <v>235</v>
      </c>
      <c r="E1197" s="220">
        <v>3093663.8</v>
      </c>
      <c r="J1197" s="220"/>
    </row>
    <row r="1198" spans="1:10" x14ac:dyDescent="0.25">
      <c r="A1198">
        <v>2016</v>
      </c>
      <c r="B1198" t="s">
        <v>40</v>
      </c>
      <c r="C1198" t="s">
        <v>214</v>
      </c>
      <c r="D1198" t="s">
        <v>215</v>
      </c>
      <c r="E1198" s="220">
        <v>28850.5</v>
      </c>
      <c r="J1198" s="220"/>
    </row>
    <row r="1199" spans="1:10" x14ac:dyDescent="0.25">
      <c r="A1199">
        <v>2016</v>
      </c>
      <c r="B1199" t="s">
        <v>40</v>
      </c>
      <c r="C1199" t="s">
        <v>214</v>
      </c>
      <c r="D1199" t="s">
        <v>235</v>
      </c>
      <c r="E1199" s="220">
        <v>21444.7</v>
      </c>
      <c r="J1199" s="220"/>
    </row>
    <row r="1200" spans="1:10" x14ac:dyDescent="0.25">
      <c r="A1200">
        <v>2016</v>
      </c>
      <c r="B1200" t="s">
        <v>41</v>
      </c>
      <c r="C1200" t="s">
        <v>214</v>
      </c>
      <c r="D1200" t="s">
        <v>215</v>
      </c>
      <c r="E1200" s="220">
        <v>236744.3</v>
      </c>
      <c r="J1200" s="220"/>
    </row>
    <row r="1201" spans="1:10" x14ac:dyDescent="0.25">
      <c r="A1201">
        <v>2016</v>
      </c>
      <c r="B1201" t="s">
        <v>41</v>
      </c>
      <c r="C1201" t="s">
        <v>214</v>
      </c>
      <c r="D1201" t="s">
        <v>235</v>
      </c>
      <c r="E1201" s="220">
        <v>268094</v>
      </c>
      <c r="J1201" s="220"/>
    </row>
    <row r="1202" spans="1:10" x14ac:dyDescent="0.25">
      <c r="A1202">
        <v>2016</v>
      </c>
      <c r="B1202" t="s">
        <v>42</v>
      </c>
      <c r="C1202" t="s">
        <v>214</v>
      </c>
      <c r="D1202" t="s">
        <v>215</v>
      </c>
      <c r="E1202" s="220">
        <v>205555.8</v>
      </c>
      <c r="J1202" s="220"/>
    </row>
    <row r="1203" spans="1:10" x14ac:dyDescent="0.25">
      <c r="A1203">
        <v>2016</v>
      </c>
      <c r="B1203" t="s">
        <v>42</v>
      </c>
      <c r="C1203" t="s">
        <v>214</v>
      </c>
      <c r="D1203" t="s">
        <v>235</v>
      </c>
      <c r="E1203" s="220">
        <v>175247.5</v>
      </c>
      <c r="J1203" s="220"/>
    </row>
    <row r="1204" spans="1:10" x14ac:dyDescent="0.25">
      <c r="A1204">
        <v>2016</v>
      </c>
      <c r="B1204" t="s">
        <v>43</v>
      </c>
      <c r="C1204" t="s">
        <v>214</v>
      </c>
      <c r="D1204" t="s">
        <v>215</v>
      </c>
      <c r="E1204" s="220">
        <v>1203502.1000000001</v>
      </c>
      <c r="J1204" s="220"/>
    </row>
    <row r="1205" spans="1:10" x14ac:dyDescent="0.25">
      <c r="A1205">
        <v>2016</v>
      </c>
      <c r="B1205" t="s">
        <v>43</v>
      </c>
      <c r="C1205" t="s">
        <v>214</v>
      </c>
      <c r="D1205" t="s">
        <v>235</v>
      </c>
      <c r="E1205" s="220">
        <v>1110255</v>
      </c>
      <c r="J1205" s="220"/>
    </row>
    <row r="1206" spans="1:10" x14ac:dyDescent="0.25">
      <c r="A1206">
        <v>2016</v>
      </c>
      <c r="B1206" t="s">
        <v>44</v>
      </c>
      <c r="C1206" t="s">
        <v>214</v>
      </c>
      <c r="D1206" t="s">
        <v>215</v>
      </c>
      <c r="E1206" s="220">
        <v>1988774</v>
      </c>
      <c r="J1206" s="220"/>
    </row>
    <row r="1207" spans="1:10" x14ac:dyDescent="0.25">
      <c r="A1207">
        <v>2016</v>
      </c>
      <c r="B1207" t="s">
        <v>44</v>
      </c>
      <c r="C1207" t="s">
        <v>214</v>
      </c>
      <c r="D1207" t="s">
        <v>235</v>
      </c>
      <c r="E1207" s="220">
        <v>2222515</v>
      </c>
      <c r="J1207" s="220"/>
    </row>
    <row r="1208" spans="1:10" x14ac:dyDescent="0.25">
      <c r="A1208">
        <v>2016</v>
      </c>
      <c r="B1208" t="s">
        <v>45</v>
      </c>
      <c r="C1208" t="s">
        <v>214</v>
      </c>
      <c r="D1208" t="s">
        <v>215</v>
      </c>
      <c r="E1208" s="220">
        <v>72105.8</v>
      </c>
      <c r="J1208" s="220"/>
    </row>
    <row r="1209" spans="1:10" x14ac:dyDescent="0.25">
      <c r="A1209">
        <v>2016</v>
      </c>
      <c r="B1209" t="s">
        <v>45</v>
      </c>
      <c r="C1209" t="s">
        <v>214</v>
      </c>
      <c r="D1209" t="s">
        <v>235</v>
      </c>
      <c r="E1209">
        <v>46172.6</v>
      </c>
      <c r="J1209" s="220"/>
    </row>
    <row r="1210" spans="1:10" x14ac:dyDescent="0.25">
      <c r="A1210">
        <v>2016</v>
      </c>
      <c r="B1210" t="s">
        <v>46</v>
      </c>
      <c r="C1210" t="s">
        <v>214</v>
      </c>
      <c r="D1210" t="s">
        <v>215</v>
      </c>
      <c r="E1210" s="220">
        <v>1680860.8</v>
      </c>
      <c r="J1210" s="220"/>
    </row>
    <row r="1211" spans="1:10" x14ac:dyDescent="0.25">
      <c r="A1211">
        <v>2016</v>
      </c>
      <c r="B1211" t="s">
        <v>46</v>
      </c>
      <c r="C1211" t="s">
        <v>214</v>
      </c>
      <c r="D1211" t="s">
        <v>235</v>
      </c>
      <c r="E1211" s="220">
        <v>1676766.4</v>
      </c>
      <c r="J1211" s="220"/>
    </row>
    <row r="1212" spans="1:10" x14ac:dyDescent="0.25">
      <c r="A1212">
        <v>2016</v>
      </c>
      <c r="B1212" t="s">
        <v>47</v>
      </c>
      <c r="C1212" t="s">
        <v>214</v>
      </c>
      <c r="D1212" t="s">
        <v>215</v>
      </c>
      <c r="E1212" s="220">
        <v>21120.799999999999</v>
      </c>
      <c r="J1212" s="220"/>
    </row>
    <row r="1213" spans="1:10" x14ac:dyDescent="0.25">
      <c r="A1213">
        <v>2016</v>
      </c>
      <c r="B1213" t="s">
        <v>47</v>
      </c>
      <c r="C1213" t="s">
        <v>214</v>
      </c>
      <c r="D1213" t="s">
        <v>235</v>
      </c>
      <c r="E1213" s="220">
        <v>19035.3</v>
      </c>
      <c r="J1213" s="220"/>
    </row>
    <row r="1214" spans="1:10" x14ac:dyDescent="0.25">
      <c r="A1214">
        <v>2016</v>
      </c>
      <c r="B1214" t="s">
        <v>48</v>
      </c>
      <c r="C1214" t="s">
        <v>214</v>
      </c>
      <c r="D1214" t="s">
        <v>215</v>
      </c>
      <c r="E1214" s="220">
        <v>36343.300000000003</v>
      </c>
      <c r="J1214" s="220"/>
    </row>
    <row r="1215" spans="1:10" x14ac:dyDescent="0.25">
      <c r="A1215">
        <v>2016</v>
      </c>
      <c r="B1215" t="s">
        <v>48</v>
      </c>
      <c r="C1215" t="s">
        <v>214</v>
      </c>
      <c r="D1215" t="s">
        <v>235</v>
      </c>
      <c r="E1215" s="220">
        <v>25143.7</v>
      </c>
      <c r="J1215" s="220"/>
    </row>
    <row r="1216" spans="1:10" x14ac:dyDescent="0.25">
      <c r="A1216">
        <v>2016</v>
      </c>
      <c r="B1216" t="s">
        <v>49</v>
      </c>
      <c r="C1216" t="s">
        <v>214</v>
      </c>
      <c r="D1216" t="s">
        <v>215</v>
      </c>
      <c r="E1216">
        <v>61591.5</v>
      </c>
      <c r="J1216" s="220"/>
    </row>
    <row r="1217" spans="1:10" x14ac:dyDescent="0.25">
      <c r="A1217">
        <v>2016</v>
      </c>
      <c r="B1217" t="s">
        <v>49</v>
      </c>
      <c r="C1217" t="s">
        <v>214</v>
      </c>
      <c r="D1217" t="s">
        <v>235</v>
      </c>
      <c r="E1217" s="220">
        <v>38286.400000000001</v>
      </c>
      <c r="J1217" s="220"/>
    </row>
    <row r="1218" spans="1:10" x14ac:dyDescent="0.25">
      <c r="A1218">
        <v>2016</v>
      </c>
      <c r="B1218" t="s">
        <v>50</v>
      </c>
      <c r="C1218" t="s">
        <v>214</v>
      </c>
      <c r="D1218" t="s">
        <v>215</v>
      </c>
      <c r="E1218" s="220">
        <v>44722</v>
      </c>
      <c r="J1218" s="220"/>
    </row>
    <row r="1219" spans="1:10" x14ac:dyDescent="0.25">
      <c r="A1219">
        <v>2016</v>
      </c>
      <c r="B1219" t="s">
        <v>50</v>
      </c>
      <c r="C1219" t="s">
        <v>214</v>
      </c>
      <c r="D1219" t="s">
        <v>235</v>
      </c>
      <c r="E1219" s="220">
        <v>54447.6</v>
      </c>
      <c r="J1219" s="220"/>
    </row>
    <row r="1220" spans="1:10" x14ac:dyDescent="0.25">
      <c r="A1220">
        <v>2016</v>
      </c>
      <c r="B1220" t="s">
        <v>51</v>
      </c>
      <c r="C1220" t="s">
        <v>214</v>
      </c>
      <c r="D1220" t="s">
        <v>215</v>
      </c>
      <c r="E1220" s="220">
        <v>190207.9</v>
      </c>
      <c r="J1220" s="220"/>
    </row>
    <row r="1221" spans="1:10" x14ac:dyDescent="0.25">
      <c r="A1221">
        <v>2016</v>
      </c>
      <c r="B1221" t="s">
        <v>51</v>
      </c>
      <c r="C1221" t="s">
        <v>214</v>
      </c>
      <c r="D1221" t="s">
        <v>235</v>
      </c>
      <c r="E1221" s="220">
        <v>115112.8</v>
      </c>
      <c r="J1221" s="220"/>
    </row>
    <row r="1222" spans="1:10" x14ac:dyDescent="0.25">
      <c r="A1222">
        <v>2016</v>
      </c>
      <c r="B1222" t="s">
        <v>52</v>
      </c>
      <c r="C1222" t="s">
        <v>214</v>
      </c>
      <c r="D1222" t="s">
        <v>215</v>
      </c>
      <c r="E1222" s="220">
        <v>12585.8</v>
      </c>
      <c r="J1222" s="220"/>
    </row>
    <row r="1223" spans="1:10" x14ac:dyDescent="0.25">
      <c r="A1223">
        <v>2016</v>
      </c>
      <c r="B1223" t="s">
        <v>52</v>
      </c>
      <c r="C1223" t="s">
        <v>214</v>
      </c>
      <c r="D1223" t="s">
        <v>235</v>
      </c>
      <c r="E1223" s="220">
        <v>10376.1</v>
      </c>
      <c r="J1223" s="220"/>
    </row>
    <row r="1224" spans="1:10" x14ac:dyDescent="0.25">
      <c r="A1224">
        <v>2016</v>
      </c>
      <c r="B1224" t="s">
        <v>53</v>
      </c>
      <c r="C1224" t="s">
        <v>214</v>
      </c>
      <c r="D1224" t="s">
        <v>215</v>
      </c>
      <c r="E1224" s="220">
        <v>618332.5</v>
      </c>
      <c r="J1224" s="220"/>
    </row>
    <row r="1225" spans="1:10" x14ac:dyDescent="0.25">
      <c r="A1225">
        <v>2016</v>
      </c>
      <c r="B1225" t="s">
        <v>53</v>
      </c>
      <c r="C1225" t="s">
        <v>214</v>
      </c>
      <c r="D1225" t="s">
        <v>235</v>
      </c>
      <c r="E1225" s="220">
        <v>705131</v>
      </c>
      <c r="J1225" s="220"/>
    </row>
    <row r="1226" spans="1:10" x14ac:dyDescent="0.25">
      <c r="A1226">
        <v>2016</v>
      </c>
      <c r="B1226" t="s">
        <v>54</v>
      </c>
      <c r="C1226" t="s">
        <v>214</v>
      </c>
      <c r="D1226" t="s">
        <v>215</v>
      </c>
      <c r="E1226" s="220">
        <v>319609.59999999998</v>
      </c>
      <c r="J1226" s="220"/>
    </row>
    <row r="1227" spans="1:10" x14ac:dyDescent="0.25">
      <c r="A1227">
        <v>2016</v>
      </c>
      <c r="B1227" t="s">
        <v>54</v>
      </c>
      <c r="C1227" t="s">
        <v>214</v>
      </c>
      <c r="D1227" t="s">
        <v>235</v>
      </c>
      <c r="E1227" s="220">
        <v>351118.3</v>
      </c>
      <c r="J1227" s="220"/>
    </row>
    <row r="1228" spans="1:10" x14ac:dyDescent="0.25">
      <c r="A1228">
        <v>2016</v>
      </c>
      <c r="B1228" t="s">
        <v>64</v>
      </c>
      <c r="C1228" t="s">
        <v>214</v>
      </c>
      <c r="D1228" t="s">
        <v>215</v>
      </c>
      <c r="E1228" s="220">
        <v>746727</v>
      </c>
      <c r="J1228" s="220"/>
    </row>
    <row r="1229" spans="1:10" x14ac:dyDescent="0.25">
      <c r="A1229">
        <v>2016</v>
      </c>
      <c r="B1229" t="s">
        <v>64</v>
      </c>
      <c r="C1229" t="s">
        <v>214</v>
      </c>
      <c r="D1229" t="s">
        <v>235</v>
      </c>
      <c r="E1229" s="220">
        <v>443989.9</v>
      </c>
      <c r="J1229" s="220"/>
    </row>
    <row r="1230" spans="1:10" x14ac:dyDescent="0.25">
      <c r="A1230">
        <v>2016</v>
      </c>
      <c r="B1230" t="s">
        <v>55</v>
      </c>
      <c r="C1230" t="s">
        <v>214</v>
      </c>
      <c r="D1230" t="s">
        <v>215</v>
      </c>
      <c r="E1230" s="220">
        <v>226619.6</v>
      </c>
      <c r="J1230" s="220"/>
    </row>
    <row r="1231" spans="1:10" x14ac:dyDescent="0.25">
      <c r="A1231">
        <v>2016</v>
      </c>
      <c r="B1231" t="s">
        <v>55</v>
      </c>
      <c r="C1231" t="s">
        <v>214</v>
      </c>
      <c r="D1231" t="s">
        <v>235</v>
      </c>
      <c r="E1231" s="220">
        <v>183342.4</v>
      </c>
      <c r="J1231" s="220"/>
    </row>
    <row r="1232" spans="1:10" x14ac:dyDescent="0.25">
      <c r="A1232">
        <v>2016</v>
      </c>
      <c r="B1232" t="s">
        <v>56</v>
      </c>
      <c r="C1232" t="s">
        <v>214</v>
      </c>
      <c r="D1232" t="s">
        <v>215</v>
      </c>
      <c r="E1232" s="220">
        <v>332051.7</v>
      </c>
      <c r="J1232" s="220"/>
    </row>
    <row r="1233" spans="1:10" x14ac:dyDescent="0.25">
      <c r="A1233">
        <v>2016</v>
      </c>
      <c r="B1233" t="s">
        <v>56</v>
      </c>
      <c r="C1233" t="s">
        <v>214</v>
      </c>
      <c r="D1233" t="s">
        <v>235</v>
      </c>
      <c r="E1233" s="220">
        <v>167681.60000000001</v>
      </c>
      <c r="J1233" s="220"/>
    </row>
    <row r="1234" spans="1:10" x14ac:dyDescent="0.25">
      <c r="A1234">
        <v>2016</v>
      </c>
      <c r="B1234" t="s">
        <v>57</v>
      </c>
      <c r="C1234" t="s">
        <v>214</v>
      </c>
      <c r="D1234" t="s">
        <v>215</v>
      </c>
      <c r="E1234" s="220">
        <v>48661.5</v>
      </c>
      <c r="J1234" s="220"/>
    </row>
    <row r="1235" spans="1:10" x14ac:dyDescent="0.25">
      <c r="A1235">
        <v>2016</v>
      </c>
      <c r="B1235" t="s">
        <v>57</v>
      </c>
      <c r="C1235" t="s">
        <v>214</v>
      </c>
      <c r="D1235" t="s">
        <v>235</v>
      </c>
      <c r="E1235" s="220">
        <v>40092.800000000003</v>
      </c>
      <c r="J1235" s="220"/>
    </row>
    <row r="1236" spans="1:10" x14ac:dyDescent="0.25">
      <c r="A1236">
        <v>2016</v>
      </c>
      <c r="B1236" t="s">
        <v>65</v>
      </c>
      <c r="C1236" t="s">
        <v>214</v>
      </c>
      <c r="D1236" t="s">
        <v>215</v>
      </c>
      <c r="E1236" s="220">
        <v>111845.9</v>
      </c>
      <c r="J1236" s="220"/>
    </row>
    <row r="1237" spans="1:10" x14ac:dyDescent="0.25">
      <c r="A1237">
        <v>2016</v>
      </c>
      <c r="B1237" t="s">
        <v>65</v>
      </c>
      <c r="C1237" t="s">
        <v>214</v>
      </c>
      <c r="D1237" t="s">
        <v>235</v>
      </c>
      <c r="E1237" s="220">
        <v>81468.800000000003</v>
      </c>
      <c r="J1237" s="220"/>
    </row>
    <row r="1238" spans="1:10" x14ac:dyDescent="0.25">
      <c r="A1238">
        <v>2016</v>
      </c>
      <c r="B1238" t="s">
        <v>58</v>
      </c>
      <c r="C1238" t="s">
        <v>214</v>
      </c>
      <c r="D1238" t="s">
        <v>215</v>
      </c>
      <c r="E1238" s="220">
        <v>171461.7</v>
      </c>
      <c r="J1238" s="220"/>
    </row>
    <row r="1239" spans="1:10" x14ac:dyDescent="0.25">
      <c r="A1239">
        <v>2016</v>
      </c>
      <c r="B1239" t="s">
        <v>58</v>
      </c>
      <c r="C1239" t="s">
        <v>214</v>
      </c>
      <c r="D1239" t="s">
        <v>235</v>
      </c>
      <c r="E1239" s="220">
        <v>217328</v>
      </c>
      <c r="J1239" s="220"/>
    </row>
    <row r="1240" spans="1:10" x14ac:dyDescent="0.25">
      <c r="A1240">
        <v>2016</v>
      </c>
      <c r="B1240" t="s">
        <v>59</v>
      </c>
      <c r="C1240" t="s">
        <v>214</v>
      </c>
      <c r="D1240" t="s">
        <v>215</v>
      </c>
      <c r="E1240" s="220">
        <v>347481.5</v>
      </c>
      <c r="J1240" s="220"/>
    </row>
    <row r="1241" spans="1:10" x14ac:dyDescent="0.25">
      <c r="A1241">
        <v>2016</v>
      </c>
      <c r="B1241" t="s">
        <v>59</v>
      </c>
      <c r="C1241" t="s">
        <v>214</v>
      </c>
      <c r="D1241" t="s">
        <v>235</v>
      </c>
      <c r="E1241" s="220">
        <v>464926.2</v>
      </c>
      <c r="J1241" s="220"/>
    </row>
    <row r="1242" spans="1:10" x14ac:dyDescent="0.25">
      <c r="A1242">
        <v>2016</v>
      </c>
      <c r="B1242" t="s">
        <v>156</v>
      </c>
      <c r="C1242" t="s">
        <v>214</v>
      </c>
      <c r="D1242" t="s">
        <v>215</v>
      </c>
      <c r="E1242" s="220">
        <v>12456.7</v>
      </c>
      <c r="J1242" s="220"/>
    </row>
    <row r="1243" spans="1:10" x14ac:dyDescent="0.25">
      <c r="A1243">
        <v>2016</v>
      </c>
      <c r="B1243" t="s">
        <v>156</v>
      </c>
      <c r="C1243" t="s">
        <v>214</v>
      </c>
      <c r="D1243" t="s">
        <v>235</v>
      </c>
      <c r="E1243" s="220">
        <v>16791</v>
      </c>
      <c r="J1243" s="220"/>
    </row>
    <row r="1244" spans="1:10" x14ac:dyDescent="0.25">
      <c r="A1244">
        <v>2016</v>
      </c>
      <c r="B1244" t="s">
        <v>67</v>
      </c>
      <c r="C1244" t="s">
        <v>214</v>
      </c>
      <c r="D1244" t="s">
        <v>215</v>
      </c>
      <c r="E1244" s="220">
        <v>214229.8</v>
      </c>
      <c r="J1244" s="220"/>
    </row>
    <row r="1245" spans="1:10" x14ac:dyDescent="0.25">
      <c r="A1245">
        <v>2016</v>
      </c>
      <c r="B1245" t="s">
        <v>67</v>
      </c>
      <c r="C1245" t="s">
        <v>214</v>
      </c>
      <c r="D1245" t="s">
        <v>235</v>
      </c>
      <c r="E1245" s="220">
        <v>351357.2</v>
      </c>
      <c r="J1245" s="220"/>
    </row>
    <row r="1246" spans="1:10" x14ac:dyDescent="0.25">
      <c r="A1246">
        <v>2016</v>
      </c>
      <c r="B1246" t="s">
        <v>68</v>
      </c>
      <c r="C1246" t="s">
        <v>214</v>
      </c>
      <c r="D1246" t="s">
        <v>215</v>
      </c>
      <c r="E1246" s="220">
        <v>395979.8</v>
      </c>
      <c r="J1246" s="220"/>
    </row>
    <row r="1247" spans="1:10" x14ac:dyDescent="0.25">
      <c r="A1247">
        <v>2016</v>
      </c>
      <c r="B1247" t="s">
        <v>68</v>
      </c>
      <c r="C1247" t="s">
        <v>214</v>
      </c>
      <c r="D1247" t="s">
        <v>235</v>
      </c>
      <c r="E1247" s="220">
        <v>645711.9</v>
      </c>
      <c r="J1247" s="220"/>
    </row>
    <row r="1248" spans="1:10" x14ac:dyDescent="0.25">
      <c r="A1248">
        <v>2016</v>
      </c>
      <c r="B1248" t="s">
        <v>60</v>
      </c>
      <c r="C1248" t="s">
        <v>214</v>
      </c>
      <c r="D1248" t="s">
        <v>215</v>
      </c>
      <c r="E1248" s="220">
        <v>2011435.1</v>
      </c>
      <c r="J1248" s="220"/>
    </row>
    <row r="1249" spans="1:10" x14ac:dyDescent="0.25">
      <c r="A1249">
        <v>2016</v>
      </c>
      <c r="B1249" t="s">
        <v>60</v>
      </c>
      <c r="C1249" t="s">
        <v>214</v>
      </c>
      <c r="D1249" t="s">
        <v>235</v>
      </c>
      <c r="E1249" s="220">
        <v>2690268.7</v>
      </c>
      <c r="J1249" s="220"/>
    </row>
    <row r="1250" spans="1:10" x14ac:dyDescent="0.25">
      <c r="A1250">
        <v>2016</v>
      </c>
      <c r="B1250" t="s">
        <v>69</v>
      </c>
      <c r="C1250" t="s">
        <v>214</v>
      </c>
      <c r="D1250" t="s">
        <v>215</v>
      </c>
      <c r="E1250" s="220">
        <v>21784.9</v>
      </c>
      <c r="J1250" s="220"/>
    </row>
    <row r="1251" spans="1:10" x14ac:dyDescent="0.25">
      <c r="A1251">
        <v>2016</v>
      </c>
      <c r="B1251" t="s">
        <v>69</v>
      </c>
      <c r="C1251" t="s">
        <v>214</v>
      </c>
      <c r="D1251" t="s">
        <v>235</v>
      </c>
      <c r="E1251" s="220">
        <v>9330.7000000000007</v>
      </c>
      <c r="J1251" s="220"/>
    </row>
    <row r="1252" spans="1:10" x14ac:dyDescent="0.25">
      <c r="A1252">
        <v>2016</v>
      </c>
      <c r="B1252" t="s">
        <v>84</v>
      </c>
      <c r="C1252" t="s">
        <v>214</v>
      </c>
      <c r="D1252" t="s">
        <v>215</v>
      </c>
      <c r="E1252" s="220">
        <v>24122.6</v>
      </c>
      <c r="J1252" s="220"/>
    </row>
    <row r="1253" spans="1:10" x14ac:dyDescent="0.25">
      <c r="A1253">
        <v>2016</v>
      </c>
      <c r="B1253" t="s">
        <v>84</v>
      </c>
      <c r="C1253" t="s">
        <v>214</v>
      </c>
      <c r="D1253" t="s">
        <v>235</v>
      </c>
      <c r="E1253" s="220" t="s">
        <v>72</v>
      </c>
      <c r="J1253" s="220"/>
    </row>
    <row r="1254" spans="1:10" x14ac:dyDescent="0.25">
      <c r="A1254">
        <v>2016</v>
      </c>
      <c r="B1254" t="s">
        <v>70</v>
      </c>
      <c r="C1254" t="s">
        <v>214</v>
      </c>
      <c r="D1254" t="s">
        <v>215</v>
      </c>
      <c r="E1254" s="220">
        <v>77722.399999999994</v>
      </c>
      <c r="J1254" s="220"/>
    </row>
    <row r="1255" spans="1:10" x14ac:dyDescent="0.25">
      <c r="A1255">
        <v>2016</v>
      </c>
      <c r="B1255" t="s">
        <v>70</v>
      </c>
      <c r="C1255" t="s">
        <v>214</v>
      </c>
      <c r="D1255" t="s">
        <v>235</v>
      </c>
      <c r="E1255" s="220">
        <v>36933.5</v>
      </c>
      <c r="J1255" s="220"/>
    </row>
    <row r="1256" spans="1:10" x14ac:dyDescent="0.25">
      <c r="A1256">
        <v>2016</v>
      </c>
      <c r="B1256" t="s">
        <v>71</v>
      </c>
      <c r="C1256" t="s">
        <v>214</v>
      </c>
      <c r="D1256" t="s">
        <v>215</v>
      </c>
      <c r="E1256" s="220">
        <v>1469576.7</v>
      </c>
      <c r="J1256" s="220"/>
    </row>
    <row r="1257" spans="1:10" x14ac:dyDescent="0.25">
      <c r="A1257">
        <v>2016</v>
      </c>
      <c r="B1257" t="s">
        <v>71</v>
      </c>
      <c r="C1257" t="s">
        <v>214</v>
      </c>
      <c r="D1257" t="s">
        <v>235</v>
      </c>
      <c r="E1257" s="220">
        <v>802864</v>
      </c>
      <c r="J1257" s="220"/>
    </row>
    <row r="1258" spans="1:10" x14ac:dyDescent="0.25">
      <c r="A1258">
        <v>2016</v>
      </c>
      <c r="B1258" t="s">
        <v>82</v>
      </c>
      <c r="C1258" t="s">
        <v>214</v>
      </c>
      <c r="D1258" t="s">
        <v>215</v>
      </c>
      <c r="E1258" s="220">
        <v>30737.1</v>
      </c>
      <c r="J1258" s="220"/>
    </row>
    <row r="1259" spans="1:10" x14ac:dyDescent="0.25">
      <c r="A1259">
        <v>2016</v>
      </c>
      <c r="B1259" t="s">
        <v>82</v>
      </c>
      <c r="C1259" t="s">
        <v>214</v>
      </c>
      <c r="D1259" t="s">
        <v>235</v>
      </c>
      <c r="E1259" s="220">
        <v>15077.8</v>
      </c>
      <c r="J1259" s="220"/>
    </row>
    <row r="1260" spans="1:10" x14ac:dyDescent="0.25">
      <c r="A1260">
        <v>2017</v>
      </c>
      <c r="B1260" t="s">
        <v>154</v>
      </c>
      <c r="C1260" t="s">
        <v>214</v>
      </c>
      <c r="D1260" t="s">
        <v>215</v>
      </c>
      <c r="E1260" s="220">
        <v>13069755.1</v>
      </c>
      <c r="J1260" s="220"/>
    </row>
    <row r="1261" spans="1:10" x14ac:dyDescent="0.25">
      <c r="A1261">
        <v>2017</v>
      </c>
      <c r="B1261" t="s">
        <v>154</v>
      </c>
      <c r="C1261" t="s">
        <v>214</v>
      </c>
      <c r="D1261" t="s">
        <v>235</v>
      </c>
      <c r="E1261" s="220">
        <v>12806396.199999999</v>
      </c>
      <c r="J1261" s="220"/>
    </row>
    <row r="1262" spans="1:10" x14ac:dyDescent="0.25">
      <c r="A1262">
        <v>2017</v>
      </c>
      <c r="B1262" t="s">
        <v>35</v>
      </c>
      <c r="C1262" t="s">
        <v>214</v>
      </c>
      <c r="D1262" t="s">
        <v>215</v>
      </c>
      <c r="E1262" s="220">
        <v>394024</v>
      </c>
      <c r="J1262" s="220"/>
    </row>
    <row r="1263" spans="1:10" x14ac:dyDescent="0.25">
      <c r="A1263">
        <v>2017</v>
      </c>
      <c r="B1263" t="s">
        <v>35</v>
      </c>
      <c r="C1263" t="s">
        <v>214</v>
      </c>
      <c r="D1263" t="s">
        <v>235</v>
      </c>
      <c r="E1263" s="220">
        <v>428822.3</v>
      </c>
      <c r="J1263" s="220"/>
    </row>
    <row r="1264" spans="1:10" x14ac:dyDescent="0.25">
      <c r="A1264">
        <v>2017</v>
      </c>
      <c r="B1264" t="s">
        <v>36</v>
      </c>
      <c r="C1264" t="s">
        <v>214</v>
      </c>
      <c r="D1264" t="s">
        <v>215</v>
      </c>
      <c r="E1264" s="220">
        <v>103922.6</v>
      </c>
      <c r="J1264" s="220"/>
    </row>
    <row r="1265" spans="1:10" x14ac:dyDescent="0.25">
      <c r="A1265">
        <v>2017</v>
      </c>
      <c r="B1265" t="s">
        <v>36</v>
      </c>
      <c r="C1265" t="s">
        <v>214</v>
      </c>
      <c r="D1265" t="s">
        <v>235</v>
      </c>
      <c r="E1265" s="220">
        <v>49098.1</v>
      </c>
      <c r="J1265" s="220"/>
    </row>
    <row r="1266" spans="1:10" x14ac:dyDescent="0.25">
      <c r="A1266">
        <v>2017</v>
      </c>
      <c r="B1266" t="s">
        <v>37</v>
      </c>
      <c r="C1266" t="s">
        <v>214</v>
      </c>
      <c r="D1266" t="s">
        <v>215</v>
      </c>
      <c r="E1266" s="220">
        <v>282459.8</v>
      </c>
      <c r="J1266" s="220"/>
    </row>
    <row r="1267" spans="1:10" x14ac:dyDescent="0.25">
      <c r="A1267">
        <v>2017</v>
      </c>
      <c r="B1267" t="s">
        <v>37</v>
      </c>
      <c r="C1267" t="s">
        <v>214</v>
      </c>
      <c r="D1267" t="s">
        <v>235</v>
      </c>
      <c r="E1267" s="220">
        <v>182846.7</v>
      </c>
      <c r="J1267" s="220"/>
    </row>
    <row r="1268" spans="1:10" x14ac:dyDescent="0.25">
      <c r="A1268">
        <v>2017</v>
      </c>
      <c r="B1268" t="s">
        <v>38</v>
      </c>
      <c r="C1268" t="s">
        <v>214</v>
      </c>
      <c r="D1268" t="s">
        <v>215</v>
      </c>
      <c r="E1268" s="220">
        <v>219147</v>
      </c>
      <c r="J1268" s="220"/>
    </row>
    <row r="1269" spans="1:10" x14ac:dyDescent="0.25">
      <c r="A1269">
        <v>2017</v>
      </c>
      <c r="B1269" t="s">
        <v>38</v>
      </c>
      <c r="C1269" t="s">
        <v>214</v>
      </c>
      <c r="D1269" t="s">
        <v>235</v>
      </c>
      <c r="E1269" s="220">
        <v>289833.5</v>
      </c>
      <c r="J1269" s="220"/>
    </row>
    <row r="1270" spans="1:10" x14ac:dyDescent="0.25">
      <c r="A1270">
        <v>2017</v>
      </c>
      <c r="B1270" t="s">
        <v>39</v>
      </c>
      <c r="C1270" t="s">
        <v>214</v>
      </c>
      <c r="D1270" t="s">
        <v>215</v>
      </c>
      <c r="E1270" s="220">
        <v>3005642.7</v>
      </c>
      <c r="J1270" s="220"/>
    </row>
    <row r="1271" spans="1:10" x14ac:dyDescent="0.25">
      <c r="A1271">
        <v>2017</v>
      </c>
      <c r="B1271" t="s">
        <v>39</v>
      </c>
      <c r="C1271" t="s">
        <v>214</v>
      </c>
      <c r="D1271" t="s">
        <v>235</v>
      </c>
      <c r="E1271" s="220">
        <v>3174160.2</v>
      </c>
      <c r="J1271" s="220"/>
    </row>
    <row r="1272" spans="1:10" x14ac:dyDescent="0.25">
      <c r="A1272">
        <v>2017</v>
      </c>
      <c r="B1272" t="s">
        <v>40</v>
      </c>
      <c r="C1272" t="s">
        <v>214</v>
      </c>
      <c r="D1272" t="s">
        <v>215</v>
      </c>
      <c r="E1272" s="220">
        <v>30628.1</v>
      </c>
      <c r="J1272" s="220"/>
    </row>
    <row r="1273" spans="1:10" x14ac:dyDescent="0.25">
      <c r="A1273">
        <v>2017</v>
      </c>
      <c r="B1273" t="s">
        <v>40</v>
      </c>
      <c r="C1273" t="s">
        <v>214</v>
      </c>
      <c r="D1273" t="s">
        <v>235</v>
      </c>
      <c r="E1273" s="220">
        <v>22624</v>
      </c>
      <c r="J1273" s="220"/>
    </row>
    <row r="1274" spans="1:10" x14ac:dyDescent="0.25">
      <c r="A1274">
        <v>2017</v>
      </c>
      <c r="B1274" t="s">
        <v>41</v>
      </c>
      <c r="C1274" t="s">
        <v>214</v>
      </c>
      <c r="D1274" t="s">
        <v>215</v>
      </c>
      <c r="E1274" s="220">
        <v>259661.5</v>
      </c>
      <c r="J1274" s="220"/>
    </row>
    <row r="1275" spans="1:10" x14ac:dyDescent="0.25">
      <c r="A1275">
        <v>2017</v>
      </c>
      <c r="B1275" t="s">
        <v>41</v>
      </c>
      <c r="C1275" t="s">
        <v>214</v>
      </c>
      <c r="D1275" t="s">
        <v>235</v>
      </c>
      <c r="E1275" s="220">
        <v>292569.5</v>
      </c>
      <c r="J1275" s="220"/>
    </row>
    <row r="1276" spans="1:10" x14ac:dyDescent="0.25">
      <c r="A1276">
        <v>2017</v>
      </c>
      <c r="B1276" t="s">
        <v>42</v>
      </c>
      <c r="C1276" t="s">
        <v>214</v>
      </c>
      <c r="D1276" t="s">
        <v>215</v>
      </c>
      <c r="E1276" s="220">
        <v>211551.4</v>
      </c>
      <c r="J1276" s="220"/>
    </row>
    <row r="1277" spans="1:10" x14ac:dyDescent="0.25">
      <c r="A1277">
        <v>2017</v>
      </c>
      <c r="B1277" t="s">
        <v>42</v>
      </c>
      <c r="C1277" t="s">
        <v>214</v>
      </c>
      <c r="D1277" t="s">
        <v>235</v>
      </c>
      <c r="E1277" s="220">
        <v>177492.2</v>
      </c>
      <c r="J1277" s="220"/>
    </row>
    <row r="1278" spans="1:10" x14ac:dyDescent="0.25">
      <c r="A1278">
        <v>2017</v>
      </c>
      <c r="B1278" t="s">
        <v>43</v>
      </c>
      <c r="C1278" t="s">
        <v>214</v>
      </c>
      <c r="D1278" t="s">
        <v>215</v>
      </c>
      <c r="E1278" s="220">
        <v>1264756.2</v>
      </c>
      <c r="J1278" s="220"/>
    </row>
    <row r="1279" spans="1:10" x14ac:dyDescent="0.25">
      <c r="A1279">
        <v>2017</v>
      </c>
      <c r="B1279" t="s">
        <v>43</v>
      </c>
      <c r="C1279" t="s">
        <v>214</v>
      </c>
      <c r="D1279" t="s">
        <v>235</v>
      </c>
      <c r="E1279" s="220">
        <v>1143270</v>
      </c>
      <c r="J1279" s="220"/>
    </row>
    <row r="1280" spans="1:10" x14ac:dyDescent="0.25">
      <c r="A1280">
        <v>2017</v>
      </c>
      <c r="B1280" t="s">
        <v>44</v>
      </c>
      <c r="C1280" t="s">
        <v>214</v>
      </c>
      <c r="D1280" t="s">
        <v>215</v>
      </c>
      <c r="E1280" s="220">
        <v>2048438.6</v>
      </c>
      <c r="J1280" s="220"/>
    </row>
    <row r="1281" spans="1:10" x14ac:dyDescent="0.25">
      <c r="A1281">
        <v>2017</v>
      </c>
      <c r="B1281" t="s">
        <v>44</v>
      </c>
      <c r="C1281" t="s">
        <v>214</v>
      </c>
      <c r="D1281" t="s">
        <v>235</v>
      </c>
      <c r="E1281" s="220">
        <v>2273442.2000000002</v>
      </c>
      <c r="J1281" s="220"/>
    </row>
    <row r="1282" spans="1:10" x14ac:dyDescent="0.25">
      <c r="A1282">
        <v>2017</v>
      </c>
      <c r="B1282" t="s">
        <v>45</v>
      </c>
      <c r="C1282" t="s">
        <v>214</v>
      </c>
      <c r="D1282" t="s">
        <v>215</v>
      </c>
      <c r="E1282" s="220">
        <v>75906.899999999994</v>
      </c>
      <c r="J1282" s="220"/>
    </row>
    <row r="1283" spans="1:10" x14ac:dyDescent="0.25">
      <c r="A1283">
        <v>2017</v>
      </c>
      <c r="B1283" t="s">
        <v>45</v>
      </c>
      <c r="C1283" t="s">
        <v>214</v>
      </c>
      <c r="D1283" t="s">
        <v>235</v>
      </c>
      <c r="E1283" s="220">
        <v>47760.6</v>
      </c>
      <c r="J1283" s="220"/>
    </row>
    <row r="1284" spans="1:10" x14ac:dyDescent="0.25">
      <c r="A1284">
        <v>2017</v>
      </c>
      <c r="B1284" t="s">
        <v>46</v>
      </c>
      <c r="C1284" t="s">
        <v>214</v>
      </c>
      <c r="D1284" t="s">
        <v>215</v>
      </c>
      <c r="E1284" s="220">
        <v>1728555</v>
      </c>
      <c r="J1284" s="220"/>
    </row>
    <row r="1285" spans="1:10" x14ac:dyDescent="0.25">
      <c r="A1285">
        <v>2017</v>
      </c>
      <c r="B1285" t="s">
        <v>46</v>
      </c>
      <c r="C1285" t="s">
        <v>214</v>
      </c>
      <c r="D1285" t="s">
        <v>235</v>
      </c>
      <c r="E1285">
        <v>1704732.5</v>
      </c>
      <c r="J1285" s="220"/>
    </row>
    <row r="1286" spans="1:10" x14ac:dyDescent="0.25">
      <c r="A1286">
        <v>2017</v>
      </c>
      <c r="B1286" t="s">
        <v>47</v>
      </c>
      <c r="C1286" t="s">
        <v>214</v>
      </c>
      <c r="D1286" t="s">
        <v>215</v>
      </c>
      <c r="E1286" s="220">
        <v>22459</v>
      </c>
      <c r="J1286" s="220"/>
    </row>
    <row r="1287" spans="1:10" x14ac:dyDescent="0.25">
      <c r="A1287">
        <v>2017</v>
      </c>
      <c r="B1287" t="s">
        <v>47</v>
      </c>
      <c r="C1287" t="s">
        <v>214</v>
      </c>
      <c r="D1287" t="s">
        <v>235</v>
      </c>
      <c r="E1287" s="220">
        <v>20016.599999999999</v>
      </c>
      <c r="J1287" s="220"/>
    </row>
    <row r="1288" spans="1:10" x14ac:dyDescent="0.25">
      <c r="A1288">
        <v>2017</v>
      </c>
      <c r="B1288" t="s">
        <v>48</v>
      </c>
      <c r="C1288" t="s">
        <v>214</v>
      </c>
      <c r="D1288" t="s">
        <v>215</v>
      </c>
      <c r="E1288" s="220">
        <v>38211.9</v>
      </c>
      <c r="J1288" s="220"/>
    </row>
    <row r="1289" spans="1:10" x14ac:dyDescent="0.25">
      <c r="A1289">
        <v>2017</v>
      </c>
      <c r="B1289" t="s">
        <v>48</v>
      </c>
      <c r="C1289" t="s">
        <v>214</v>
      </c>
      <c r="D1289" t="s">
        <v>235</v>
      </c>
      <c r="E1289" s="220">
        <v>25961</v>
      </c>
      <c r="J1289" s="220"/>
    </row>
    <row r="1290" spans="1:10" x14ac:dyDescent="0.25">
      <c r="A1290">
        <v>2017</v>
      </c>
      <c r="B1290" t="s">
        <v>49</v>
      </c>
      <c r="C1290" t="s">
        <v>214</v>
      </c>
      <c r="D1290" t="s">
        <v>215</v>
      </c>
      <c r="E1290" s="220">
        <v>65574.899999999994</v>
      </c>
      <c r="J1290" s="220"/>
    </row>
    <row r="1291" spans="1:10" x14ac:dyDescent="0.25">
      <c r="A1291">
        <v>2017</v>
      </c>
      <c r="B1291" t="s">
        <v>49</v>
      </c>
      <c r="C1291" t="s">
        <v>214</v>
      </c>
      <c r="D1291" t="s">
        <v>235</v>
      </c>
      <c r="E1291" s="220">
        <v>39926</v>
      </c>
      <c r="J1291" s="220"/>
    </row>
    <row r="1292" spans="1:10" x14ac:dyDescent="0.25">
      <c r="A1292">
        <v>2017</v>
      </c>
      <c r="B1292" t="s">
        <v>50</v>
      </c>
      <c r="C1292" t="s">
        <v>214</v>
      </c>
      <c r="D1292" t="s">
        <v>215</v>
      </c>
      <c r="E1292">
        <v>45990.7</v>
      </c>
      <c r="J1292" s="220"/>
    </row>
    <row r="1293" spans="1:10" x14ac:dyDescent="0.25">
      <c r="A1293">
        <v>2017</v>
      </c>
      <c r="B1293" t="s">
        <v>50</v>
      </c>
      <c r="C1293" t="s">
        <v>214</v>
      </c>
      <c r="D1293" t="s">
        <v>235</v>
      </c>
      <c r="E1293" s="220">
        <v>55428.3</v>
      </c>
      <c r="J1293" s="220"/>
    </row>
    <row r="1294" spans="1:10" x14ac:dyDescent="0.25">
      <c r="A1294">
        <v>2017</v>
      </c>
      <c r="B1294" t="s">
        <v>51</v>
      </c>
      <c r="C1294" t="s">
        <v>214</v>
      </c>
      <c r="D1294" t="s">
        <v>215</v>
      </c>
      <c r="E1294" s="220">
        <v>198047.6</v>
      </c>
      <c r="J1294" s="220"/>
    </row>
    <row r="1295" spans="1:10" x14ac:dyDescent="0.25">
      <c r="A1295">
        <v>2017</v>
      </c>
      <c r="B1295" t="s">
        <v>51</v>
      </c>
      <c r="C1295" t="s">
        <v>214</v>
      </c>
      <c r="D1295" t="s">
        <v>235</v>
      </c>
      <c r="E1295" s="220">
        <v>120082</v>
      </c>
      <c r="J1295" s="220"/>
    </row>
    <row r="1296" spans="1:10" x14ac:dyDescent="0.25">
      <c r="A1296">
        <v>2017</v>
      </c>
      <c r="B1296" t="s">
        <v>52</v>
      </c>
      <c r="C1296" t="s">
        <v>214</v>
      </c>
      <c r="D1296" t="s">
        <v>215</v>
      </c>
      <c r="E1296" s="220">
        <v>13720.1</v>
      </c>
      <c r="J1296" s="220"/>
    </row>
    <row r="1297" spans="1:10" x14ac:dyDescent="0.25">
      <c r="A1297">
        <v>2017</v>
      </c>
      <c r="B1297" t="s">
        <v>52</v>
      </c>
      <c r="C1297" t="s">
        <v>214</v>
      </c>
      <c r="D1297" t="s">
        <v>235</v>
      </c>
      <c r="E1297" s="220">
        <v>11273.1</v>
      </c>
      <c r="J1297" s="220"/>
    </row>
    <row r="1298" spans="1:10" x14ac:dyDescent="0.25">
      <c r="A1298">
        <v>2017</v>
      </c>
      <c r="B1298" t="s">
        <v>53</v>
      </c>
      <c r="C1298" t="s">
        <v>214</v>
      </c>
      <c r="D1298" t="s">
        <v>215</v>
      </c>
      <c r="E1298" s="220">
        <v>648070.69999999995</v>
      </c>
      <c r="J1298" s="220"/>
    </row>
    <row r="1299" spans="1:10" x14ac:dyDescent="0.25">
      <c r="A1299">
        <v>2017</v>
      </c>
      <c r="B1299" t="s">
        <v>53</v>
      </c>
      <c r="C1299" t="s">
        <v>214</v>
      </c>
      <c r="D1299" t="s">
        <v>235</v>
      </c>
      <c r="E1299" s="220">
        <v>725656.7</v>
      </c>
      <c r="J1299" s="220"/>
    </row>
    <row r="1300" spans="1:10" x14ac:dyDescent="0.25">
      <c r="A1300">
        <v>2017</v>
      </c>
      <c r="B1300" t="s">
        <v>54</v>
      </c>
      <c r="C1300" t="s">
        <v>214</v>
      </c>
      <c r="D1300" t="s">
        <v>215</v>
      </c>
      <c r="E1300" s="220">
        <v>327259</v>
      </c>
      <c r="J1300" s="220"/>
    </row>
    <row r="1301" spans="1:10" x14ac:dyDescent="0.25">
      <c r="A1301">
        <v>2017</v>
      </c>
      <c r="B1301" t="s">
        <v>54</v>
      </c>
      <c r="C1301" t="s">
        <v>214</v>
      </c>
      <c r="D1301" t="s">
        <v>235</v>
      </c>
      <c r="E1301" s="220">
        <v>359543.6</v>
      </c>
      <c r="J1301" s="220"/>
    </row>
    <row r="1302" spans="1:10" x14ac:dyDescent="0.25">
      <c r="A1302">
        <v>2017</v>
      </c>
      <c r="B1302" t="s">
        <v>64</v>
      </c>
      <c r="C1302" t="s">
        <v>214</v>
      </c>
      <c r="D1302" t="s">
        <v>215</v>
      </c>
      <c r="E1302" s="220">
        <v>784004.6</v>
      </c>
      <c r="J1302" s="220"/>
    </row>
    <row r="1303" spans="1:10" x14ac:dyDescent="0.25">
      <c r="A1303">
        <v>2017</v>
      </c>
      <c r="B1303" t="s">
        <v>64</v>
      </c>
      <c r="C1303" t="s">
        <v>214</v>
      </c>
      <c r="D1303" t="s">
        <v>235</v>
      </c>
      <c r="E1303" s="220">
        <v>465437.5</v>
      </c>
      <c r="J1303" s="220"/>
    </row>
    <row r="1304" spans="1:10" x14ac:dyDescent="0.25">
      <c r="A1304">
        <v>2017</v>
      </c>
      <c r="B1304" t="s">
        <v>55</v>
      </c>
      <c r="C1304" t="s">
        <v>214</v>
      </c>
      <c r="D1304" t="s">
        <v>215</v>
      </c>
      <c r="E1304" s="220">
        <v>233733.5</v>
      </c>
      <c r="J1304" s="220"/>
    </row>
    <row r="1305" spans="1:10" x14ac:dyDescent="0.25">
      <c r="A1305">
        <v>2017</v>
      </c>
      <c r="B1305" t="s">
        <v>55</v>
      </c>
      <c r="C1305" t="s">
        <v>214</v>
      </c>
      <c r="D1305" t="s">
        <v>235</v>
      </c>
      <c r="E1305" s="220">
        <v>189771.1</v>
      </c>
      <c r="J1305" s="220"/>
    </row>
    <row r="1306" spans="1:10" x14ac:dyDescent="0.25">
      <c r="A1306">
        <v>2017</v>
      </c>
      <c r="B1306" t="s">
        <v>56</v>
      </c>
      <c r="C1306" t="s">
        <v>214</v>
      </c>
      <c r="D1306" t="s">
        <v>215</v>
      </c>
      <c r="E1306" s="220">
        <v>365103.9</v>
      </c>
      <c r="J1306" s="220"/>
    </row>
    <row r="1307" spans="1:10" x14ac:dyDescent="0.25">
      <c r="A1307">
        <v>2017</v>
      </c>
      <c r="B1307" t="s">
        <v>56</v>
      </c>
      <c r="C1307" t="s">
        <v>214</v>
      </c>
      <c r="D1307" t="s">
        <v>235</v>
      </c>
      <c r="E1307" s="220">
        <v>179955</v>
      </c>
      <c r="J1307" s="220"/>
    </row>
    <row r="1308" spans="1:10" x14ac:dyDescent="0.25">
      <c r="A1308">
        <v>2017</v>
      </c>
      <c r="B1308" t="s">
        <v>57</v>
      </c>
      <c r="C1308" t="s">
        <v>214</v>
      </c>
      <c r="D1308" t="s">
        <v>215</v>
      </c>
      <c r="E1308" s="220">
        <v>51801.4</v>
      </c>
      <c r="J1308" s="220"/>
    </row>
    <row r="1309" spans="1:10" x14ac:dyDescent="0.25">
      <c r="A1309">
        <v>2017</v>
      </c>
      <c r="B1309" t="s">
        <v>57</v>
      </c>
      <c r="C1309" t="s">
        <v>214</v>
      </c>
      <c r="D1309" t="s">
        <v>235</v>
      </c>
      <c r="E1309" s="220">
        <v>42014.6</v>
      </c>
      <c r="J1309" s="220"/>
    </row>
    <row r="1310" spans="1:10" x14ac:dyDescent="0.25">
      <c r="A1310">
        <v>2017</v>
      </c>
      <c r="B1310" t="s">
        <v>65</v>
      </c>
      <c r="C1310" t="s">
        <v>214</v>
      </c>
      <c r="D1310" t="s">
        <v>215</v>
      </c>
      <c r="E1310" s="220">
        <v>112344.9</v>
      </c>
      <c r="J1310" s="220"/>
    </row>
    <row r="1311" spans="1:10" x14ac:dyDescent="0.25">
      <c r="A1311">
        <v>2017</v>
      </c>
      <c r="B1311" t="s">
        <v>65</v>
      </c>
      <c r="C1311" t="s">
        <v>214</v>
      </c>
      <c r="D1311" t="s">
        <v>235</v>
      </c>
      <c r="E1311" s="220">
        <v>83904.3</v>
      </c>
      <c r="J1311" s="220"/>
    </row>
    <row r="1312" spans="1:10" x14ac:dyDescent="0.25">
      <c r="A1312">
        <v>2017</v>
      </c>
      <c r="B1312" t="s">
        <v>58</v>
      </c>
      <c r="C1312" t="s">
        <v>214</v>
      </c>
      <c r="D1312" t="s">
        <v>215</v>
      </c>
      <c r="E1312" s="220">
        <v>179935.3</v>
      </c>
      <c r="J1312" s="220"/>
    </row>
    <row r="1313" spans="1:10" x14ac:dyDescent="0.25">
      <c r="A1313">
        <v>2017</v>
      </c>
      <c r="B1313" t="s">
        <v>58</v>
      </c>
      <c r="C1313" t="s">
        <v>214</v>
      </c>
      <c r="D1313" t="s">
        <v>235</v>
      </c>
      <c r="E1313" s="220">
        <v>224266</v>
      </c>
      <c r="J1313" s="220"/>
    </row>
    <row r="1314" spans="1:10" x14ac:dyDescent="0.25">
      <c r="A1314">
        <v>2017</v>
      </c>
      <c r="B1314" t="s">
        <v>59</v>
      </c>
      <c r="C1314" t="s">
        <v>214</v>
      </c>
      <c r="D1314" t="s">
        <v>215</v>
      </c>
      <c r="E1314" s="220">
        <v>358787.5</v>
      </c>
      <c r="J1314" s="220"/>
    </row>
    <row r="1315" spans="1:10" x14ac:dyDescent="0.25">
      <c r="A1315">
        <v>2017</v>
      </c>
      <c r="B1315" t="s">
        <v>59</v>
      </c>
      <c r="C1315" t="s">
        <v>214</v>
      </c>
      <c r="D1315" t="s">
        <v>235</v>
      </c>
      <c r="E1315" s="220">
        <v>476865.1</v>
      </c>
      <c r="J1315" s="220"/>
    </row>
    <row r="1316" spans="1:10" x14ac:dyDescent="0.25">
      <c r="A1316">
        <v>2017</v>
      </c>
      <c r="B1316" t="s">
        <v>156</v>
      </c>
      <c r="C1316" t="s">
        <v>214</v>
      </c>
      <c r="D1316" t="s">
        <v>215</v>
      </c>
      <c r="E1316" s="220">
        <v>13120.3</v>
      </c>
      <c r="J1316" s="220"/>
    </row>
    <row r="1317" spans="1:10" x14ac:dyDescent="0.25">
      <c r="A1317">
        <v>2017</v>
      </c>
      <c r="B1317" t="s">
        <v>156</v>
      </c>
      <c r="C1317" t="s">
        <v>214</v>
      </c>
      <c r="D1317" t="s">
        <v>235</v>
      </c>
      <c r="E1317" s="220">
        <v>17495.3</v>
      </c>
      <c r="J1317" s="220"/>
    </row>
    <row r="1318" spans="1:10" x14ac:dyDescent="0.25">
      <c r="A1318">
        <v>2017</v>
      </c>
      <c r="B1318" t="s">
        <v>67</v>
      </c>
      <c r="C1318" t="s">
        <v>214</v>
      </c>
      <c r="D1318" t="s">
        <v>215</v>
      </c>
      <c r="E1318" s="220">
        <v>232101.8</v>
      </c>
      <c r="J1318" s="220"/>
    </row>
    <row r="1319" spans="1:10" x14ac:dyDescent="0.25">
      <c r="A1319">
        <v>2017</v>
      </c>
      <c r="B1319" t="s">
        <v>67</v>
      </c>
      <c r="C1319" t="s">
        <v>214</v>
      </c>
      <c r="D1319" t="s">
        <v>235</v>
      </c>
      <c r="E1319" s="220">
        <v>359520.1</v>
      </c>
      <c r="J1319" s="220"/>
    </row>
    <row r="1320" spans="1:10" x14ac:dyDescent="0.25">
      <c r="A1320">
        <v>2017</v>
      </c>
      <c r="B1320" t="s">
        <v>68</v>
      </c>
      <c r="C1320" t="s">
        <v>214</v>
      </c>
      <c r="D1320" t="s">
        <v>215</v>
      </c>
      <c r="E1320" s="220">
        <v>401069.7</v>
      </c>
      <c r="J1320" s="220"/>
    </row>
    <row r="1321" spans="1:10" x14ac:dyDescent="0.25">
      <c r="A1321">
        <v>2017</v>
      </c>
      <c r="B1321" t="s">
        <v>68</v>
      </c>
      <c r="C1321" t="s">
        <v>214</v>
      </c>
      <c r="D1321" t="s">
        <v>235</v>
      </c>
      <c r="E1321" s="220">
        <v>655945.19999999995</v>
      </c>
      <c r="J1321" s="220"/>
    </row>
    <row r="1322" spans="1:10" x14ac:dyDescent="0.25">
      <c r="A1322">
        <v>2017</v>
      </c>
      <c r="B1322" t="s">
        <v>60</v>
      </c>
      <c r="C1322" t="s">
        <v>214</v>
      </c>
      <c r="D1322" t="s">
        <v>215</v>
      </c>
      <c r="E1322" s="220">
        <v>2075096.4</v>
      </c>
      <c r="J1322" s="220"/>
    </row>
    <row r="1323" spans="1:10" x14ac:dyDescent="0.25">
      <c r="A1323">
        <v>2017</v>
      </c>
      <c r="B1323" t="s">
        <v>60</v>
      </c>
      <c r="C1323" t="s">
        <v>214</v>
      </c>
      <c r="D1323" t="s">
        <v>235</v>
      </c>
      <c r="E1323" s="220">
        <v>2737087.7</v>
      </c>
      <c r="J1323" s="220"/>
    </row>
    <row r="1324" spans="1:10" x14ac:dyDescent="0.25">
      <c r="A1324">
        <v>2017</v>
      </c>
      <c r="B1324" t="s">
        <v>69</v>
      </c>
      <c r="C1324" t="s">
        <v>214</v>
      </c>
      <c r="D1324" t="s">
        <v>215</v>
      </c>
      <c r="E1324" s="220">
        <v>22374.9</v>
      </c>
      <c r="J1324" s="220"/>
    </row>
    <row r="1325" spans="1:10" x14ac:dyDescent="0.25">
      <c r="A1325">
        <v>2017</v>
      </c>
      <c r="B1325" t="s">
        <v>69</v>
      </c>
      <c r="C1325" t="s">
        <v>214</v>
      </c>
      <c r="D1325" t="s">
        <v>235</v>
      </c>
      <c r="E1325" s="220">
        <v>9431.6</v>
      </c>
      <c r="J1325" s="220"/>
    </row>
    <row r="1326" spans="1:10" x14ac:dyDescent="0.25">
      <c r="A1326">
        <v>2017</v>
      </c>
      <c r="B1326" t="s">
        <v>84</v>
      </c>
      <c r="C1326" t="s">
        <v>214</v>
      </c>
      <c r="D1326" t="s">
        <v>215</v>
      </c>
      <c r="E1326" s="220">
        <v>25199.9</v>
      </c>
      <c r="J1326" s="220"/>
    </row>
    <row r="1327" spans="1:10" x14ac:dyDescent="0.25">
      <c r="A1327">
        <v>2017</v>
      </c>
      <c r="B1327" t="s">
        <v>84</v>
      </c>
      <c r="C1327" t="s">
        <v>214</v>
      </c>
      <c r="D1327" t="s">
        <v>235</v>
      </c>
      <c r="E1327" s="220" t="s">
        <v>72</v>
      </c>
      <c r="J1327" s="220"/>
    </row>
    <row r="1328" spans="1:10" x14ac:dyDescent="0.25">
      <c r="A1328">
        <v>2017</v>
      </c>
      <c r="B1328" t="s">
        <v>70</v>
      </c>
      <c r="C1328" t="s">
        <v>214</v>
      </c>
      <c r="D1328" t="s">
        <v>215</v>
      </c>
      <c r="E1328" s="220">
        <v>80086</v>
      </c>
      <c r="J1328" s="220"/>
    </row>
    <row r="1329" spans="1:10" x14ac:dyDescent="0.25">
      <c r="A1329">
        <v>2017</v>
      </c>
      <c r="B1329" t="s">
        <v>70</v>
      </c>
      <c r="C1329" t="s">
        <v>214</v>
      </c>
      <c r="D1329" t="s">
        <v>235</v>
      </c>
      <c r="E1329" s="220">
        <v>37709.5</v>
      </c>
      <c r="J1329" s="220"/>
    </row>
    <row r="1330" spans="1:10" x14ac:dyDescent="0.25">
      <c r="A1330">
        <v>2017</v>
      </c>
      <c r="B1330" t="s">
        <v>71</v>
      </c>
      <c r="C1330" t="s">
        <v>214</v>
      </c>
      <c r="D1330" t="s">
        <v>215</v>
      </c>
      <c r="E1330" s="220">
        <v>1554879.6</v>
      </c>
      <c r="J1330" s="220"/>
    </row>
    <row r="1331" spans="1:10" x14ac:dyDescent="0.25">
      <c r="A1331">
        <v>2017</v>
      </c>
      <c r="B1331" t="s">
        <v>71</v>
      </c>
      <c r="C1331" t="s">
        <v>214</v>
      </c>
      <c r="D1331" t="s">
        <v>235</v>
      </c>
      <c r="E1331" s="220">
        <v>863094.9</v>
      </c>
      <c r="J1331" s="220"/>
    </row>
    <row r="1332" spans="1:10" x14ac:dyDescent="0.25">
      <c r="A1332">
        <v>2017</v>
      </c>
      <c r="B1332" t="s">
        <v>82</v>
      </c>
      <c r="C1332" t="s">
        <v>214</v>
      </c>
      <c r="D1332" t="s">
        <v>215</v>
      </c>
      <c r="E1332" s="220">
        <v>31654.6</v>
      </c>
      <c r="J1332" s="220"/>
    </row>
    <row r="1333" spans="1:10" x14ac:dyDescent="0.25">
      <c r="A1333">
        <v>2017</v>
      </c>
      <c r="B1333" t="s">
        <v>82</v>
      </c>
      <c r="C1333" t="s">
        <v>214</v>
      </c>
      <c r="D1333" t="s">
        <v>235</v>
      </c>
      <c r="E1333" s="220">
        <v>15556</v>
      </c>
      <c r="J1333" s="220"/>
    </row>
    <row r="1334" spans="1:10" x14ac:dyDescent="0.25">
      <c r="A1334">
        <v>2018</v>
      </c>
      <c r="B1334" t="s">
        <v>154</v>
      </c>
      <c r="C1334" t="s">
        <v>214</v>
      </c>
      <c r="D1334" t="s">
        <v>215</v>
      </c>
      <c r="E1334" s="220">
        <v>13518391.800000001</v>
      </c>
      <c r="J1334" s="220"/>
    </row>
    <row r="1335" spans="1:10" x14ac:dyDescent="0.25">
      <c r="A1335">
        <v>2018</v>
      </c>
      <c r="B1335" t="s">
        <v>154</v>
      </c>
      <c r="C1335" t="s">
        <v>214</v>
      </c>
      <c r="D1335" t="s">
        <v>235</v>
      </c>
      <c r="E1335" s="220">
        <v>13077196.199999999</v>
      </c>
      <c r="J1335" s="220"/>
    </row>
    <row r="1336" spans="1:10" x14ac:dyDescent="0.25">
      <c r="A1336">
        <v>2018</v>
      </c>
      <c r="B1336" t="s">
        <v>35</v>
      </c>
      <c r="C1336" t="s">
        <v>214</v>
      </c>
      <c r="D1336" t="s">
        <v>215</v>
      </c>
      <c r="E1336" s="220">
        <v>408013.8</v>
      </c>
      <c r="J1336" s="220"/>
    </row>
    <row r="1337" spans="1:10" x14ac:dyDescent="0.25">
      <c r="A1337">
        <v>2018</v>
      </c>
      <c r="B1337" t="s">
        <v>35</v>
      </c>
      <c r="C1337" t="s">
        <v>214</v>
      </c>
      <c r="D1337" t="s">
        <v>235</v>
      </c>
      <c r="E1337" s="220">
        <v>436489.3</v>
      </c>
      <c r="J1337" s="220"/>
    </row>
    <row r="1338" spans="1:10" x14ac:dyDescent="0.25">
      <c r="A1338">
        <v>2018</v>
      </c>
      <c r="B1338" t="s">
        <v>36</v>
      </c>
      <c r="C1338" t="s">
        <v>214</v>
      </c>
      <c r="D1338" t="s">
        <v>215</v>
      </c>
      <c r="E1338" s="220">
        <v>109127.9</v>
      </c>
      <c r="J1338" s="220"/>
    </row>
    <row r="1339" spans="1:10" x14ac:dyDescent="0.25">
      <c r="A1339">
        <v>2018</v>
      </c>
      <c r="B1339" t="s">
        <v>36</v>
      </c>
      <c r="C1339" t="s">
        <v>214</v>
      </c>
      <c r="D1339" t="s">
        <v>235</v>
      </c>
      <c r="E1339" s="220">
        <v>50616.5</v>
      </c>
      <c r="J1339" s="220"/>
    </row>
    <row r="1340" spans="1:10" x14ac:dyDescent="0.25">
      <c r="A1340">
        <v>2018</v>
      </c>
      <c r="B1340" t="s">
        <v>37</v>
      </c>
      <c r="C1340" t="s">
        <v>214</v>
      </c>
      <c r="D1340" t="s">
        <v>215</v>
      </c>
      <c r="E1340" s="220">
        <v>296462.2</v>
      </c>
      <c r="J1340" s="220"/>
    </row>
    <row r="1341" spans="1:10" x14ac:dyDescent="0.25">
      <c r="A1341">
        <v>2018</v>
      </c>
      <c r="B1341" t="s">
        <v>37</v>
      </c>
      <c r="C1341" t="s">
        <v>214</v>
      </c>
      <c r="D1341" t="s">
        <v>235</v>
      </c>
      <c r="E1341" s="220">
        <v>188695.4</v>
      </c>
      <c r="J1341" s="220"/>
    </row>
    <row r="1342" spans="1:10" x14ac:dyDescent="0.25">
      <c r="A1342">
        <v>2018</v>
      </c>
      <c r="B1342" t="s">
        <v>38</v>
      </c>
      <c r="C1342" t="s">
        <v>214</v>
      </c>
      <c r="D1342" t="s">
        <v>215</v>
      </c>
      <c r="E1342" s="220">
        <v>225722.8</v>
      </c>
      <c r="J1342" s="220"/>
    </row>
    <row r="1343" spans="1:10" x14ac:dyDescent="0.25">
      <c r="A1343">
        <v>2018</v>
      </c>
      <c r="B1343" t="s">
        <v>38</v>
      </c>
      <c r="C1343" t="s">
        <v>214</v>
      </c>
      <c r="D1343" t="s">
        <v>235</v>
      </c>
      <c r="E1343" s="220">
        <v>296139.3</v>
      </c>
      <c r="J1343" s="220"/>
    </row>
    <row r="1344" spans="1:10" x14ac:dyDescent="0.25">
      <c r="A1344">
        <v>2018</v>
      </c>
      <c r="B1344" t="s">
        <v>39</v>
      </c>
      <c r="C1344" t="s">
        <v>214</v>
      </c>
      <c r="D1344" t="s">
        <v>215</v>
      </c>
      <c r="E1344" s="220">
        <v>3089080.9</v>
      </c>
      <c r="J1344" s="220"/>
    </row>
    <row r="1345" spans="1:10" x14ac:dyDescent="0.25">
      <c r="A1345">
        <v>2018</v>
      </c>
      <c r="B1345" t="s">
        <v>39</v>
      </c>
      <c r="C1345" t="s">
        <v>214</v>
      </c>
      <c r="D1345" t="s">
        <v>235</v>
      </c>
      <c r="E1345" s="220">
        <v>3214408.4</v>
      </c>
      <c r="J1345" s="220"/>
    </row>
    <row r="1346" spans="1:10" x14ac:dyDescent="0.25">
      <c r="A1346">
        <v>2018</v>
      </c>
      <c r="B1346" t="s">
        <v>40</v>
      </c>
      <c r="C1346" t="s">
        <v>214</v>
      </c>
      <c r="D1346" t="s">
        <v>215</v>
      </c>
      <c r="E1346" s="220">
        <v>32560.400000000001</v>
      </c>
      <c r="J1346" s="220"/>
    </row>
    <row r="1347" spans="1:10" x14ac:dyDescent="0.25">
      <c r="A1347">
        <v>2018</v>
      </c>
      <c r="B1347" t="s">
        <v>40</v>
      </c>
      <c r="C1347" t="s">
        <v>214</v>
      </c>
      <c r="D1347" t="s">
        <v>235</v>
      </c>
      <c r="E1347" s="220">
        <v>23609.4</v>
      </c>
      <c r="J1347" s="220"/>
    </row>
    <row r="1348" spans="1:10" x14ac:dyDescent="0.25">
      <c r="A1348">
        <v>2018</v>
      </c>
      <c r="B1348" t="s">
        <v>41</v>
      </c>
      <c r="C1348" t="s">
        <v>214</v>
      </c>
      <c r="D1348" t="s">
        <v>215</v>
      </c>
      <c r="E1348" s="220">
        <v>280212.90000000002</v>
      </c>
      <c r="J1348" s="220"/>
    </row>
    <row r="1349" spans="1:10" x14ac:dyDescent="0.25">
      <c r="A1349">
        <v>2018</v>
      </c>
      <c r="B1349" t="s">
        <v>41</v>
      </c>
      <c r="C1349" t="s">
        <v>214</v>
      </c>
      <c r="D1349" t="s">
        <v>235</v>
      </c>
      <c r="E1349" s="220">
        <v>317485.8</v>
      </c>
      <c r="J1349" s="220"/>
    </row>
    <row r="1350" spans="1:10" x14ac:dyDescent="0.25">
      <c r="A1350">
        <v>2018</v>
      </c>
      <c r="B1350" t="s">
        <v>42</v>
      </c>
      <c r="C1350" t="s">
        <v>214</v>
      </c>
      <c r="D1350" t="s">
        <v>215</v>
      </c>
      <c r="E1350" s="220">
        <v>215989</v>
      </c>
      <c r="F1350" t="s">
        <v>202</v>
      </c>
      <c r="J1350" s="220"/>
    </row>
    <row r="1351" spans="1:10" x14ac:dyDescent="0.25">
      <c r="A1351">
        <v>2018</v>
      </c>
      <c r="B1351" t="s">
        <v>42</v>
      </c>
      <c r="C1351" t="s">
        <v>214</v>
      </c>
      <c r="D1351" t="s">
        <v>235</v>
      </c>
      <c r="E1351" s="220">
        <v>180259.20000000001</v>
      </c>
      <c r="F1351" t="s">
        <v>202</v>
      </c>
      <c r="J1351" s="220"/>
    </row>
    <row r="1352" spans="1:10" x14ac:dyDescent="0.25">
      <c r="A1352">
        <v>2018</v>
      </c>
      <c r="B1352" t="s">
        <v>43</v>
      </c>
      <c r="C1352" t="s">
        <v>214</v>
      </c>
      <c r="D1352" t="s">
        <v>215</v>
      </c>
      <c r="E1352" s="220">
        <v>1292030.6000000001</v>
      </c>
      <c r="F1352" t="s">
        <v>202</v>
      </c>
      <c r="J1352" s="220"/>
    </row>
    <row r="1353" spans="1:10" x14ac:dyDescent="0.25">
      <c r="A1353">
        <v>2018</v>
      </c>
      <c r="B1353" t="s">
        <v>43</v>
      </c>
      <c r="C1353" t="s">
        <v>214</v>
      </c>
      <c r="D1353" t="s">
        <v>235</v>
      </c>
      <c r="E1353" s="220">
        <v>1171052</v>
      </c>
      <c r="F1353" t="s">
        <v>202</v>
      </c>
      <c r="J1353" s="220"/>
    </row>
    <row r="1354" spans="1:10" x14ac:dyDescent="0.25">
      <c r="A1354">
        <v>2018</v>
      </c>
      <c r="B1354" t="s">
        <v>44</v>
      </c>
      <c r="C1354" t="s">
        <v>214</v>
      </c>
      <c r="D1354" t="s">
        <v>215</v>
      </c>
      <c r="E1354" s="220">
        <v>2121059.7999999998</v>
      </c>
      <c r="J1354" s="220"/>
    </row>
    <row r="1355" spans="1:10" x14ac:dyDescent="0.25">
      <c r="A1355">
        <v>2018</v>
      </c>
      <c r="B1355" t="s">
        <v>44</v>
      </c>
      <c r="C1355" t="s">
        <v>214</v>
      </c>
      <c r="D1355" t="s">
        <v>235</v>
      </c>
      <c r="E1355" s="220">
        <v>2315843.4</v>
      </c>
      <c r="J1355" s="220"/>
    </row>
    <row r="1356" spans="1:10" x14ac:dyDescent="0.25">
      <c r="A1356">
        <v>2018</v>
      </c>
      <c r="B1356" t="s">
        <v>45</v>
      </c>
      <c r="C1356" t="s">
        <v>214</v>
      </c>
      <c r="D1356" t="s">
        <v>215</v>
      </c>
      <c r="E1356" s="220">
        <v>79141.5</v>
      </c>
      <c r="J1356" s="220"/>
    </row>
    <row r="1357" spans="1:10" x14ac:dyDescent="0.25">
      <c r="A1357">
        <v>2018</v>
      </c>
      <c r="B1357" t="s">
        <v>45</v>
      </c>
      <c r="C1357" t="s">
        <v>214</v>
      </c>
      <c r="D1357" t="s">
        <v>235</v>
      </c>
      <c r="E1357" s="220">
        <v>49101.5</v>
      </c>
      <c r="J1357" s="220"/>
    </row>
    <row r="1358" spans="1:10" x14ac:dyDescent="0.25">
      <c r="A1358">
        <v>2018</v>
      </c>
      <c r="B1358" t="s">
        <v>46</v>
      </c>
      <c r="C1358" t="s">
        <v>214</v>
      </c>
      <c r="D1358" t="s">
        <v>215</v>
      </c>
      <c r="E1358" s="220">
        <v>1766637</v>
      </c>
      <c r="J1358" s="220"/>
    </row>
    <row r="1359" spans="1:10" x14ac:dyDescent="0.25">
      <c r="A1359">
        <v>2018</v>
      </c>
      <c r="B1359" t="s">
        <v>46</v>
      </c>
      <c r="C1359" t="s">
        <v>214</v>
      </c>
      <c r="D1359" t="s">
        <v>235</v>
      </c>
      <c r="E1359" s="220">
        <v>1720786.6</v>
      </c>
      <c r="J1359" s="220"/>
    </row>
    <row r="1360" spans="1:10" x14ac:dyDescent="0.25">
      <c r="A1360">
        <v>2018</v>
      </c>
      <c r="B1360" t="s">
        <v>47</v>
      </c>
      <c r="C1360" t="s">
        <v>214</v>
      </c>
      <c r="D1360" t="s">
        <v>215</v>
      </c>
      <c r="E1360" s="220">
        <v>23877.9</v>
      </c>
      <c r="J1360" s="220"/>
    </row>
    <row r="1361" spans="1:10" x14ac:dyDescent="0.25">
      <c r="A1361">
        <v>2018</v>
      </c>
      <c r="B1361" t="s">
        <v>47</v>
      </c>
      <c r="C1361" t="s">
        <v>214</v>
      </c>
      <c r="D1361" t="s">
        <v>235</v>
      </c>
      <c r="E1361">
        <v>21065.7</v>
      </c>
      <c r="J1361" s="220"/>
    </row>
    <row r="1362" spans="1:10" x14ac:dyDescent="0.25">
      <c r="A1362">
        <v>2018</v>
      </c>
      <c r="B1362" t="s">
        <v>48</v>
      </c>
      <c r="C1362" t="s">
        <v>214</v>
      </c>
      <c r="D1362" t="s">
        <v>215</v>
      </c>
      <c r="E1362" s="220">
        <v>40244.1</v>
      </c>
      <c r="J1362" s="220"/>
    </row>
    <row r="1363" spans="1:10" x14ac:dyDescent="0.25">
      <c r="A1363">
        <v>2018</v>
      </c>
      <c r="B1363" t="s">
        <v>48</v>
      </c>
      <c r="C1363" t="s">
        <v>214</v>
      </c>
      <c r="D1363" t="s">
        <v>235</v>
      </c>
      <c r="E1363" s="220">
        <v>27005.8</v>
      </c>
      <c r="J1363" s="220"/>
    </row>
    <row r="1364" spans="1:10" x14ac:dyDescent="0.25">
      <c r="A1364">
        <v>2018</v>
      </c>
      <c r="B1364" t="s">
        <v>49</v>
      </c>
      <c r="C1364" t="s">
        <v>214</v>
      </c>
      <c r="D1364" t="s">
        <v>215</v>
      </c>
      <c r="E1364" s="220">
        <v>69039.5</v>
      </c>
      <c r="J1364" s="220"/>
    </row>
    <row r="1365" spans="1:10" x14ac:dyDescent="0.25">
      <c r="A1365">
        <v>2018</v>
      </c>
      <c r="B1365" t="s">
        <v>49</v>
      </c>
      <c r="C1365" t="s">
        <v>214</v>
      </c>
      <c r="D1365" t="s">
        <v>235</v>
      </c>
      <c r="E1365" s="220">
        <v>41497.800000000003</v>
      </c>
      <c r="J1365" s="220"/>
    </row>
    <row r="1366" spans="1:10" x14ac:dyDescent="0.25">
      <c r="A1366">
        <v>2018</v>
      </c>
      <c r="B1366" t="s">
        <v>50</v>
      </c>
      <c r="C1366" t="s">
        <v>214</v>
      </c>
      <c r="D1366" t="s">
        <v>215</v>
      </c>
      <c r="E1366" s="220">
        <v>48080.9</v>
      </c>
      <c r="J1366" s="220"/>
    </row>
    <row r="1367" spans="1:10" x14ac:dyDescent="0.25">
      <c r="A1367">
        <v>2018</v>
      </c>
      <c r="B1367" t="s">
        <v>50</v>
      </c>
      <c r="C1367" t="s">
        <v>214</v>
      </c>
      <c r="D1367" t="s">
        <v>235</v>
      </c>
      <c r="E1367" s="220">
        <v>57152.6</v>
      </c>
      <c r="J1367" s="220"/>
    </row>
    <row r="1368" spans="1:10" x14ac:dyDescent="0.25">
      <c r="A1368">
        <v>2018</v>
      </c>
      <c r="B1368" t="s">
        <v>51</v>
      </c>
      <c r="C1368" t="s">
        <v>214</v>
      </c>
      <c r="D1368" t="s">
        <v>215</v>
      </c>
      <c r="E1368">
        <v>210981.4</v>
      </c>
      <c r="J1368" s="220"/>
    </row>
    <row r="1369" spans="1:10" x14ac:dyDescent="0.25">
      <c r="A1369">
        <v>2018</v>
      </c>
      <c r="B1369" t="s">
        <v>51</v>
      </c>
      <c r="C1369" t="s">
        <v>214</v>
      </c>
      <c r="D1369" t="s">
        <v>235</v>
      </c>
      <c r="E1369" s="220">
        <v>126566.1</v>
      </c>
      <c r="J1369" s="220"/>
    </row>
    <row r="1370" spans="1:10" x14ac:dyDescent="0.25">
      <c r="A1370">
        <v>2018</v>
      </c>
      <c r="B1370" t="s">
        <v>52</v>
      </c>
      <c r="C1370" t="s">
        <v>214</v>
      </c>
      <c r="D1370" t="s">
        <v>215</v>
      </c>
      <c r="E1370" s="220">
        <v>14624.8</v>
      </c>
      <c r="J1370" s="220"/>
    </row>
    <row r="1371" spans="1:10" x14ac:dyDescent="0.25">
      <c r="A1371">
        <v>2018</v>
      </c>
      <c r="B1371" t="s">
        <v>52</v>
      </c>
      <c r="C1371" t="s">
        <v>214</v>
      </c>
      <c r="D1371" t="s">
        <v>235</v>
      </c>
      <c r="E1371" s="220">
        <v>11856.9</v>
      </c>
      <c r="J1371" s="220"/>
    </row>
    <row r="1372" spans="1:10" x14ac:dyDescent="0.25">
      <c r="A1372">
        <v>2018</v>
      </c>
      <c r="B1372" t="s">
        <v>53</v>
      </c>
      <c r="C1372" t="s">
        <v>214</v>
      </c>
      <c r="D1372" t="s">
        <v>215</v>
      </c>
      <c r="E1372" s="220">
        <v>676473.4</v>
      </c>
      <c r="J1372" s="220"/>
    </row>
    <row r="1373" spans="1:10" x14ac:dyDescent="0.25">
      <c r="A1373">
        <v>2018</v>
      </c>
      <c r="B1373" t="s">
        <v>53</v>
      </c>
      <c r="C1373" t="s">
        <v>214</v>
      </c>
      <c r="D1373" t="s">
        <v>235</v>
      </c>
      <c r="E1373" s="220">
        <v>742788.8</v>
      </c>
      <c r="J1373" s="220"/>
    </row>
    <row r="1374" spans="1:10" x14ac:dyDescent="0.25">
      <c r="A1374">
        <v>2018</v>
      </c>
      <c r="B1374" t="s">
        <v>54</v>
      </c>
      <c r="C1374" t="s">
        <v>214</v>
      </c>
      <c r="D1374" t="s">
        <v>215</v>
      </c>
      <c r="E1374" s="220">
        <v>341960.3</v>
      </c>
      <c r="J1374" s="220"/>
    </row>
    <row r="1375" spans="1:10" x14ac:dyDescent="0.25">
      <c r="A1375">
        <v>2018</v>
      </c>
      <c r="B1375" t="s">
        <v>54</v>
      </c>
      <c r="C1375" t="s">
        <v>214</v>
      </c>
      <c r="D1375" t="s">
        <v>235</v>
      </c>
      <c r="E1375" s="220">
        <v>368820.3</v>
      </c>
      <c r="J1375" s="220"/>
    </row>
    <row r="1376" spans="1:10" x14ac:dyDescent="0.25">
      <c r="A1376">
        <v>2018</v>
      </c>
      <c r="B1376" t="s">
        <v>64</v>
      </c>
      <c r="C1376" t="s">
        <v>214</v>
      </c>
      <c r="D1376" t="s">
        <v>215</v>
      </c>
      <c r="E1376" s="220">
        <v>823361.3</v>
      </c>
      <c r="J1376" s="220"/>
    </row>
    <row r="1377" spans="1:10" x14ac:dyDescent="0.25">
      <c r="A1377">
        <v>2018</v>
      </c>
      <c r="B1377" t="s">
        <v>64</v>
      </c>
      <c r="C1377" t="s">
        <v>214</v>
      </c>
      <c r="D1377" t="s">
        <v>235</v>
      </c>
      <c r="E1377" s="220">
        <v>490355.6</v>
      </c>
      <c r="J1377" s="220"/>
    </row>
    <row r="1378" spans="1:10" x14ac:dyDescent="0.25">
      <c r="A1378">
        <v>2018</v>
      </c>
      <c r="B1378" t="s">
        <v>55</v>
      </c>
      <c r="C1378" t="s">
        <v>214</v>
      </c>
      <c r="D1378" t="s">
        <v>215</v>
      </c>
      <c r="E1378" s="220">
        <v>243564</v>
      </c>
      <c r="J1378" s="220"/>
    </row>
    <row r="1379" spans="1:10" x14ac:dyDescent="0.25">
      <c r="A1379">
        <v>2018</v>
      </c>
      <c r="B1379" t="s">
        <v>55</v>
      </c>
      <c r="C1379" t="s">
        <v>214</v>
      </c>
      <c r="D1379" t="s">
        <v>235</v>
      </c>
      <c r="E1379" s="220">
        <v>195178.3</v>
      </c>
      <c r="J1379" s="220"/>
    </row>
    <row r="1380" spans="1:10" x14ac:dyDescent="0.25">
      <c r="A1380">
        <v>2018</v>
      </c>
      <c r="B1380" t="s">
        <v>56</v>
      </c>
      <c r="C1380" t="s">
        <v>214</v>
      </c>
      <c r="D1380" t="s">
        <v>215</v>
      </c>
      <c r="E1380" s="220">
        <v>386189.2</v>
      </c>
      <c r="J1380" s="220"/>
    </row>
    <row r="1381" spans="1:10" x14ac:dyDescent="0.25">
      <c r="A1381">
        <v>2018</v>
      </c>
      <c r="B1381" t="s">
        <v>56</v>
      </c>
      <c r="C1381" t="s">
        <v>214</v>
      </c>
      <c r="D1381" t="s">
        <v>235</v>
      </c>
      <c r="E1381" s="220">
        <v>188007.1</v>
      </c>
      <c r="J1381" s="220"/>
    </row>
    <row r="1382" spans="1:10" x14ac:dyDescent="0.25">
      <c r="A1382">
        <v>2018</v>
      </c>
      <c r="B1382" t="s">
        <v>57</v>
      </c>
      <c r="C1382" t="s">
        <v>214</v>
      </c>
      <c r="D1382" t="s">
        <v>215</v>
      </c>
      <c r="E1382" s="220">
        <v>54720.3</v>
      </c>
      <c r="J1382" s="220"/>
    </row>
    <row r="1383" spans="1:10" x14ac:dyDescent="0.25">
      <c r="A1383">
        <v>2018</v>
      </c>
      <c r="B1383" t="s">
        <v>57</v>
      </c>
      <c r="C1383" t="s">
        <v>214</v>
      </c>
      <c r="D1383" t="s">
        <v>235</v>
      </c>
      <c r="E1383" s="220">
        <v>43856.800000000003</v>
      </c>
      <c r="J1383" s="220"/>
    </row>
    <row r="1384" spans="1:10" x14ac:dyDescent="0.25">
      <c r="A1384">
        <v>2018</v>
      </c>
      <c r="B1384" t="s">
        <v>65</v>
      </c>
      <c r="C1384" t="s">
        <v>214</v>
      </c>
      <c r="D1384" t="s">
        <v>215</v>
      </c>
      <c r="E1384" s="220">
        <v>116347.4</v>
      </c>
      <c r="J1384" s="220"/>
    </row>
    <row r="1385" spans="1:10" x14ac:dyDescent="0.25">
      <c r="A1385">
        <v>2018</v>
      </c>
      <c r="B1385" t="s">
        <v>65</v>
      </c>
      <c r="C1385" t="s">
        <v>214</v>
      </c>
      <c r="D1385" t="s">
        <v>235</v>
      </c>
      <c r="E1385" s="220">
        <v>86966.9</v>
      </c>
      <c r="J1385" s="220"/>
    </row>
    <row r="1386" spans="1:10" x14ac:dyDescent="0.25">
      <c r="A1386">
        <v>2018</v>
      </c>
      <c r="B1386" t="s">
        <v>58</v>
      </c>
      <c r="C1386" t="s">
        <v>214</v>
      </c>
      <c r="D1386" t="s">
        <v>215</v>
      </c>
      <c r="E1386" s="220">
        <v>186063.7</v>
      </c>
      <c r="J1386" s="220"/>
    </row>
    <row r="1387" spans="1:10" x14ac:dyDescent="0.25">
      <c r="A1387">
        <v>2018</v>
      </c>
      <c r="B1387" t="s">
        <v>58</v>
      </c>
      <c r="C1387" t="s">
        <v>214</v>
      </c>
      <c r="D1387" t="s">
        <v>235</v>
      </c>
      <c r="E1387" s="220">
        <v>227208</v>
      </c>
      <c r="J1387" s="220"/>
    </row>
    <row r="1388" spans="1:10" x14ac:dyDescent="0.25">
      <c r="A1388">
        <v>2018</v>
      </c>
      <c r="B1388" t="s">
        <v>59</v>
      </c>
      <c r="C1388" t="s">
        <v>214</v>
      </c>
      <c r="D1388" t="s">
        <v>215</v>
      </c>
      <c r="E1388" s="220">
        <v>369461.4</v>
      </c>
      <c r="J1388" s="220"/>
    </row>
    <row r="1389" spans="1:10" x14ac:dyDescent="0.25">
      <c r="A1389">
        <v>2018</v>
      </c>
      <c r="B1389" t="s">
        <v>59</v>
      </c>
      <c r="C1389" t="s">
        <v>214</v>
      </c>
      <c r="D1389" t="s">
        <v>235</v>
      </c>
      <c r="E1389" s="220">
        <v>486164.1</v>
      </c>
      <c r="J1389" s="220"/>
    </row>
    <row r="1390" spans="1:10" x14ac:dyDescent="0.25">
      <c r="A1390">
        <v>2018</v>
      </c>
      <c r="B1390" t="s">
        <v>156</v>
      </c>
      <c r="C1390" t="s">
        <v>214</v>
      </c>
      <c r="D1390" t="s">
        <v>215</v>
      </c>
      <c r="E1390" s="220">
        <v>13923.8</v>
      </c>
      <c r="J1390" s="220"/>
    </row>
    <row r="1391" spans="1:10" x14ac:dyDescent="0.25">
      <c r="A1391">
        <v>2018</v>
      </c>
      <c r="B1391" t="s">
        <v>156</v>
      </c>
      <c r="C1391" t="s">
        <v>214</v>
      </c>
      <c r="D1391" t="s">
        <v>235</v>
      </c>
      <c r="E1391" s="220">
        <v>18320.2</v>
      </c>
      <c r="J1391" s="220"/>
    </row>
    <row r="1392" spans="1:10" x14ac:dyDescent="0.25">
      <c r="A1392">
        <v>2018</v>
      </c>
      <c r="B1392" t="s">
        <v>67</v>
      </c>
      <c r="C1392" t="s">
        <v>214</v>
      </c>
      <c r="D1392" t="s">
        <v>215</v>
      </c>
      <c r="E1392" s="220">
        <v>251065</v>
      </c>
      <c r="J1392" s="220"/>
    </row>
    <row r="1393" spans="1:10" x14ac:dyDescent="0.25">
      <c r="A1393">
        <v>2018</v>
      </c>
      <c r="B1393" t="s">
        <v>67</v>
      </c>
      <c r="C1393" t="s">
        <v>214</v>
      </c>
      <c r="D1393" t="s">
        <v>235</v>
      </c>
      <c r="E1393" s="220">
        <v>363542.5</v>
      </c>
      <c r="J1393" s="220"/>
    </row>
    <row r="1394" spans="1:10" x14ac:dyDescent="0.25">
      <c r="A1394">
        <v>2018</v>
      </c>
      <c r="B1394" t="s">
        <v>68</v>
      </c>
      <c r="C1394" t="s">
        <v>214</v>
      </c>
      <c r="D1394" t="s">
        <v>215</v>
      </c>
      <c r="E1394" s="220">
        <v>413944.6</v>
      </c>
      <c r="J1394" s="220"/>
    </row>
    <row r="1395" spans="1:10" x14ac:dyDescent="0.25">
      <c r="A1395">
        <v>2018</v>
      </c>
      <c r="B1395" t="s">
        <v>68</v>
      </c>
      <c r="C1395" t="s">
        <v>214</v>
      </c>
      <c r="D1395" t="s">
        <v>235</v>
      </c>
      <c r="E1395" s="220">
        <v>675711.5</v>
      </c>
      <c r="J1395" s="220"/>
    </row>
    <row r="1396" spans="1:10" x14ac:dyDescent="0.25">
      <c r="A1396">
        <v>2018</v>
      </c>
      <c r="B1396" t="s">
        <v>60</v>
      </c>
      <c r="C1396" t="s">
        <v>214</v>
      </c>
      <c r="D1396" t="s">
        <v>215</v>
      </c>
      <c r="E1396" s="220">
        <v>2124393.2000000002</v>
      </c>
      <c r="J1396" s="220"/>
    </row>
    <row r="1397" spans="1:10" x14ac:dyDescent="0.25">
      <c r="A1397">
        <v>2018</v>
      </c>
      <c r="B1397" t="s">
        <v>60</v>
      </c>
      <c r="C1397" t="s">
        <v>214</v>
      </c>
      <c r="D1397" t="s">
        <v>235</v>
      </c>
      <c r="E1397" s="220">
        <v>2771372.2</v>
      </c>
      <c r="J1397" s="220"/>
    </row>
    <row r="1398" spans="1:10" x14ac:dyDescent="0.25">
      <c r="A1398">
        <v>2018</v>
      </c>
      <c r="B1398" t="s">
        <v>69</v>
      </c>
      <c r="C1398" t="s">
        <v>214</v>
      </c>
      <c r="D1398" t="s">
        <v>215</v>
      </c>
      <c r="E1398" s="220">
        <v>23544.9</v>
      </c>
      <c r="J1398" s="220"/>
    </row>
    <row r="1399" spans="1:10" x14ac:dyDescent="0.25">
      <c r="A1399">
        <v>2018</v>
      </c>
      <c r="B1399" t="s">
        <v>69</v>
      </c>
      <c r="C1399" t="s">
        <v>214</v>
      </c>
      <c r="D1399" t="s">
        <v>235</v>
      </c>
      <c r="E1399" s="220">
        <v>9703.2999999999993</v>
      </c>
      <c r="J1399" s="220"/>
    </row>
    <row r="1400" spans="1:10" x14ac:dyDescent="0.25">
      <c r="A1400">
        <v>2018</v>
      </c>
      <c r="B1400" t="s">
        <v>84</v>
      </c>
      <c r="C1400" t="s">
        <v>214</v>
      </c>
      <c r="D1400" t="s">
        <v>215</v>
      </c>
      <c r="E1400" s="220">
        <v>26343.1</v>
      </c>
      <c r="J1400" s="220"/>
    </row>
    <row r="1401" spans="1:10" x14ac:dyDescent="0.25">
      <c r="A1401">
        <v>2018</v>
      </c>
      <c r="B1401" t="s">
        <v>84</v>
      </c>
      <c r="C1401" t="s">
        <v>214</v>
      </c>
      <c r="D1401" t="s">
        <v>235</v>
      </c>
      <c r="E1401" s="220" t="s">
        <v>72</v>
      </c>
      <c r="J1401" s="220"/>
    </row>
    <row r="1402" spans="1:10" x14ac:dyDescent="0.25">
      <c r="A1402">
        <v>2018</v>
      </c>
      <c r="B1402" t="s">
        <v>70</v>
      </c>
      <c r="C1402" t="s">
        <v>214</v>
      </c>
      <c r="D1402" t="s">
        <v>215</v>
      </c>
      <c r="E1402" s="220">
        <v>83967.4</v>
      </c>
      <c r="J1402" s="220"/>
    </row>
    <row r="1403" spans="1:10" x14ac:dyDescent="0.25">
      <c r="A1403">
        <v>2018</v>
      </c>
      <c r="B1403" t="s">
        <v>70</v>
      </c>
      <c r="C1403" t="s">
        <v>214</v>
      </c>
      <c r="D1403" t="s">
        <v>235</v>
      </c>
      <c r="E1403" s="220">
        <v>39404.6</v>
      </c>
      <c r="J1403" s="220"/>
    </row>
    <row r="1404" spans="1:10" x14ac:dyDescent="0.25">
      <c r="A1404">
        <v>2018</v>
      </c>
      <c r="B1404" t="s">
        <v>71</v>
      </c>
      <c r="C1404" t="s">
        <v>214</v>
      </c>
      <c r="D1404" t="s">
        <v>215</v>
      </c>
      <c r="E1404" s="220">
        <v>1559991.4</v>
      </c>
      <c r="J1404" s="220"/>
    </row>
    <row r="1405" spans="1:10" x14ac:dyDescent="0.25">
      <c r="A1405">
        <v>2018</v>
      </c>
      <c r="B1405" t="s">
        <v>71</v>
      </c>
      <c r="C1405" t="s">
        <v>214</v>
      </c>
      <c r="D1405" t="s">
        <v>235</v>
      </c>
      <c r="E1405" s="220">
        <v>888633.6</v>
      </c>
      <c r="J1405" s="220"/>
    </row>
    <row r="1406" spans="1:10" x14ac:dyDescent="0.25">
      <c r="A1406">
        <v>2018</v>
      </c>
      <c r="B1406" t="s">
        <v>82</v>
      </c>
      <c r="C1406" t="s">
        <v>214</v>
      </c>
      <c r="D1406" t="s">
        <v>215</v>
      </c>
      <c r="E1406" s="220">
        <v>33617.4</v>
      </c>
      <c r="J1406" s="220"/>
    </row>
    <row r="1407" spans="1:10" x14ac:dyDescent="0.25">
      <c r="A1407">
        <v>2018</v>
      </c>
      <c r="B1407" t="s">
        <v>82</v>
      </c>
      <c r="C1407" t="s">
        <v>214</v>
      </c>
      <c r="D1407" t="s">
        <v>235</v>
      </c>
      <c r="E1407" s="220">
        <v>16137.8</v>
      </c>
      <c r="J1407" s="220"/>
    </row>
    <row r="1408" spans="1:10" x14ac:dyDescent="0.25">
      <c r="A1408">
        <v>2019</v>
      </c>
      <c r="B1408" t="s">
        <v>154</v>
      </c>
      <c r="C1408" t="s">
        <v>214</v>
      </c>
      <c r="D1408" t="s">
        <v>215</v>
      </c>
      <c r="E1408" s="220">
        <v>13969074.4</v>
      </c>
      <c r="J1408" s="220"/>
    </row>
    <row r="1409" spans="1:10" x14ac:dyDescent="0.25">
      <c r="A1409">
        <v>2019</v>
      </c>
      <c r="B1409" t="s">
        <v>154</v>
      </c>
      <c r="C1409" t="s">
        <v>214</v>
      </c>
      <c r="D1409" t="s">
        <v>235</v>
      </c>
      <c r="E1409" s="220">
        <v>13284387.300000001</v>
      </c>
      <c r="J1409" s="220"/>
    </row>
    <row r="1410" spans="1:10" x14ac:dyDescent="0.25">
      <c r="A1410">
        <v>2019</v>
      </c>
      <c r="B1410" t="s">
        <v>35</v>
      </c>
      <c r="C1410" t="s">
        <v>214</v>
      </c>
      <c r="D1410" t="s">
        <v>215</v>
      </c>
      <c r="E1410" s="220">
        <v>422181.9</v>
      </c>
      <c r="J1410" s="220"/>
    </row>
    <row r="1411" spans="1:10" x14ac:dyDescent="0.25">
      <c r="A1411">
        <v>2019</v>
      </c>
      <c r="B1411" t="s">
        <v>35</v>
      </c>
      <c r="C1411" t="s">
        <v>214</v>
      </c>
      <c r="D1411" t="s">
        <v>235</v>
      </c>
      <c r="E1411" s="220">
        <v>444279.3</v>
      </c>
      <c r="J1411" s="220"/>
    </row>
    <row r="1412" spans="1:10" x14ac:dyDescent="0.25">
      <c r="A1412">
        <v>2019</v>
      </c>
      <c r="B1412" t="s">
        <v>36</v>
      </c>
      <c r="C1412" t="s">
        <v>214</v>
      </c>
      <c r="D1412" t="s">
        <v>215</v>
      </c>
      <c r="E1412" s="220">
        <v>115163.4</v>
      </c>
      <c r="J1412" s="220"/>
    </row>
    <row r="1413" spans="1:10" x14ac:dyDescent="0.25">
      <c r="A1413">
        <v>2019</v>
      </c>
      <c r="B1413" t="s">
        <v>36</v>
      </c>
      <c r="C1413" t="s">
        <v>214</v>
      </c>
      <c r="D1413" t="s">
        <v>235</v>
      </c>
      <c r="E1413" s="220">
        <v>52486.400000000001</v>
      </c>
      <c r="J1413" s="220"/>
    </row>
    <row r="1414" spans="1:10" x14ac:dyDescent="0.25">
      <c r="A1414">
        <v>2019</v>
      </c>
      <c r="B1414" t="s">
        <v>37</v>
      </c>
      <c r="C1414" t="s">
        <v>214</v>
      </c>
      <c r="D1414" t="s">
        <v>215</v>
      </c>
      <c r="E1414" s="220">
        <v>308261.8</v>
      </c>
      <c r="J1414" s="220"/>
    </row>
    <row r="1415" spans="1:10" x14ac:dyDescent="0.25">
      <c r="A1415">
        <v>2019</v>
      </c>
      <c r="B1415" t="s">
        <v>37</v>
      </c>
      <c r="C1415" t="s">
        <v>214</v>
      </c>
      <c r="D1415" t="s">
        <v>235</v>
      </c>
      <c r="E1415" s="220">
        <v>193061</v>
      </c>
      <c r="J1415" s="220"/>
    </row>
    <row r="1416" spans="1:10" x14ac:dyDescent="0.25">
      <c r="A1416">
        <v>2019</v>
      </c>
      <c r="B1416" t="s">
        <v>38</v>
      </c>
      <c r="C1416" t="s">
        <v>214</v>
      </c>
      <c r="D1416" t="s">
        <v>215</v>
      </c>
      <c r="E1416" s="220">
        <v>235628.9</v>
      </c>
      <c r="J1416" s="220"/>
    </row>
    <row r="1417" spans="1:10" x14ac:dyDescent="0.25">
      <c r="A1417">
        <v>2019</v>
      </c>
      <c r="B1417" t="s">
        <v>38</v>
      </c>
      <c r="C1417" t="s">
        <v>214</v>
      </c>
      <c r="D1417" t="s">
        <v>235</v>
      </c>
      <c r="E1417" s="220">
        <v>304577.8</v>
      </c>
      <c r="J1417" s="220"/>
    </row>
    <row r="1418" spans="1:10" x14ac:dyDescent="0.25">
      <c r="A1418">
        <v>2019</v>
      </c>
      <c r="B1418" t="s">
        <v>39</v>
      </c>
      <c r="C1418" t="s">
        <v>214</v>
      </c>
      <c r="D1418" t="s">
        <v>215</v>
      </c>
      <c r="E1418" s="220">
        <v>3119336.2</v>
      </c>
      <c r="J1418" s="220"/>
    </row>
    <row r="1419" spans="1:10" x14ac:dyDescent="0.25">
      <c r="A1419">
        <v>2019</v>
      </c>
      <c r="B1419" t="s">
        <v>39</v>
      </c>
      <c r="C1419" t="s">
        <v>214</v>
      </c>
      <c r="D1419" t="s">
        <v>235</v>
      </c>
      <c r="E1419" s="220">
        <v>3232262.9</v>
      </c>
      <c r="J1419" s="220"/>
    </row>
    <row r="1420" spans="1:10" x14ac:dyDescent="0.25">
      <c r="A1420">
        <v>2019</v>
      </c>
      <c r="B1420" t="s">
        <v>40</v>
      </c>
      <c r="C1420" t="s">
        <v>214</v>
      </c>
      <c r="D1420" t="s">
        <v>215</v>
      </c>
      <c r="E1420" s="220">
        <v>34597.1</v>
      </c>
      <c r="J1420" s="220"/>
    </row>
    <row r="1421" spans="1:10" x14ac:dyDescent="0.25">
      <c r="A1421">
        <v>2019</v>
      </c>
      <c r="B1421" t="s">
        <v>40</v>
      </c>
      <c r="C1421" t="s">
        <v>214</v>
      </c>
      <c r="D1421" t="s">
        <v>235</v>
      </c>
      <c r="E1421" s="220">
        <v>24789</v>
      </c>
      <c r="J1421" s="220"/>
    </row>
    <row r="1422" spans="1:10" x14ac:dyDescent="0.25">
      <c r="A1422">
        <v>2019</v>
      </c>
      <c r="B1422" t="s">
        <v>41</v>
      </c>
      <c r="C1422" t="s">
        <v>214</v>
      </c>
      <c r="D1422" t="s">
        <v>215</v>
      </c>
      <c r="E1422" s="220">
        <v>296395.59999999998</v>
      </c>
      <c r="J1422" s="220"/>
    </row>
    <row r="1423" spans="1:10" x14ac:dyDescent="0.25">
      <c r="A1423">
        <v>2019</v>
      </c>
      <c r="B1423" t="s">
        <v>41</v>
      </c>
      <c r="C1423" t="s">
        <v>214</v>
      </c>
      <c r="D1423" t="s">
        <v>235</v>
      </c>
      <c r="E1423" s="220">
        <v>335154.59999999998</v>
      </c>
      <c r="J1423" s="220"/>
    </row>
    <row r="1424" spans="1:10" x14ac:dyDescent="0.25">
      <c r="A1424">
        <v>2019</v>
      </c>
      <c r="B1424" t="s">
        <v>42</v>
      </c>
      <c r="C1424" t="s">
        <v>214</v>
      </c>
      <c r="D1424" t="s">
        <v>215</v>
      </c>
      <c r="E1424" s="220">
        <v>222299.2</v>
      </c>
      <c r="F1424" t="s">
        <v>202</v>
      </c>
      <c r="J1424" s="220"/>
    </row>
    <row r="1425" spans="1:10" x14ac:dyDescent="0.25">
      <c r="A1425">
        <v>2019</v>
      </c>
      <c r="B1425" t="s">
        <v>42</v>
      </c>
      <c r="C1425" t="s">
        <v>214</v>
      </c>
      <c r="D1425" t="s">
        <v>235</v>
      </c>
      <c r="E1425" s="220">
        <v>183606</v>
      </c>
      <c r="F1425" t="s">
        <v>202</v>
      </c>
      <c r="J1425" s="220"/>
    </row>
    <row r="1426" spans="1:10" x14ac:dyDescent="0.25">
      <c r="A1426">
        <v>2019</v>
      </c>
      <c r="B1426" t="s">
        <v>43</v>
      </c>
      <c r="C1426" t="s">
        <v>214</v>
      </c>
      <c r="D1426" t="s">
        <v>215</v>
      </c>
      <c r="E1426" s="220">
        <v>1335512</v>
      </c>
      <c r="F1426" t="s">
        <v>202</v>
      </c>
      <c r="J1426" s="220"/>
    </row>
    <row r="1427" spans="1:10" x14ac:dyDescent="0.25">
      <c r="A1427">
        <v>2019</v>
      </c>
      <c r="B1427" t="s">
        <v>43</v>
      </c>
      <c r="C1427" t="s">
        <v>214</v>
      </c>
      <c r="D1427" t="s">
        <v>235</v>
      </c>
      <c r="E1427" s="220">
        <v>1193889</v>
      </c>
      <c r="F1427" t="s">
        <v>202</v>
      </c>
      <c r="J1427" s="220"/>
    </row>
    <row r="1428" spans="1:10" x14ac:dyDescent="0.25">
      <c r="A1428">
        <v>2019</v>
      </c>
      <c r="B1428" t="s">
        <v>44</v>
      </c>
      <c r="C1428" t="s">
        <v>214</v>
      </c>
      <c r="D1428" t="s">
        <v>215</v>
      </c>
      <c r="E1428" s="220">
        <v>2241276.7000000002</v>
      </c>
      <c r="F1428" t="s">
        <v>202</v>
      </c>
      <c r="J1428" s="220"/>
    </row>
    <row r="1429" spans="1:10" x14ac:dyDescent="0.25">
      <c r="A1429">
        <v>2019</v>
      </c>
      <c r="B1429" t="s">
        <v>44</v>
      </c>
      <c r="C1429" t="s">
        <v>214</v>
      </c>
      <c r="D1429" t="s">
        <v>235</v>
      </c>
      <c r="E1429" s="220">
        <v>2358523.7000000002</v>
      </c>
      <c r="F1429" t="s">
        <v>202</v>
      </c>
      <c r="J1429" s="220"/>
    </row>
    <row r="1430" spans="1:10" x14ac:dyDescent="0.25">
      <c r="A1430">
        <v>2019</v>
      </c>
      <c r="B1430" t="s">
        <v>45</v>
      </c>
      <c r="C1430" t="s">
        <v>214</v>
      </c>
      <c r="D1430" t="s">
        <v>215</v>
      </c>
      <c r="E1430" s="220">
        <v>82585.8</v>
      </c>
      <c r="F1430" t="s">
        <v>202</v>
      </c>
      <c r="J1430" s="220"/>
    </row>
    <row r="1431" spans="1:10" x14ac:dyDescent="0.25">
      <c r="A1431">
        <v>2019</v>
      </c>
      <c r="B1431" t="s">
        <v>45</v>
      </c>
      <c r="C1431" t="s">
        <v>214</v>
      </c>
      <c r="D1431" t="s">
        <v>235</v>
      </c>
      <c r="E1431" s="220">
        <v>50504.800000000003</v>
      </c>
      <c r="F1431" t="s">
        <v>202</v>
      </c>
      <c r="J1431" s="220"/>
    </row>
    <row r="1432" spans="1:10" x14ac:dyDescent="0.25">
      <c r="A1432">
        <v>2019</v>
      </c>
      <c r="B1432" t="s">
        <v>46</v>
      </c>
      <c r="C1432" t="s">
        <v>214</v>
      </c>
      <c r="D1432" t="s">
        <v>215</v>
      </c>
      <c r="E1432" s="220">
        <v>1799331.8</v>
      </c>
      <c r="F1432" t="s">
        <v>202</v>
      </c>
      <c r="J1432" s="220"/>
    </row>
    <row r="1433" spans="1:10" x14ac:dyDescent="0.25">
      <c r="A1433">
        <v>2019</v>
      </c>
      <c r="B1433" t="s">
        <v>46</v>
      </c>
      <c r="C1433" t="s">
        <v>214</v>
      </c>
      <c r="D1433" t="s">
        <v>235</v>
      </c>
      <c r="E1433" s="220">
        <v>1725733</v>
      </c>
      <c r="F1433" t="s">
        <v>202</v>
      </c>
      <c r="J1433" s="220"/>
    </row>
    <row r="1434" spans="1:10" x14ac:dyDescent="0.25">
      <c r="A1434">
        <v>2019</v>
      </c>
      <c r="B1434" t="s">
        <v>47</v>
      </c>
      <c r="C1434" t="s">
        <v>214</v>
      </c>
      <c r="D1434" t="s">
        <v>215</v>
      </c>
      <c r="E1434" s="220">
        <v>24592.400000000001</v>
      </c>
      <c r="F1434" t="s">
        <v>202</v>
      </c>
      <c r="J1434" s="220"/>
    </row>
    <row r="1435" spans="1:10" x14ac:dyDescent="0.25">
      <c r="A1435">
        <v>2019</v>
      </c>
      <c r="B1435" t="s">
        <v>47</v>
      </c>
      <c r="C1435" t="s">
        <v>214</v>
      </c>
      <c r="D1435" t="s">
        <v>235</v>
      </c>
      <c r="E1435" s="220">
        <v>21713.599999999999</v>
      </c>
      <c r="F1435" t="s">
        <v>202</v>
      </c>
      <c r="J1435" s="220"/>
    </row>
    <row r="1436" spans="1:10" x14ac:dyDescent="0.25">
      <c r="A1436">
        <v>2019</v>
      </c>
      <c r="B1436" t="s">
        <v>48</v>
      </c>
      <c r="C1436" t="s">
        <v>214</v>
      </c>
      <c r="D1436" t="s">
        <v>215</v>
      </c>
      <c r="E1436" s="220">
        <v>41137.800000000003</v>
      </c>
      <c r="J1436" s="220"/>
    </row>
    <row r="1437" spans="1:10" x14ac:dyDescent="0.25">
      <c r="A1437">
        <v>2019</v>
      </c>
      <c r="B1437" t="s">
        <v>48</v>
      </c>
      <c r="C1437" t="s">
        <v>214</v>
      </c>
      <c r="D1437" t="s">
        <v>235</v>
      </c>
      <c r="E1437">
        <v>27553.200000000001</v>
      </c>
      <c r="J1437" s="220"/>
    </row>
    <row r="1438" spans="1:10" x14ac:dyDescent="0.25">
      <c r="A1438">
        <v>2019</v>
      </c>
      <c r="B1438" t="s">
        <v>49</v>
      </c>
      <c r="C1438" t="s">
        <v>214</v>
      </c>
      <c r="D1438" t="s">
        <v>215</v>
      </c>
      <c r="E1438" s="220">
        <v>72751.199999999997</v>
      </c>
      <c r="J1438" s="220"/>
    </row>
    <row r="1439" spans="1:10" x14ac:dyDescent="0.25">
      <c r="A1439">
        <v>2019</v>
      </c>
      <c r="B1439" t="s">
        <v>49</v>
      </c>
      <c r="C1439" t="s">
        <v>214</v>
      </c>
      <c r="D1439" t="s">
        <v>235</v>
      </c>
      <c r="E1439" s="220">
        <v>43298.400000000001</v>
      </c>
      <c r="J1439" s="220"/>
    </row>
    <row r="1440" spans="1:10" x14ac:dyDescent="0.25">
      <c r="A1440">
        <v>2019</v>
      </c>
      <c r="B1440" t="s">
        <v>50</v>
      </c>
      <c r="C1440" t="s">
        <v>214</v>
      </c>
      <c r="D1440" t="s">
        <v>215</v>
      </c>
      <c r="E1440" s="220">
        <v>50373</v>
      </c>
      <c r="J1440" s="220"/>
    </row>
    <row r="1441" spans="1:10" x14ac:dyDescent="0.25">
      <c r="A1441">
        <v>2019</v>
      </c>
      <c r="B1441" t="s">
        <v>50</v>
      </c>
      <c r="C1441" t="s">
        <v>214</v>
      </c>
      <c r="D1441" t="s">
        <v>235</v>
      </c>
      <c r="E1441" s="220">
        <v>58465.4</v>
      </c>
      <c r="J1441" s="220"/>
    </row>
    <row r="1442" spans="1:10" x14ac:dyDescent="0.25">
      <c r="A1442">
        <v>2019</v>
      </c>
      <c r="B1442" t="s">
        <v>51</v>
      </c>
      <c r="C1442" t="s">
        <v>214</v>
      </c>
      <c r="D1442" t="s">
        <v>215</v>
      </c>
      <c r="E1442" s="220">
        <v>222856.7</v>
      </c>
      <c r="F1442" t="s">
        <v>202</v>
      </c>
      <c r="J1442" s="220"/>
    </row>
    <row r="1443" spans="1:10" x14ac:dyDescent="0.25">
      <c r="A1443">
        <v>2019</v>
      </c>
      <c r="B1443" t="s">
        <v>51</v>
      </c>
      <c r="C1443" t="s">
        <v>214</v>
      </c>
      <c r="D1443" t="s">
        <v>235</v>
      </c>
      <c r="E1443" s="220">
        <v>132440.4</v>
      </c>
      <c r="F1443" t="s">
        <v>202</v>
      </c>
      <c r="J1443" s="220"/>
    </row>
    <row r="1444" spans="1:10" x14ac:dyDescent="0.25">
      <c r="A1444">
        <v>2019</v>
      </c>
      <c r="B1444" t="s">
        <v>52</v>
      </c>
      <c r="C1444" t="s">
        <v>214</v>
      </c>
      <c r="D1444" t="s">
        <v>215</v>
      </c>
      <c r="E1444">
        <v>15830.5</v>
      </c>
      <c r="J1444" s="220"/>
    </row>
    <row r="1445" spans="1:10" x14ac:dyDescent="0.25">
      <c r="A1445">
        <v>2019</v>
      </c>
      <c r="B1445" t="s">
        <v>52</v>
      </c>
      <c r="C1445" t="s">
        <v>214</v>
      </c>
      <c r="D1445" t="s">
        <v>235</v>
      </c>
      <c r="E1445" s="220">
        <v>12504.5</v>
      </c>
      <c r="J1445" s="220"/>
    </row>
    <row r="1446" spans="1:10" x14ac:dyDescent="0.25">
      <c r="A1446">
        <v>2019</v>
      </c>
      <c r="B1446" t="s">
        <v>53</v>
      </c>
      <c r="C1446" t="s">
        <v>214</v>
      </c>
      <c r="D1446" t="s">
        <v>215</v>
      </c>
      <c r="E1446" s="220">
        <v>695215.9</v>
      </c>
      <c r="J1446" s="220"/>
    </row>
    <row r="1447" spans="1:10" x14ac:dyDescent="0.25">
      <c r="A1447">
        <v>2019</v>
      </c>
      <c r="B1447" t="s">
        <v>53</v>
      </c>
      <c r="C1447" t="s">
        <v>214</v>
      </c>
      <c r="D1447" t="s">
        <v>235</v>
      </c>
      <c r="E1447" s="220">
        <v>757314.7</v>
      </c>
      <c r="J1447" s="220"/>
    </row>
    <row r="1448" spans="1:10" x14ac:dyDescent="0.25">
      <c r="A1448">
        <v>2019</v>
      </c>
      <c r="B1448" t="s">
        <v>54</v>
      </c>
      <c r="C1448" t="s">
        <v>214</v>
      </c>
      <c r="D1448" t="s">
        <v>215</v>
      </c>
      <c r="E1448" s="220">
        <v>349805.8</v>
      </c>
      <c r="J1448" s="220"/>
    </row>
    <row r="1449" spans="1:10" x14ac:dyDescent="0.25">
      <c r="A1449">
        <v>2019</v>
      </c>
      <c r="B1449" t="s">
        <v>54</v>
      </c>
      <c r="C1449" t="s">
        <v>214</v>
      </c>
      <c r="D1449" t="s">
        <v>235</v>
      </c>
      <c r="E1449" s="220">
        <v>374052.9</v>
      </c>
      <c r="J1449" s="220"/>
    </row>
    <row r="1450" spans="1:10" x14ac:dyDescent="0.25">
      <c r="A1450">
        <v>2019</v>
      </c>
      <c r="B1450" t="s">
        <v>64</v>
      </c>
      <c r="C1450" t="s">
        <v>214</v>
      </c>
      <c r="D1450" t="s">
        <v>215</v>
      </c>
      <c r="E1450" s="220">
        <v>872954.5</v>
      </c>
      <c r="J1450" s="220"/>
    </row>
    <row r="1451" spans="1:10" x14ac:dyDescent="0.25">
      <c r="A1451">
        <v>2019</v>
      </c>
      <c r="B1451" t="s">
        <v>64</v>
      </c>
      <c r="C1451" t="s">
        <v>214</v>
      </c>
      <c r="D1451" t="s">
        <v>235</v>
      </c>
      <c r="E1451" s="220">
        <v>513622.8</v>
      </c>
      <c r="J1451" s="220"/>
    </row>
    <row r="1452" spans="1:10" x14ac:dyDescent="0.25">
      <c r="A1452">
        <v>2019</v>
      </c>
      <c r="B1452" t="s">
        <v>55</v>
      </c>
      <c r="C1452" t="s">
        <v>214</v>
      </c>
      <c r="D1452" t="s">
        <v>215</v>
      </c>
      <c r="E1452" s="220">
        <v>254745.5</v>
      </c>
      <c r="F1452" t="s">
        <v>202</v>
      </c>
      <c r="J1452" s="220"/>
    </row>
    <row r="1453" spans="1:10" x14ac:dyDescent="0.25">
      <c r="A1453">
        <v>2019</v>
      </c>
      <c r="B1453" t="s">
        <v>55</v>
      </c>
      <c r="C1453" t="s">
        <v>214</v>
      </c>
      <c r="D1453" t="s">
        <v>235</v>
      </c>
      <c r="E1453" s="220">
        <v>200036.2</v>
      </c>
      <c r="F1453" t="s">
        <v>202</v>
      </c>
      <c r="J1453" s="220"/>
    </row>
    <row r="1454" spans="1:10" x14ac:dyDescent="0.25">
      <c r="A1454">
        <v>2019</v>
      </c>
      <c r="B1454" t="s">
        <v>56</v>
      </c>
      <c r="C1454" t="s">
        <v>214</v>
      </c>
      <c r="D1454" t="s">
        <v>215</v>
      </c>
      <c r="E1454" s="220">
        <v>420265.3</v>
      </c>
      <c r="F1454" t="s">
        <v>202</v>
      </c>
      <c r="J1454" s="220"/>
    </row>
    <row r="1455" spans="1:10" x14ac:dyDescent="0.25">
      <c r="A1455">
        <v>2019</v>
      </c>
      <c r="B1455" t="s">
        <v>56</v>
      </c>
      <c r="C1455" t="s">
        <v>214</v>
      </c>
      <c r="D1455" t="s">
        <v>235</v>
      </c>
      <c r="E1455" s="220">
        <v>195767.1</v>
      </c>
      <c r="F1455" t="s">
        <v>202</v>
      </c>
      <c r="J1455" s="220"/>
    </row>
    <row r="1456" spans="1:10" x14ac:dyDescent="0.25">
      <c r="A1456">
        <v>2019</v>
      </c>
      <c r="B1456" t="s">
        <v>57</v>
      </c>
      <c r="C1456" t="s">
        <v>214</v>
      </c>
      <c r="D1456" t="s">
        <v>215</v>
      </c>
      <c r="E1456" s="220">
        <v>57782.6</v>
      </c>
      <c r="J1456" s="220"/>
    </row>
    <row r="1457" spans="1:10" x14ac:dyDescent="0.25">
      <c r="A1457">
        <v>2019</v>
      </c>
      <c r="B1457" t="s">
        <v>57</v>
      </c>
      <c r="C1457" t="s">
        <v>214</v>
      </c>
      <c r="D1457" t="s">
        <v>235</v>
      </c>
      <c r="E1457" s="220">
        <v>45253.3</v>
      </c>
      <c r="J1457" s="220"/>
    </row>
    <row r="1458" spans="1:10" x14ac:dyDescent="0.25">
      <c r="A1458">
        <v>2019</v>
      </c>
      <c r="B1458" t="s">
        <v>65</v>
      </c>
      <c r="C1458" t="s">
        <v>214</v>
      </c>
      <c r="D1458" t="s">
        <v>215</v>
      </c>
      <c r="E1458" s="220">
        <v>119269</v>
      </c>
      <c r="J1458" s="220"/>
    </row>
    <row r="1459" spans="1:10" x14ac:dyDescent="0.25">
      <c r="A1459">
        <v>2019</v>
      </c>
      <c r="B1459" t="s">
        <v>65</v>
      </c>
      <c r="C1459" t="s">
        <v>214</v>
      </c>
      <c r="D1459" t="s">
        <v>235</v>
      </c>
      <c r="E1459" s="220">
        <v>89151.2</v>
      </c>
      <c r="J1459" s="220"/>
    </row>
    <row r="1460" spans="1:10" x14ac:dyDescent="0.25">
      <c r="A1460">
        <v>2019</v>
      </c>
      <c r="B1460" t="s">
        <v>58</v>
      </c>
      <c r="C1460" t="s">
        <v>214</v>
      </c>
      <c r="D1460" t="s">
        <v>215</v>
      </c>
      <c r="E1460" s="220">
        <v>191206.9</v>
      </c>
      <c r="J1460" s="220"/>
    </row>
    <row r="1461" spans="1:10" x14ac:dyDescent="0.25">
      <c r="A1461">
        <v>2019</v>
      </c>
      <c r="B1461" t="s">
        <v>58</v>
      </c>
      <c r="C1461" t="s">
        <v>214</v>
      </c>
      <c r="D1461" t="s">
        <v>235</v>
      </c>
      <c r="E1461" s="220">
        <v>230100</v>
      </c>
      <c r="J1461" s="220"/>
    </row>
    <row r="1462" spans="1:10" x14ac:dyDescent="0.25">
      <c r="A1462">
        <v>2019</v>
      </c>
      <c r="B1462" t="s">
        <v>59</v>
      </c>
      <c r="C1462" t="s">
        <v>214</v>
      </c>
      <c r="D1462" t="s">
        <v>215</v>
      </c>
      <c r="E1462" s="220">
        <v>382052</v>
      </c>
      <c r="J1462" s="220"/>
    </row>
    <row r="1463" spans="1:10" x14ac:dyDescent="0.25">
      <c r="A1463">
        <v>2019</v>
      </c>
      <c r="B1463" t="s">
        <v>59</v>
      </c>
      <c r="C1463" t="s">
        <v>214</v>
      </c>
      <c r="D1463" t="s">
        <v>235</v>
      </c>
      <c r="E1463" s="220">
        <v>495820.3</v>
      </c>
      <c r="J1463" s="220"/>
    </row>
    <row r="1464" spans="1:10" x14ac:dyDescent="0.25">
      <c r="A1464">
        <v>2019</v>
      </c>
      <c r="B1464" t="s">
        <v>156</v>
      </c>
      <c r="C1464" t="s">
        <v>214</v>
      </c>
      <c r="D1464" t="s">
        <v>215</v>
      </c>
      <c r="E1464" s="220">
        <v>14550.5</v>
      </c>
      <c r="J1464" s="220"/>
    </row>
    <row r="1465" spans="1:10" x14ac:dyDescent="0.25">
      <c r="A1465">
        <v>2019</v>
      </c>
      <c r="B1465" t="s">
        <v>156</v>
      </c>
      <c r="C1465" t="s">
        <v>214</v>
      </c>
      <c r="D1465" t="s">
        <v>235</v>
      </c>
      <c r="E1465" s="220">
        <v>18790.8</v>
      </c>
      <c r="J1465" s="220"/>
    </row>
    <row r="1466" spans="1:10" x14ac:dyDescent="0.25">
      <c r="A1466">
        <v>2019</v>
      </c>
      <c r="B1466" t="s">
        <v>67</v>
      </c>
      <c r="C1466" t="s">
        <v>214</v>
      </c>
      <c r="D1466" t="s">
        <v>215</v>
      </c>
      <c r="E1466" s="220">
        <v>245496.5</v>
      </c>
      <c r="J1466" s="220"/>
    </row>
    <row r="1467" spans="1:10" x14ac:dyDescent="0.25">
      <c r="A1467">
        <v>2019</v>
      </c>
      <c r="B1467" t="s">
        <v>67</v>
      </c>
      <c r="C1467" t="s">
        <v>214</v>
      </c>
      <c r="D1467" t="s">
        <v>235</v>
      </c>
      <c r="E1467" s="220">
        <v>366639.5</v>
      </c>
      <c r="J1467" s="220"/>
    </row>
    <row r="1468" spans="1:10" x14ac:dyDescent="0.25">
      <c r="A1468">
        <v>2019</v>
      </c>
      <c r="B1468" t="s">
        <v>68</v>
      </c>
      <c r="C1468" t="s">
        <v>214</v>
      </c>
      <c r="D1468" t="s">
        <v>215</v>
      </c>
      <c r="E1468" s="220">
        <v>421120.3</v>
      </c>
      <c r="J1468" s="220"/>
    </row>
    <row r="1469" spans="1:10" x14ac:dyDescent="0.25">
      <c r="A1469">
        <v>2019</v>
      </c>
      <c r="B1469" t="s">
        <v>68</v>
      </c>
      <c r="C1469" t="s">
        <v>214</v>
      </c>
      <c r="D1469" t="s">
        <v>235</v>
      </c>
      <c r="E1469" s="220">
        <v>683022.3</v>
      </c>
      <c r="J1469" s="220"/>
    </row>
    <row r="1470" spans="1:10" x14ac:dyDescent="0.25">
      <c r="A1470">
        <v>2019</v>
      </c>
      <c r="B1470" t="s">
        <v>60</v>
      </c>
      <c r="C1470" t="s">
        <v>214</v>
      </c>
      <c r="D1470" t="s">
        <v>215</v>
      </c>
      <c r="E1470" s="220">
        <v>2177738.4</v>
      </c>
      <c r="J1470" s="220"/>
    </row>
    <row r="1471" spans="1:10" x14ac:dyDescent="0.25">
      <c r="A1471">
        <v>2019</v>
      </c>
      <c r="B1471" t="s">
        <v>60</v>
      </c>
      <c r="C1471" t="s">
        <v>214</v>
      </c>
      <c r="D1471" t="s">
        <v>235</v>
      </c>
      <c r="E1471" s="220">
        <v>2809362.6</v>
      </c>
      <c r="J1471" s="220"/>
    </row>
    <row r="1472" spans="1:10" x14ac:dyDescent="0.25">
      <c r="A1472">
        <v>2019</v>
      </c>
      <c r="B1472" t="s">
        <v>69</v>
      </c>
      <c r="C1472" t="s">
        <v>214</v>
      </c>
      <c r="D1472" t="s">
        <v>215</v>
      </c>
      <c r="E1472" s="220">
        <v>24606.1</v>
      </c>
      <c r="F1472" t="s">
        <v>202</v>
      </c>
      <c r="J1472" s="220"/>
    </row>
    <row r="1473" spans="1:10" x14ac:dyDescent="0.25">
      <c r="A1473">
        <v>2019</v>
      </c>
      <c r="B1473" t="s">
        <v>69</v>
      </c>
      <c r="C1473" t="s">
        <v>214</v>
      </c>
      <c r="D1473" t="s">
        <v>235</v>
      </c>
      <c r="E1473" s="220">
        <v>10011.299999999999</v>
      </c>
      <c r="F1473" t="s">
        <v>202</v>
      </c>
      <c r="J1473" s="220"/>
    </row>
    <row r="1474" spans="1:10" x14ac:dyDescent="0.25">
      <c r="A1474">
        <v>2019</v>
      </c>
      <c r="B1474" t="s">
        <v>84</v>
      </c>
      <c r="C1474" t="s">
        <v>214</v>
      </c>
      <c r="D1474" t="s">
        <v>215</v>
      </c>
      <c r="E1474" s="220">
        <v>27484.6</v>
      </c>
      <c r="F1474" t="s">
        <v>202</v>
      </c>
      <c r="J1474" s="220"/>
    </row>
    <row r="1475" spans="1:10" x14ac:dyDescent="0.25">
      <c r="A1475">
        <v>2019</v>
      </c>
      <c r="B1475" t="s">
        <v>84</v>
      </c>
      <c r="C1475" t="s">
        <v>214</v>
      </c>
      <c r="D1475" t="s">
        <v>235</v>
      </c>
      <c r="E1475" s="220" t="s">
        <v>72</v>
      </c>
      <c r="J1475" s="220"/>
    </row>
    <row r="1476" spans="1:10" x14ac:dyDescent="0.25">
      <c r="A1476">
        <v>2019</v>
      </c>
      <c r="B1476" t="s">
        <v>70</v>
      </c>
      <c r="C1476" t="s">
        <v>214</v>
      </c>
      <c r="D1476" t="s">
        <v>215</v>
      </c>
      <c r="E1476" s="220">
        <v>88305.9</v>
      </c>
      <c r="J1476" s="220"/>
    </row>
    <row r="1477" spans="1:10" x14ac:dyDescent="0.25">
      <c r="A1477">
        <v>2019</v>
      </c>
      <c r="B1477" t="s">
        <v>70</v>
      </c>
      <c r="C1477" t="s">
        <v>214</v>
      </c>
      <c r="D1477" t="s">
        <v>235</v>
      </c>
      <c r="E1477" s="220">
        <v>41078.699999999997</v>
      </c>
      <c r="J1477" s="220"/>
    </row>
    <row r="1478" spans="1:10" x14ac:dyDescent="0.25">
      <c r="A1478">
        <v>2019</v>
      </c>
      <c r="B1478" t="s">
        <v>71</v>
      </c>
      <c r="C1478" t="s">
        <v>214</v>
      </c>
      <c r="D1478" t="s">
        <v>215</v>
      </c>
      <c r="E1478" s="220">
        <v>1530842.7</v>
      </c>
      <c r="J1478" s="220"/>
    </row>
    <row r="1479" spans="1:10" x14ac:dyDescent="0.25">
      <c r="A1479">
        <v>2019</v>
      </c>
      <c r="B1479" t="s">
        <v>71</v>
      </c>
      <c r="C1479" t="s">
        <v>214</v>
      </c>
      <c r="D1479" t="s">
        <v>235</v>
      </c>
      <c r="E1479" s="220">
        <v>896778.2</v>
      </c>
      <c r="J1479" s="220"/>
    </row>
    <row r="1480" spans="1:10" x14ac:dyDescent="0.25">
      <c r="A1480">
        <v>2019</v>
      </c>
      <c r="B1480" t="s">
        <v>82</v>
      </c>
      <c r="C1480" t="s">
        <v>214</v>
      </c>
      <c r="D1480" t="s">
        <v>215</v>
      </c>
      <c r="E1480" s="220">
        <v>35135.9</v>
      </c>
      <c r="J1480" s="220"/>
    </row>
    <row r="1481" spans="1:10" x14ac:dyDescent="0.25">
      <c r="A1481">
        <v>2019</v>
      </c>
      <c r="B1481" t="s">
        <v>82</v>
      </c>
      <c r="C1481" t="s">
        <v>214</v>
      </c>
      <c r="D1481" t="s">
        <v>235</v>
      </c>
      <c r="E1481" s="220">
        <v>16594.599999999999</v>
      </c>
      <c r="J1481" s="220"/>
    </row>
    <row r="1482" spans="1:10" x14ac:dyDescent="0.25">
      <c r="A1482">
        <v>2020</v>
      </c>
      <c r="B1482" t="s">
        <v>154</v>
      </c>
      <c r="C1482" t="s">
        <v>214</v>
      </c>
      <c r="D1482" t="s">
        <v>215</v>
      </c>
      <c r="E1482" s="220">
        <v>13315959.699999999</v>
      </c>
      <c r="J1482" s="220"/>
    </row>
    <row r="1483" spans="1:10" x14ac:dyDescent="0.25">
      <c r="A1483">
        <v>2020</v>
      </c>
      <c r="B1483" t="s">
        <v>154</v>
      </c>
      <c r="C1483" t="s">
        <v>214</v>
      </c>
      <c r="D1483" t="s">
        <v>235</v>
      </c>
      <c r="E1483" s="220">
        <v>12476170.9</v>
      </c>
      <c r="J1483" s="220"/>
    </row>
    <row r="1484" spans="1:10" x14ac:dyDescent="0.25">
      <c r="A1484">
        <v>2020</v>
      </c>
      <c r="B1484" t="s">
        <v>35</v>
      </c>
      <c r="C1484" t="s">
        <v>214</v>
      </c>
      <c r="D1484" t="s">
        <v>215</v>
      </c>
      <c r="E1484" s="220">
        <v>401217.3</v>
      </c>
      <c r="F1484" t="s">
        <v>202</v>
      </c>
      <c r="J1484" s="220"/>
    </row>
    <row r="1485" spans="1:10" x14ac:dyDescent="0.25">
      <c r="A1485">
        <v>2020</v>
      </c>
      <c r="B1485" t="s">
        <v>35</v>
      </c>
      <c r="C1485" t="s">
        <v>214</v>
      </c>
      <c r="D1485" t="s">
        <v>235</v>
      </c>
      <c r="E1485" s="220">
        <v>416361.1</v>
      </c>
      <c r="F1485" t="s">
        <v>202</v>
      </c>
      <c r="J1485" s="220"/>
    </row>
    <row r="1486" spans="1:10" x14ac:dyDescent="0.25">
      <c r="A1486">
        <v>2020</v>
      </c>
      <c r="B1486" t="s">
        <v>36</v>
      </c>
      <c r="C1486" t="s">
        <v>214</v>
      </c>
      <c r="D1486" t="s">
        <v>215</v>
      </c>
      <c r="E1486" s="220">
        <v>112773.6</v>
      </c>
      <c r="J1486" s="220"/>
    </row>
    <row r="1487" spans="1:10" x14ac:dyDescent="0.25">
      <c r="A1487">
        <v>2020</v>
      </c>
      <c r="B1487" t="s">
        <v>36</v>
      </c>
      <c r="C1487" t="s">
        <v>214</v>
      </c>
      <c r="D1487" t="s">
        <v>235</v>
      </c>
      <c r="E1487" s="220">
        <v>50306.3</v>
      </c>
      <c r="J1487" s="220"/>
    </row>
    <row r="1488" spans="1:10" x14ac:dyDescent="0.25">
      <c r="A1488">
        <v>2020</v>
      </c>
      <c r="B1488" t="s">
        <v>37</v>
      </c>
      <c r="C1488" t="s">
        <v>214</v>
      </c>
      <c r="D1488" t="s">
        <v>215</v>
      </c>
      <c r="E1488" s="220">
        <v>298331.7</v>
      </c>
      <c r="J1488" s="220"/>
    </row>
    <row r="1489" spans="1:10" x14ac:dyDescent="0.25">
      <c r="A1489">
        <v>2020</v>
      </c>
      <c r="B1489" t="s">
        <v>37</v>
      </c>
      <c r="C1489" t="s">
        <v>214</v>
      </c>
      <c r="D1489" t="s">
        <v>235</v>
      </c>
      <c r="E1489" s="220">
        <v>182245.2</v>
      </c>
      <c r="J1489" s="220"/>
    </row>
    <row r="1490" spans="1:10" x14ac:dyDescent="0.25">
      <c r="A1490">
        <v>2020</v>
      </c>
      <c r="B1490" t="s">
        <v>38</v>
      </c>
      <c r="C1490" t="s">
        <v>214</v>
      </c>
      <c r="D1490" t="s">
        <v>215</v>
      </c>
      <c r="E1490" s="220">
        <v>235306.5</v>
      </c>
      <c r="J1490" s="220"/>
    </row>
    <row r="1491" spans="1:10" x14ac:dyDescent="0.25">
      <c r="A1491">
        <v>2020</v>
      </c>
      <c r="B1491" t="s">
        <v>38</v>
      </c>
      <c r="C1491" t="s">
        <v>214</v>
      </c>
      <c r="D1491" t="s">
        <v>235</v>
      </c>
      <c r="E1491" s="220">
        <v>296252.79999999999</v>
      </c>
      <c r="J1491" s="220"/>
    </row>
    <row r="1492" spans="1:10" x14ac:dyDescent="0.25">
      <c r="A1492">
        <v>2020</v>
      </c>
      <c r="B1492" t="s">
        <v>39</v>
      </c>
      <c r="C1492" t="s">
        <v>214</v>
      </c>
      <c r="D1492" t="s">
        <v>215</v>
      </c>
      <c r="E1492" s="220">
        <v>2989596.1</v>
      </c>
      <c r="F1492" t="s">
        <v>202</v>
      </c>
      <c r="J1492" s="220"/>
    </row>
    <row r="1493" spans="1:10" x14ac:dyDescent="0.25">
      <c r="A1493">
        <v>2020</v>
      </c>
      <c r="B1493" t="s">
        <v>39</v>
      </c>
      <c r="C1493" t="s">
        <v>214</v>
      </c>
      <c r="D1493" t="s">
        <v>235</v>
      </c>
      <c r="E1493" s="220">
        <v>3078230.3</v>
      </c>
      <c r="F1493" t="s">
        <v>202</v>
      </c>
      <c r="J1493" s="220"/>
    </row>
    <row r="1494" spans="1:10" x14ac:dyDescent="0.25">
      <c r="A1494">
        <v>2020</v>
      </c>
      <c r="B1494" t="s">
        <v>40</v>
      </c>
      <c r="C1494" t="s">
        <v>214</v>
      </c>
      <c r="D1494" t="s">
        <v>215</v>
      </c>
      <c r="E1494" s="220">
        <v>34143.300000000003</v>
      </c>
      <c r="J1494" s="220"/>
    </row>
    <row r="1495" spans="1:10" x14ac:dyDescent="0.25">
      <c r="A1495">
        <v>2020</v>
      </c>
      <c r="B1495" t="s">
        <v>40</v>
      </c>
      <c r="C1495" t="s">
        <v>214</v>
      </c>
      <c r="D1495" t="s">
        <v>235</v>
      </c>
      <c r="E1495" s="220">
        <v>24062.1</v>
      </c>
      <c r="J1495" s="220"/>
    </row>
    <row r="1496" spans="1:10" x14ac:dyDescent="0.25">
      <c r="A1496">
        <v>2020</v>
      </c>
      <c r="B1496" t="s">
        <v>41</v>
      </c>
      <c r="C1496" t="s">
        <v>214</v>
      </c>
      <c r="D1496" t="s">
        <v>215</v>
      </c>
      <c r="E1496" s="220">
        <v>312377.3</v>
      </c>
      <c r="J1496" s="220"/>
    </row>
    <row r="1497" spans="1:10" x14ac:dyDescent="0.25">
      <c r="A1497">
        <v>2020</v>
      </c>
      <c r="B1497" t="s">
        <v>41</v>
      </c>
      <c r="C1497" t="s">
        <v>214</v>
      </c>
      <c r="D1497" t="s">
        <v>235</v>
      </c>
      <c r="E1497" s="220">
        <v>346609.5</v>
      </c>
      <c r="J1497" s="220"/>
    </row>
    <row r="1498" spans="1:10" x14ac:dyDescent="0.25">
      <c r="A1498">
        <v>2020</v>
      </c>
      <c r="B1498" t="s">
        <v>42</v>
      </c>
      <c r="C1498" t="s">
        <v>214</v>
      </c>
      <c r="D1498" t="s">
        <v>215</v>
      </c>
      <c r="E1498" s="220">
        <v>203770.9</v>
      </c>
      <c r="F1498" t="s">
        <v>202</v>
      </c>
      <c r="J1498" s="220"/>
    </row>
    <row r="1499" spans="1:10" x14ac:dyDescent="0.25">
      <c r="A1499">
        <v>2020</v>
      </c>
      <c r="B1499" t="s">
        <v>42</v>
      </c>
      <c r="C1499" t="s">
        <v>214</v>
      </c>
      <c r="D1499" t="s">
        <v>235</v>
      </c>
      <c r="E1499" s="220">
        <v>168462.7</v>
      </c>
      <c r="F1499" t="s">
        <v>202</v>
      </c>
      <c r="J1499" s="220"/>
    </row>
    <row r="1500" spans="1:10" x14ac:dyDescent="0.25">
      <c r="A1500">
        <v>2020</v>
      </c>
      <c r="B1500" t="s">
        <v>43</v>
      </c>
      <c r="C1500" t="s">
        <v>214</v>
      </c>
      <c r="D1500" t="s">
        <v>215</v>
      </c>
      <c r="E1500" s="220">
        <v>1212719.8999999999</v>
      </c>
      <c r="F1500" t="s">
        <v>202</v>
      </c>
      <c r="J1500" s="220"/>
    </row>
    <row r="1501" spans="1:10" x14ac:dyDescent="0.25">
      <c r="A1501">
        <v>2020</v>
      </c>
      <c r="B1501" t="s">
        <v>43</v>
      </c>
      <c r="C1501" t="s">
        <v>214</v>
      </c>
      <c r="D1501" t="s">
        <v>235</v>
      </c>
      <c r="E1501" s="220">
        <v>1064484</v>
      </c>
      <c r="F1501" t="s">
        <v>202</v>
      </c>
      <c r="J1501" s="220"/>
    </row>
    <row r="1502" spans="1:10" x14ac:dyDescent="0.25">
      <c r="A1502">
        <v>2020</v>
      </c>
      <c r="B1502" t="s">
        <v>44</v>
      </c>
      <c r="C1502" t="s">
        <v>214</v>
      </c>
      <c r="D1502" t="s">
        <v>215</v>
      </c>
      <c r="E1502" s="220">
        <v>2103145.2999999998</v>
      </c>
      <c r="F1502" t="s">
        <v>202</v>
      </c>
      <c r="J1502" s="220"/>
    </row>
    <row r="1503" spans="1:10" x14ac:dyDescent="0.25">
      <c r="A1503">
        <v>2020</v>
      </c>
      <c r="B1503" t="s">
        <v>44</v>
      </c>
      <c r="C1503" t="s">
        <v>214</v>
      </c>
      <c r="D1503" t="s">
        <v>235</v>
      </c>
      <c r="E1503" s="220">
        <v>2173255.7000000002</v>
      </c>
      <c r="F1503" t="s">
        <v>202</v>
      </c>
      <c r="J1503" s="220"/>
    </row>
    <row r="1504" spans="1:10" x14ac:dyDescent="0.25">
      <c r="A1504">
        <v>2020</v>
      </c>
      <c r="B1504" t="s">
        <v>45</v>
      </c>
      <c r="C1504" t="s">
        <v>214</v>
      </c>
      <c r="D1504" t="s">
        <v>215</v>
      </c>
      <c r="E1504" s="220">
        <v>77353</v>
      </c>
      <c r="F1504" t="s">
        <v>202</v>
      </c>
      <c r="J1504" s="220"/>
    </row>
    <row r="1505" spans="1:10" x14ac:dyDescent="0.25">
      <c r="A1505">
        <v>2020</v>
      </c>
      <c r="B1505" t="s">
        <v>45</v>
      </c>
      <c r="C1505" t="s">
        <v>214</v>
      </c>
      <c r="D1505" t="s">
        <v>235</v>
      </c>
      <c r="E1505" s="220">
        <v>46449.8</v>
      </c>
      <c r="F1505" t="s">
        <v>202</v>
      </c>
      <c r="J1505" s="220"/>
    </row>
    <row r="1506" spans="1:10" x14ac:dyDescent="0.25">
      <c r="A1506">
        <v>2020</v>
      </c>
      <c r="B1506" t="s">
        <v>46</v>
      </c>
      <c r="C1506" t="s">
        <v>214</v>
      </c>
      <c r="D1506" t="s">
        <v>215</v>
      </c>
      <c r="E1506" s="220">
        <v>1664706.1</v>
      </c>
      <c r="F1506" t="s">
        <v>202</v>
      </c>
      <c r="J1506" s="220"/>
    </row>
    <row r="1507" spans="1:10" x14ac:dyDescent="0.25">
      <c r="A1507">
        <v>2020</v>
      </c>
      <c r="B1507" t="s">
        <v>46</v>
      </c>
      <c r="C1507" t="s">
        <v>214</v>
      </c>
      <c r="D1507" t="s">
        <v>235</v>
      </c>
      <c r="E1507" s="220">
        <v>1572640.7</v>
      </c>
      <c r="F1507" t="s">
        <v>202</v>
      </c>
      <c r="J1507" s="220"/>
    </row>
    <row r="1508" spans="1:10" x14ac:dyDescent="0.25">
      <c r="A1508">
        <v>2020</v>
      </c>
      <c r="B1508" t="s">
        <v>47</v>
      </c>
      <c r="C1508" t="s">
        <v>214</v>
      </c>
      <c r="D1508" t="s">
        <v>215</v>
      </c>
      <c r="E1508" s="220">
        <v>22972.7</v>
      </c>
      <c r="F1508" t="s">
        <v>202</v>
      </c>
      <c r="J1508" s="220"/>
    </row>
    <row r="1509" spans="1:10" x14ac:dyDescent="0.25">
      <c r="A1509">
        <v>2020</v>
      </c>
      <c r="B1509" t="s">
        <v>47</v>
      </c>
      <c r="C1509" t="s">
        <v>214</v>
      </c>
      <c r="D1509" t="s">
        <v>235</v>
      </c>
      <c r="E1509" s="220">
        <v>20605.400000000001</v>
      </c>
      <c r="F1509" t="s">
        <v>202</v>
      </c>
      <c r="J1509" s="220"/>
    </row>
    <row r="1510" spans="1:10" x14ac:dyDescent="0.25">
      <c r="A1510">
        <v>2020</v>
      </c>
      <c r="B1510" t="s">
        <v>48</v>
      </c>
      <c r="C1510" t="s">
        <v>214</v>
      </c>
      <c r="D1510" t="s">
        <v>215</v>
      </c>
      <c r="E1510" s="220">
        <v>40677.4</v>
      </c>
      <c r="J1510" s="220"/>
    </row>
    <row r="1511" spans="1:10" x14ac:dyDescent="0.25">
      <c r="A1511">
        <v>2020</v>
      </c>
      <c r="B1511" t="s">
        <v>48</v>
      </c>
      <c r="C1511" t="s">
        <v>214</v>
      </c>
      <c r="D1511" t="s">
        <v>235</v>
      </c>
      <c r="E1511">
        <v>26554.799999999999</v>
      </c>
      <c r="J1511" s="220"/>
    </row>
    <row r="1512" spans="1:10" x14ac:dyDescent="0.25">
      <c r="A1512">
        <v>2020</v>
      </c>
      <c r="B1512" t="s">
        <v>49</v>
      </c>
      <c r="C1512" t="s">
        <v>214</v>
      </c>
      <c r="D1512" t="s">
        <v>215</v>
      </c>
      <c r="E1512" s="220">
        <v>72322.100000000006</v>
      </c>
      <c r="J1512" s="220"/>
    </row>
    <row r="1513" spans="1:10" x14ac:dyDescent="0.25">
      <c r="A1513">
        <v>2020</v>
      </c>
      <c r="B1513" t="s">
        <v>49</v>
      </c>
      <c r="C1513" t="s">
        <v>214</v>
      </c>
      <c r="D1513" t="s">
        <v>235</v>
      </c>
      <c r="E1513">
        <v>42920.9</v>
      </c>
      <c r="J1513" s="220"/>
    </row>
    <row r="1514" spans="1:10" x14ac:dyDescent="0.25">
      <c r="A1514">
        <v>2020</v>
      </c>
      <c r="B1514" t="s">
        <v>50</v>
      </c>
      <c r="C1514" t="s">
        <v>214</v>
      </c>
      <c r="D1514" t="s">
        <v>215</v>
      </c>
      <c r="E1514" s="220">
        <v>49996.9</v>
      </c>
      <c r="J1514" s="220"/>
    </row>
    <row r="1515" spans="1:10" x14ac:dyDescent="0.25">
      <c r="A1515">
        <v>2020</v>
      </c>
      <c r="B1515" t="s">
        <v>50</v>
      </c>
      <c r="C1515" t="s">
        <v>214</v>
      </c>
      <c r="D1515" t="s">
        <v>235</v>
      </c>
      <c r="E1515" s="220">
        <v>57697.599999999999</v>
      </c>
      <c r="J1515" s="220"/>
    </row>
    <row r="1516" spans="1:10" x14ac:dyDescent="0.25">
      <c r="A1516">
        <v>2020</v>
      </c>
      <c r="B1516" t="s">
        <v>51</v>
      </c>
      <c r="C1516" t="s">
        <v>214</v>
      </c>
      <c r="D1516" t="s">
        <v>215</v>
      </c>
      <c r="E1516" s="220">
        <v>215500.4</v>
      </c>
      <c r="F1516" t="s">
        <v>202</v>
      </c>
      <c r="J1516" s="220"/>
    </row>
    <row r="1517" spans="1:10" x14ac:dyDescent="0.25">
      <c r="A1517">
        <v>2020</v>
      </c>
      <c r="B1517" t="s">
        <v>51</v>
      </c>
      <c r="C1517" t="s">
        <v>214</v>
      </c>
      <c r="D1517" t="s">
        <v>235</v>
      </c>
      <c r="E1517" s="220">
        <v>125875.6</v>
      </c>
      <c r="F1517" t="s">
        <v>202</v>
      </c>
      <c r="J1517" s="220"/>
    </row>
    <row r="1518" spans="1:10" x14ac:dyDescent="0.25">
      <c r="A1518">
        <v>2020</v>
      </c>
      <c r="B1518" t="s">
        <v>52</v>
      </c>
      <c r="C1518" t="s">
        <v>214</v>
      </c>
      <c r="D1518" t="s">
        <v>215</v>
      </c>
      <c r="E1518" s="220">
        <v>14821.2</v>
      </c>
      <c r="J1518" s="220"/>
    </row>
    <row r="1519" spans="1:10" x14ac:dyDescent="0.25">
      <c r="A1519">
        <v>2020</v>
      </c>
      <c r="B1519" t="s">
        <v>52</v>
      </c>
      <c r="C1519" t="s">
        <v>214</v>
      </c>
      <c r="D1519" t="s">
        <v>235</v>
      </c>
      <c r="E1519" s="220">
        <v>11529.6</v>
      </c>
      <c r="J1519" s="220"/>
    </row>
    <row r="1520" spans="1:10" x14ac:dyDescent="0.25">
      <c r="A1520">
        <v>2020</v>
      </c>
      <c r="B1520" t="s">
        <v>53</v>
      </c>
      <c r="C1520" t="s">
        <v>214</v>
      </c>
      <c r="D1520" t="s">
        <v>215</v>
      </c>
      <c r="E1520">
        <v>691376.1</v>
      </c>
      <c r="F1520" t="s">
        <v>202</v>
      </c>
      <c r="J1520" s="220"/>
    </row>
    <row r="1521" spans="1:10" x14ac:dyDescent="0.25">
      <c r="A1521">
        <v>2020</v>
      </c>
      <c r="B1521" t="s">
        <v>53</v>
      </c>
      <c r="C1521" t="s">
        <v>214</v>
      </c>
      <c r="D1521" t="s">
        <v>235</v>
      </c>
      <c r="E1521" s="220">
        <v>728547.1</v>
      </c>
      <c r="F1521" t="s">
        <v>202</v>
      </c>
      <c r="J1521" s="220"/>
    </row>
    <row r="1522" spans="1:10" x14ac:dyDescent="0.25">
      <c r="A1522">
        <v>2020</v>
      </c>
      <c r="B1522" t="s">
        <v>54</v>
      </c>
      <c r="C1522" t="s">
        <v>214</v>
      </c>
      <c r="D1522" t="s">
        <v>215</v>
      </c>
      <c r="E1522">
        <v>329759.09999999998</v>
      </c>
      <c r="J1522" s="220"/>
    </row>
    <row r="1523" spans="1:10" x14ac:dyDescent="0.25">
      <c r="A1523">
        <v>2020</v>
      </c>
      <c r="B1523" t="s">
        <v>54</v>
      </c>
      <c r="C1523" t="s">
        <v>214</v>
      </c>
      <c r="D1523" t="s">
        <v>235</v>
      </c>
      <c r="E1523">
        <v>350640.8</v>
      </c>
      <c r="J1523" s="220"/>
    </row>
    <row r="1524" spans="1:10" x14ac:dyDescent="0.25">
      <c r="A1524">
        <v>2020</v>
      </c>
      <c r="B1524" t="s">
        <v>64</v>
      </c>
      <c r="C1524" t="s">
        <v>214</v>
      </c>
      <c r="D1524" t="s">
        <v>215</v>
      </c>
      <c r="E1524">
        <v>871305.5</v>
      </c>
      <c r="F1524" t="s">
        <v>202</v>
      </c>
      <c r="J1524" s="220"/>
    </row>
    <row r="1525" spans="1:10" x14ac:dyDescent="0.25">
      <c r="A1525">
        <v>2020</v>
      </c>
      <c r="B1525" t="s">
        <v>64</v>
      </c>
      <c r="C1525" t="s">
        <v>214</v>
      </c>
      <c r="D1525" t="s">
        <v>235</v>
      </c>
      <c r="E1525">
        <v>499821.5</v>
      </c>
      <c r="F1525" t="s">
        <v>202</v>
      </c>
      <c r="J1525" s="220"/>
    </row>
    <row r="1526" spans="1:10" x14ac:dyDescent="0.25">
      <c r="A1526">
        <v>2020</v>
      </c>
      <c r="B1526" t="s">
        <v>55</v>
      </c>
      <c r="C1526" t="s">
        <v>214</v>
      </c>
      <c r="D1526" t="s">
        <v>215</v>
      </c>
      <c r="E1526">
        <v>237476</v>
      </c>
      <c r="F1526" t="s">
        <v>201</v>
      </c>
      <c r="J1526" s="220"/>
    </row>
    <row r="1527" spans="1:10" x14ac:dyDescent="0.25">
      <c r="A1527">
        <v>2020</v>
      </c>
      <c r="B1527" t="s">
        <v>55</v>
      </c>
      <c r="C1527" t="s">
        <v>214</v>
      </c>
      <c r="D1527" t="s">
        <v>235</v>
      </c>
      <c r="E1527">
        <v>184887.9</v>
      </c>
      <c r="F1527" t="s">
        <v>201</v>
      </c>
      <c r="J1527" s="220"/>
    </row>
    <row r="1528" spans="1:10" x14ac:dyDescent="0.25">
      <c r="A1528">
        <v>2020</v>
      </c>
      <c r="B1528" t="s">
        <v>56</v>
      </c>
      <c r="C1528" t="s">
        <v>214</v>
      </c>
      <c r="D1528" t="s">
        <v>215</v>
      </c>
      <c r="E1528">
        <v>411617.9</v>
      </c>
      <c r="F1528" t="s">
        <v>202</v>
      </c>
      <c r="J1528" s="220"/>
    </row>
    <row r="1529" spans="1:10" x14ac:dyDescent="0.25">
      <c r="A1529">
        <v>2020</v>
      </c>
      <c r="B1529" t="s">
        <v>56</v>
      </c>
      <c r="C1529" t="s">
        <v>214</v>
      </c>
      <c r="D1529" t="s">
        <v>235</v>
      </c>
      <c r="E1529">
        <v>188211.7</v>
      </c>
      <c r="F1529" t="s">
        <v>202</v>
      </c>
      <c r="J1529" s="220"/>
    </row>
    <row r="1530" spans="1:10" x14ac:dyDescent="0.25">
      <c r="A1530">
        <v>2020</v>
      </c>
      <c r="B1530" t="s">
        <v>57</v>
      </c>
      <c r="C1530" t="s">
        <v>214</v>
      </c>
      <c r="D1530" t="s">
        <v>215</v>
      </c>
      <c r="E1530">
        <v>55552.3</v>
      </c>
      <c r="J1530" s="220"/>
    </row>
    <row r="1531" spans="1:10" x14ac:dyDescent="0.25">
      <c r="A1531">
        <v>2020</v>
      </c>
      <c r="B1531" t="s">
        <v>57</v>
      </c>
      <c r="C1531" t="s">
        <v>214</v>
      </c>
      <c r="D1531" t="s">
        <v>235</v>
      </c>
      <c r="E1531">
        <v>42749.8</v>
      </c>
      <c r="J1531" s="220"/>
    </row>
    <row r="1532" spans="1:10" x14ac:dyDescent="0.25">
      <c r="A1532">
        <v>2020</v>
      </c>
      <c r="B1532" t="s">
        <v>65</v>
      </c>
      <c r="C1532" t="s">
        <v>214</v>
      </c>
      <c r="D1532" t="s">
        <v>215</v>
      </c>
      <c r="E1532">
        <v>116092.2</v>
      </c>
      <c r="J1532" s="220"/>
    </row>
    <row r="1533" spans="1:10" x14ac:dyDescent="0.25">
      <c r="A1533">
        <v>2020</v>
      </c>
      <c r="B1533" t="s">
        <v>65</v>
      </c>
      <c r="C1533" t="s">
        <v>214</v>
      </c>
      <c r="D1533" t="s">
        <v>235</v>
      </c>
      <c r="E1533">
        <v>84912.6</v>
      </c>
      <c r="J1533" s="220"/>
    </row>
    <row r="1534" spans="1:10" x14ac:dyDescent="0.25">
      <c r="A1534">
        <v>2020</v>
      </c>
      <c r="B1534" t="s">
        <v>58</v>
      </c>
      <c r="C1534" t="s">
        <v>214</v>
      </c>
      <c r="D1534" t="s">
        <v>215</v>
      </c>
      <c r="E1534">
        <v>188777.5</v>
      </c>
      <c r="J1534" s="220"/>
    </row>
    <row r="1535" spans="1:10" x14ac:dyDescent="0.25">
      <c r="A1535">
        <v>2020</v>
      </c>
      <c r="B1535" t="s">
        <v>58</v>
      </c>
      <c r="C1535" t="s">
        <v>214</v>
      </c>
      <c r="D1535" t="s">
        <v>235</v>
      </c>
      <c r="E1535">
        <v>223718</v>
      </c>
      <c r="J1535" s="220"/>
    </row>
    <row r="1536" spans="1:10" x14ac:dyDescent="0.25">
      <c r="A1536">
        <v>2020</v>
      </c>
      <c r="B1536" t="s">
        <v>59</v>
      </c>
      <c r="C1536" t="s">
        <v>214</v>
      </c>
      <c r="D1536" t="s">
        <v>215</v>
      </c>
      <c r="E1536">
        <v>379382.9</v>
      </c>
      <c r="J1536" s="220"/>
    </row>
    <row r="1537" spans="1:10" x14ac:dyDescent="0.25">
      <c r="A1537">
        <v>2020</v>
      </c>
      <c r="B1537" t="s">
        <v>59</v>
      </c>
      <c r="C1537" t="s">
        <v>214</v>
      </c>
      <c r="D1537" t="s">
        <v>235</v>
      </c>
      <c r="E1537">
        <v>482070.8</v>
      </c>
      <c r="J1537" s="220"/>
    </row>
    <row r="1538" spans="1:10" x14ac:dyDescent="0.25">
      <c r="A1538">
        <v>2020</v>
      </c>
      <c r="B1538" t="s">
        <v>156</v>
      </c>
      <c r="C1538" t="s">
        <v>214</v>
      </c>
      <c r="D1538" t="s">
        <v>215</v>
      </c>
      <c r="E1538">
        <v>13517.1</v>
      </c>
      <c r="J1538" s="220"/>
    </row>
    <row r="1539" spans="1:10" x14ac:dyDescent="0.25">
      <c r="A1539">
        <v>2020</v>
      </c>
      <c r="B1539" t="s">
        <v>156</v>
      </c>
      <c r="C1539" t="s">
        <v>214</v>
      </c>
      <c r="D1539" t="s">
        <v>235</v>
      </c>
      <c r="E1539">
        <v>17541.400000000001</v>
      </c>
      <c r="J1539" s="220"/>
    </row>
    <row r="1540" spans="1:10" x14ac:dyDescent="0.25">
      <c r="A1540">
        <v>2020</v>
      </c>
      <c r="B1540" t="s">
        <v>67</v>
      </c>
      <c r="C1540" t="s">
        <v>214</v>
      </c>
      <c r="D1540" t="s">
        <v>215</v>
      </c>
      <c r="E1540">
        <v>227454.2</v>
      </c>
      <c r="J1540" s="220"/>
    </row>
    <row r="1541" spans="1:10" x14ac:dyDescent="0.25">
      <c r="A1541">
        <v>2020</v>
      </c>
      <c r="B1541" t="s">
        <v>67</v>
      </c>
      <c r="C1541" t="s">
        <v>214</v>
      </c>
      <c r="D1541" t="s">
        <v>235</v>
      </c>
      <c r="E1541">
        <v>363831.6</v>
      </c>
      <c r="J1541" s="220"/>
    </row>
    <row r="1542" spans="1:10" x14ac:dyDescent="0.25">
      <c r="A1542">
        <v>2020</v>
      </c>
      <c r="B1542" t="s">
        <v>68</v>
      </c>
      <c r="C1542" t="s">
        <v>214</v>
      </c>
      <c r="D1542" t="s">
        <v>215</v>
      </c>
      <c r="E1542">
        <v>411719.2</v>
      </c>
      <c r="J1542" s="220"/>
    </row>
    <row r="1543" spans="1:10" x14ac:dyDescent="0.25">
      <c r="A1543">
        <v>2020</v>
      </c>
      <c r="B1543" t="s">
        <v>68</v>
      </c>
      <c r="C1543" t="s">
        <v>214</v>
      </c>
      <c r="D1543" t="s">
        <v>235</v>
      </c>
      <c r="E1543">
        <v>663417.80000000005</v>
      </c>
      <c r="J1543" s="220"/>
    </row>
    <row r="1544" spans="1:10" x14ac:dyDescent="0.25">
      <c r="A1544">
        <v>2020</v>
      </c>
      <c r="B1544" t="s">
        <v>60</v>
      </c>
      <c r="C1544" t="s">
        <v>214</v>
      </c>
      <c r="D1544" t="s">
        <v>215</v>
      </c>
      <c r="E1544" t="s">
        <v>72</v>
      </c>
      <c r="J1544" s="220"/>
    </row>
    <row r="1545" spans="1:10" x14ac:dyDescent="0.25">
      <c r="A1545">
        <v>2020</v>
      </c>
      <c r="B1545" t="s">
        <v>60</v>
      </c>
      <c r="C1545" t="s">
        <v>214</v>
      </c>
      <c r="D1545" t="s">
        <v>235</v>
      </c>
      <c r="E1545" t="s">
        <v>72</v>
      </c>
      <c r="J1545" s="220"/>
    </row>
    <row r="1546" spans="1:10" x14ac:dyDescent="0.25">
      <c r="A1546">
        <v>2020</v>
      </c>
      <c r="B1546" t="s">
        <v>69</v>
      </c>
      <c r="C1546" t="s">
        <v>214</v>
      </c>
      <c r="D1546" t="s">
        <v>215</v>
      </c>
      <c r="E1546">
        <v>23560</v>
      </c>
      <c r="F1546" t="s">
        <v>201</v>
      </c>
      <c r="J1546" s="220"/>
    </row>
    <row r="1547" spans="1:10" x14ac:dyDescent="0.25">
      <c r="A1547">
        <v>2020</v>
      </c>
      <c r="B1547" t="s">
        <v>69</v>
      </c>
      <c r="C1547" t="s">
        <v>214</v>
      </c>
      <c r="D1547" t="s">
        <v>235</v>
      </c>
      <c r="E1547">
        <v>9557.6</v>
      </c>
      <c r="F1547" t="s">
        <v>201</v>
      </c>
      <c r="J1547" s="220"/>
    </row>
    <row r="1548" spans="1:10" x14ac:dyDescent="0.25">
      <c r="A1548">
        <v>2020</v>
      </c>
      <c r="B1548" t="s">
        <v>84</v>
      </c>
      <c r="C1548" t="s">
        <v>214</v>
      </c>
      <c r="D1548" t="s">
        <v>215</v>
      </c>
      <c r="E1548">
        <v>26196.7</v>
      </c>
      <c r="F1548" t="s">
        <v>201</v>
      </c>
      <c r="J1548" s="220"/>
    </row>
    <row r="1549" spans="1:10" x14ac:dyDescent="0.25">
      <c r="A1549">
        <v>2020</v>
      </c>
      <c r="B1549" t="s">
        <v>84</v>
      </c>
      <c r="C1549" t="s">
        <v>214</v>
      </c>
      <c r="D1549" t="s">
        <v>235</v>
      </c>
      <c r="E1549" t="s">
        <v>72</v>
      </c>
      <c r="J1549" s="220"/>
    </row>
    <row r="1550" spans="1:10" x14ac:dyDescent="0.25">
      <c r="A1550">
        <v>2020</v>
      </c>
      <c r="B1550" t="s">
        <v>70</v>
      </c>
      <c r="C1550" t="s">
        <v>214</v>
      </c>
      <c r="D1550" t="s">
        <v>215</v>
      </c>
      <c r="E1550">
        <v>88755.7</v>
      </c>
      <c r="F1550" t="s">
        <v>202</v>
      </c>
      <c r="J1550" s="220"/>
    </row>
    <row r="1551" spans="1:10" x14ac:dyDescent="0.25">
      <c r="A1551">
        <v>2020</v>
      </c>
      <c r="B1551" t="s">
        <v>70</v>
      </c>
      <c r="C1551" t="s">
        <v>214</v>
      </c>
      <c r="D1551" t="s">
        <v>235</v>
      </c>
      <c r="E1551">
        <v>40676.199999999997</v>
      </c>
      <c r="F1551" t="s">
        <v>202</v>
      </c>
      <c r="J1551" s="220"/>
    </row>
    <row r="1552" spans="1:10" x14ac:dyDescent="0.25">
      <c r="A1552">
        <v>2020</v>
      </c>
      <c r="B1552" t="s">
        <v>71</v>
      </c>
      <c r="C1552" t="s">
        <v>214</v>
      </c>
      <c r="D1552" t="s">
        <v>215</v>
      </c>
      <c r="E1552">
        <v>1584418.4</v>
      </c>
      <c r="F1552" t="s">
        <v>202</v>
      </c>
      <c r="J1552" s="220"/>
    </row>
    <row r="1553" spans="1:10" x14ac:dyDescent="0.25">
      <c r="A1553">
        <v>2020</v>
      </c>
      <c r="B1553" t="s">
        <v>71</v>
      </c>
      <c r="C1553" t="s">
        <v>214</v>
      </c>
      <c r="D1553" t="s">
        <v>235</v>
      </c>
      <c r="E1553">
        <v>912531.4</v>
      </c>
      <c r="F1553" t="s">
        <v>202</v>
      </c>
      <c r="J1553" s="220"/>
    </row>
    <row r="1554" spans="1:10" x14ac:dyDescent="0.25">
      <c r="A1554">
        <v>2020</v>
      </c>
      <c r="B1554" t="s">
        <v>82</v>
      </c>
      <c r="C1554" t="s">
        <v>214</v>
      </c>
      <c r="D1554" t="s">
        <v>215</v>
      </c>
      <c r="E1554">
        <v>34241</v>
      </c>
      <c r="J1554" s="220"/>
    </row>
    <row r="1555" spans="1:10" x14ac:dyDescent="0.25">
      <c r="A1555">
        <v>2020</v>
      </c>
      <c r="B1555" t="s">
        <v>82</v>
      </c>
      <c r="C1555" t="s">
        <v>214</v>
      </c>
      <c r="D1555" t="s">
        <v>235</v>
      </c>
      <c r="E1555">
        <v>15878</v>
      </c>
      <c r="J1555" s="220"/>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K1797"/>
  <sheetViews>
    <sheetView workbookViewId="0">
      <selection activeCell="O38" sqref="O38"/>
    </sheetView>
  </sheetViews>
  <sheetFormatPr defaultRowHeight="15" x14ac:dyDescent="0.25"/>
  <cols>
    <col min="1" max="1" width="9.140625" style="264"/>
    <col min="4" max="4" width="10.7109375" style="221" bestFit="1" customWidth="1"/>
    <col min="11" max="11" width="10.85546875" bestFit="1" customWidth="1"/>
    <col min="14" max="14" width="10.85546875" bestFit="1" customWidth="1"/>
  </cols>
  <sheetData>
    <row r="1" spans="1:5" x14ac:dyDescent="0.25">
      <c r="A1" s="264" t="s">
        <v>191</v>
      </c>
      <c r="B1" t="s">
        <v>107</v>
      </c>
      <c r="C1" t="s">
        <v>129</v>
      </c>
      <c r="D1" s="221" t="s">
        <v>192</v>
      </c>
      <c r="E1" t="s">
        <v>193</v>
      </c>
    </row>
    <row r="2" spans="1:5" x14ac:dyDescent="0.25">
      <c r="A2" s="264">
        <v>2000</v>
      </c>
      <c r="B2" t="s">
        <v>154</v>
      </c>
      <c r="C2" t="s">
        <v>229</v>
      </c>
      <c r="D2" s="221">
        <v>428929021</v>
      </c>
      <c r="E2" t="s">
        <v>199</v>
      </c>
    </row>
    <row r="3" spans="1:5" x14ac:dyDescent="0.25">
      <c r="A3" s="264">
        <v>2000</v>
      </c>
      <c r="B3" t="s">
        <v>154</v>
      </c>
      <c r="C3" t="s">
        <v>216</v>
      </c>
      <c r="D3" s="221">
        <v>428473834</v>
      </c>
      <c r="E3" t="s">
        <v>199</v>
      </c>
    </row>
    <row r="4" spans="1:5" x14ac:dyDescent="0.25">
      <c r="A4" s="264">
        <v>2000</v>
      </c>
      <c r="B4" t="s">
        <v>35</v>
      </c>
      <c r="C4" t="s">
        <v>229</v>
      </c>
      <c r="D4" s="221">
        <v>10251250</v>
      </c>
    </row>
    <row r="5" spans="1:5" x14ac:dyDescent="0.25">
      <c r="A5" s="264">
        <v>2000</v>
      </c>
      <c r="B5" t="s">
        <v>35</v>
      </c>
      <c r="C5" t="s">
        <v>216</v>
      </c>
      <c r="D5" s="221">
        <v>10239085</v>
      </c>
    </row>
    <row r="6" spans="1:5" x14ac:dyDescent="0.25">
      <c r="A6" s="264">
        <v>2000</v>
      </c>
      <c r="B6" t="s">
        <v>36</v>
      </c>
      <c r="C6" t="s">
        <v>229</v>
      </c>
      <c r="D6" s="221">
        <v>8170172</v>
      </c>
    </row>
    <row r="7" spans="1:5" x14ac:dyDescent="0.25">
      <c r="A7" s="264">
        <v>2000</v>
      </c>
      <c r="B7" t="s">
        <v>36</v>
      </c>
      <c r="C7" t="s">
        <v>216</v>
      </c>
      <c r="D7" s="221">
        <v>8190876</v>
      </c>
    </row>
    <row r="8" spans="1:5" x14ac:dyDescent="0.25">
      <c r="A8" s="264">
        <v>2000</v>
      </c>
      <c r="B8" t="s">
        <v>37</v>
      </c>
      <c r="C8" t="s">
        <v>229</v>
      </c>
      <c r="D8" s="221">
        <v>10255063</v>
      </c>
    </row>
    <row r="9" spans="1:5" x14ac:dyDescent="0.25">
      <c r="A9" s="264">
        <v>2000</v>
      </c>
      <c r="B9" t="s">
        <v>37</v>
      </c>
      <c r="C9" t="s">
        <v>216</v>
      </c>
      <c r="D9" s="221">
        <v>10278098</v>
      </c>
    </row>
    <row r="10" spans="1:5" x14ac:dyDescent="0.25">
      <c r="A10" s="264">
        <v>2000</v>
      </c>
      <c r="B10" t="s">
        <v>38</v>
      </c>
      <c r="C10" t="s">
        <v>229</v>
      </c>
      <c r="D10" s="221">
        <v>5339616</v>
      </c>
    </row>
    <row r="11" spans="1:5" x14ac:dyDescent="0.25">
      <c r="A11" s="264">
        <v>2000</v>
      </c>
      <c r="B11" t="s">
        <v>38</v>
      </c>
      <c r="C11" t="s">
        <v>216</v>
      </c>
      <c r="D11" s="221">
        <v>5330020</v>
      </c>
    </row>
    <row r="12" spans="1:5" x14ac:dyDescent="0.25">
      <c r="A12" s="264">
        <v>2000</v>
      </c>
      <c r="B12" t="s">
        <v>128</v>
      </c>
      <c r="C12" t="s">
        <v>229</v>
      </c>
      <c r="D12" s="221">
        <v>82211508</v>
      </c>
    </row>
    <row r="13" spans="1:5" x14ac:dyDescent="0.25">
      <c r="A13" s="264">
        <v>2000</v>
      </c>
      <c r="B13" t="s">
        <v>128</v>
      </c>
      <c r="C13" t="s">
        <v>216</v>
      </c>
      <c r="D13" s="221">
        <v>82163475</v>
      </c>
    </row>
    <row r="14" spans="1:5" x14ac:dyDescent="0.25">
      <c r="A14" s="264">
        <v>2000</v>
      </c>
      <c r="B14" t="s">
        <v>40</v>
      </c>
      <c r="C14" t="s">
        <v>229</v>
      </c>
      <c r="D14" s="221">
        <v>1396985</v>
      </c>
    </row>
    <row r="15" spans="1:5" x14ac:dyDescent="0.25">
      <c r="A15" s="264">
        <v>2000</v>
      </c>
      <c r="B15" t="s">
        <v>40</v>
      </c>
      <c r="C15" t="s">
        <v>216</v>
      </c>
      <c r="D15" s="221">
        <v>1401250</v>
      </c>
    </row>
    <row r="16" spans="1:5" x14ac:dyDescent="0.25">
      <c r="A16" s="264">
        <v>2000</v>
      </c>
      <c r="B16" t="s">
        <v>41</v>
      </c>
      <c r="C16" t="s">
        <v>229</v>
      </c>
      <c r="D16" s="221">
        <v>3805174</v>
      </c>
    </row>
    <row r="17" spans="1:5" x14ac:dyDescent="0.25">
      <c r="A17" s="264">
        <v>2000</v>
      </c>
      <c r="B17" t="s">
        <v>41</v>
      </c>
      <c r="C17" t="s">
        <v>216</v>
      </c>
      <c r="D17" s="221">
        <v>3777565</v>
      </c>
    </row>
    <row r="18" spans="1:5" x14ac:dyDescent="0.25">
      <c r="A18" s="264">
        <v>2000</v>
      </c>
      <c r="B18" t="s">
        <v>42</v>
      </c>
      <c r="C18" t="s">
        <v>229</v>
      </c>
      <c r="D18" s="221">
        <v>10805808</v>
      </c>
    </row>
    <row r="19" spans="1:5" x14ac:dyDescent="0.25">
      <c r="A19" s="264">
        <v>2000</v>
      </c>
      <c r="B19" t="s">
        <v>42</v>
      </c>
      <c r="C19" t="s">
        <v>216</v>
      </c>
      <c r="D19" s="221">
        <v>10775627</v>
      </c>
    </row>
    <row r="20" spans="1:5" x14ac:dyDescent="0.25">
      <c r="A20" s="264">
        <v>2000</v>
      </c>
      <c r="B20" t="s">
        <v>43</v>
      </c>
      <c r="C20" t="s">
        <v>229</v>
      </c>
      <c r="D20" s="221">
        <v>40567864</v>
      </c>
    </row>
    <row r="21" spans="1:5" x14ac:dyDescent="0.25">
      <c r="A21" s="264">
        <v>2000</v>
      </c>
      <c r="B21" t="s">
        <v>43</v>
      </c>
      <c r="C21" t="s">
        <v>216</v>
      </c>
      <c r="D21" s="221">
        <v>40470182</v>
      </c>
    </row>
    <row r="22" spans="1:5" x14ac:dyDescent="0.25">
      <c r="A22" s="264">
        <v>2000</v>
      </c>
      <c r="B22" t="s">
        <v>44</v>
      </c>
      <c r="C22" t="s">
        <v>229</v>
      </c>
      <c r="D22" s="221">
        <v>60762169</v>
      </c>
    </row>
    <row r="23" spans="1:5" x14ac:dyDescent="0.25">
      <c r="A23" s="264">
        <v>2000</v>
      </c>
      <c r="B23" t="s">
        <v>44</v>
      </c>
      <c r="C23" t="s">
        <v>216</v>
      </c>
      <c r="D23" s="221">
        <v>60545022</v>
      </c>
    </row>
    <row r="24" spans="1:5" x14ac:dyDescent="0.25">
      <c r="A24" s="264">
        <v>2000</v>
      </c>
      <c r="B24" t="s">
        <v>45</v>
      </c>
      <c r="C24" t="s">
        <v>229</v>
      </c>
      <c r="D24" s="221">
        <v>4468302</v>
      </c>
      <c r="E24" t="s">
        <v>201</v>
      </c>
    </row>
    <row r="25" spans="1:5" x14ac:dyDescent="0.25">
      <c r="A25" s="264">
        <v>2000</v>
      </c>
      <c r="B25" t="s">
        <v>45</v>
      </c>
      <c r="C25" t="s">
        <v>216</v>
      </c>
      <c r="D25" s="221">
        <v>4497735</v>
      </c>
      <c r="E25" t="s">
        <v>201</v>
      </c>
    </row>
    <row r="26" spans="1:5" x14ac:dyDescent="0.25">
      <c r="A26" s="264">
        <v>2000</v>
      </c>
      <c r="B26" t="s">
        <v>46</v>
      </c>
      <c r="C26" t="s">
        <v>229</v>
      </c>
      <c r="D26" s="221">
        <v>56942108</v>
      </c>
    </row>
    <row r="27" spans="1:5" x14ac:dyDescent="0.25">
      <c r="A27" s="264">
        <v>2000</v>
      </c>
      <c r="B27" t="s">
        <v>46</v>
      </c>
      <c r="C27" t="s">
        <v>216</v>
      </c>
      <c r="D27" s="221">
        <v>56923524</v>
      </c>
    </row>
    <row r="28" spans="1:5" x14ac:dyDescent="0.25">
      <c r="A28" s="264">
        <v>2000</v>
      </c>
      <c r="B28" t="s">
        <v>47</v>
      </c>
      <c r="C28" t="s">
        <v>229</v>
      </c>
      <c r="D28" s="221">
        <v>694023</v>
      </c>
    </row>
    <row r="29" spans="1:5" x14ac:dyDescent="0.25">
      <c r="A29" s="264">
        <v>2000</v>
      </c>
      <c r="B29" t="s">
        <v>47</v>
      </c>
      <c r="C29" t="s">
        <v>216</v>
      </c>
      <c r="D29" s="221">
        <v>690497</v>
      </c>
    </row>
    <row r="30" spans="1:5" x14ac:dyDescent="0.25">
      <c r="A30" s="264">
        <v>2000</v>
      </c>
      <c r="B30" t="s">
        <v>48</v>
      </c>
      <c r="C30" t="s">
        <v>229</v>
      </c>
      <c r="D30" s="221">
        <v>2367550</v>
      </c>
    </row>
    <row r="31" spans="1:5" x14ac:dyDescent="0.25">
      <c r="A31" s="264">
        <v>2000</v>
      </c>
      <c r="B31" t="s">
        <v>48</v>
      </c>
      <c r="C31" t="s">
        <v>216</v>
      </c>
      <c r="D31" s="221">
        <v>2381715</v>
      </c>
    </row>
    <row r="32" spans="1:5" x14ac:dyDescent="0.25">
      <c r="A32" s="264">
        <v>2000</v>
      </c>
      <c r="B32" t="s">
        <v>49</v>
      </c>
      <c r="C32" t="s">
        <v>229</v>
      </c>
      <c r="D32" s="221">
        <v>3499536</v>
      </c>
    </row>
    <row r="33" spans="1:5" x14ac:dyDescent="0.25">
      <c r="A33" s="264">
        <v>2000</v>
      </c>
      <c r="B33" t="s">
        <v>49</v>
      </c>
      <c r="C33" t="s">
        <v>216</v>
      </c>
      <c r="D33" s="221">
        <v>3512074</v>
      </c>
    </row>
    <row r="34" spans="1:5" x14ac:dyDescent="0.25">
      <c r="A34" s="264">
        <v>2000</v>
      </c>
      <c r="B34" t="s">
        <v>50</v>
      </c>
      <c r="C34" t="s">
        <v>229</v>
      </c>
      <c r="D34" s="221">
        <v>436300</v>
      </c>
    </row>
    <row r="35" spans="1:5" x14ac:dyDescent="0.25">
      <c r="A35" s="264">
        <v>2000</v>
      </c>
      <c r="B35" t="s">
        <v>50</v>
      </c>
      <c r="C35" t="s">
        <v>216</v>
      </c>
      <c r="D35" s="221">
        <v>433600</v>
      </c>
    </row>
    <row r="36" spans="1:5" x14ac:dyDescent="0.25">
      <c r="A36" s="264">
        <v>2000</v>
      </c>
      <c r="B36" t="s">
        <v>51</v>
      </c>
      <c r="C36" t="s">
        <v>229</v>
      </c>
      <c r="D36" s="221">
        <v>10210971</v>
      </c>
    </row>
    <row r="37" spans="1:5" x14ac:dyDescent="0.25">
      <c r="A37" s="264">
        <v>2000</v>
      </c>
      <c r="B37" t="s">
        <v>51</v>
      </c>
      <c r="C37" t="s">
        <v>216</v>
      </c>
      <c r="D37" s="221">
        <v>10221644</v>
      </c>
    </row>
    <row r="38" spans="1:5" x14ac:dyDescent="0.25">
      <c r="A38" s="264">
        <v>2000</v>
      </c>
      <c r="B38" t="s">
        <v>52</v>
      </c>
      <c r="C38" t="s">
        <v>229</v>
      </c>
      <c r="D38" s="221">
        <v>390087</v>
      </c>
    </row>
    <row r="39" spans="1:5" x14ac:dyDescent="0.25">
      <c r="A39" s="264">
        <v>2000</v>
      </c>
      <c r="B39" t="s">
        <v>52</v>
      </c>
      <c r="C39" t="s">
        <v>216</v>
      </c>
      <c r="D39" s="221">
        <v>388759</v>
      </c>
    </row>
    <row r="40" spans="1:5" x14ac:dyDescent="0.25">
      <c r="A40" s="264">
        <v>2000</v>
      </c>
      <c r="B40" t="s">
        <v>53</v>
      </c>
      <c r="C40" t="s">
        <v>229</v>
      </c>
      <c r="D40" s="221">
        <v>15925513</v>
      </c>
    </row>
    <row r="41" spans="1:5" x14ac:dyDescent="0.25">
      <c r="A41" s="264">
        <v>2000</v>
      </c>
      <c r="B41" t="s">
        <v>53</v>
      </c>
      <c r="C41" t="s">
        <v>216</v>
      </c>
      <c r="D41" s="221">
        <v>15863950</v>
      </c>
    </row>
    <row r="42" spans="1:5" x14ac:dyDescent="0.25">
      <c r="A42" s="264">
        <v>2000</v>
      </c>
      <c r="B42" t="s">
        <v>54</v>
      </c>
      <c r="C42" t="s">
        <v>229</v>
      </c>
      <c r="D42" s="221">
        <v>8011566</v>
      </c>
    </row>
    <row r="43" spans="1:5" x14ac:dyDescent="0.25">
      <c r="A43" s="264">
        <v>2000</v>
      </c>
      <c r="B43" t="s">
        <v>54</v>
      </c>
      <c r="C43" t="s">
        <v>216</v>
      </c>
      <c r="D43" s="221">
        <v>8002186</v>
      </c>
    </row>
    <row r="44" spans="1:5" x14ac:dyDescent="0.25">
      <c r="A44" s="264">
        <v>2000</v>
      </c>
      <c r="B44" t="s">
        <v>64</v>
      </c>
      <c r="C44" t="s">
        <v>229</v>
      </c>
      <c r="D44" s="221">
        <v>38258629</v>
      </c>
      <c r="E44" t="s">
        <v>199</v>
      </c>
    </row>
    <row r="45" spans="1:5" x14ac:dyDescent="0.25">
      <c r="A45" s="264">
        <v>2000</v>
      </c>
      <c r="B45" t="s">
        <v>64</v>
      </c>
      <c r="C45" t="s">
        <v>216</v>
      </c>
      <c r="D45" s="221">
        <v>38263303</v>
      </c>
      <c r="E45" t="s">
        <v>199</v>
      </c>
    </row>
    <row r="46" spans="1:5" x14ac:dyDescent="0.25">
      <c r="A46" s="264">
        <v>2000</v>
      </c>
      <c r="B46" t="s">
        <v>55</v>
      </c>
      <c r="C46" t="s">
        <v>229</v>
      </c>
      <c r="D46" s="221">
        <v>10289898</v>
      </c>
    </row>
    <row r="47" spans="1:5" x14ac:dyDescent="0.25">
      <c r="A47" s="264">
        <v>2000</v>
      </c>
      <c r="B47" t="s">
        <v>55</v>
      </c>
      <c r="C47" t="s">
        <v>216</v>
      </c>
      <c r="D47" s="221">
        <v>10249022</v>
      </c>
    </row>
    <row r="48" spans="1:5" x14ac:dyDescent="0.25">
      <c r="A48" s="264">
        <v>2000</v>
      </c>
      <c r="B48" t="s">
        <v>56</v>
      </c>
      <c r="C48" t="s">
        <v>229</v>
      </c>
      <c r="D48" s="221">
        <v>22442971</v>
      </c>
    </row>
    <row r="49" spans="1:4" x14ac:dyDescent="0.25">
      <c r="A49" s="264">
        <v>2000</v>
      </c>
      <c r="B49" t="s">
        <v>56</v>
      </c>
      <c r="C49" t="s">
        <v>216</v>
      </c>
      <c r="D49" s="221">
        <v>22455485</v>
      </c>
    </row>
    <row r="50" spans="1:4" x14ac:dyDescent="0.25">
      <c r="A50" s="264">
        <v>2000</v>
      </c>
      <c r="B50" t="s">
        <v>57</v>
      </c>
      <c r="C50" t="s">
        <v>229</v>
      </c>
      <c r="D50" s="221">
        <v>1988925</v>
      </c>
    </row>
    <row r="51" spans="1:4" x14ac:dyDescent="0.25">
      <c r="A51" s="264">
        <v>2000</v>
      </c>
      <c r="B51" t="s">
        <v>57</v>
      </c>
      <c r="C51" t="s">
        <v>216</v>
      </c>
      <c r="D51" s="221">
        <v>1987755</v>
      </c>
    </row>
    <row r="52" spans="1:4" x14ac:dyDescent="0.25">
      <c r="A52" s="264">
        <v>2000</v>
      </c>
      <c r="B52" t="s">
        <v>65</v>
      </c>
      <c r="C52" t="s">
        <v>229</v>
      </c>
      <c r="D52" s="221">
        <v>5388720</v>
      </c>
    </row>
    <row r="53" spans="1:4" x14ac:dyDescent="0.25">
      <c r="A53" s="264">
        <v>2000</v>
      </c>
      <c r="B53" t="s">
        <v>65</v>
      </c>
      <c r="C53" t="s">
        <v>216</v>
      </c>
      <c r="D53" s="221">
        <v>5398657</v>
      </c>
    </row>
    <row r="54" spans="1:4" x14ac:dyDescent="0.25">
      <c r="A54" s="264">
        <v>2000</v>
      </c>
      <c r="B54" t="s">
        <v>58</v>
      </c>
      <c r="C54" t="s">
        <v>229</v>
      </c>
      <c r="D54" s="221">
        <v>5176209</v>
      </c>
    </row>
    <row r="55" spans="1:4" x14ac:dyDescent="0.25">
      <c r="A55" s="264">
        <v>2000</v>
      </c>
      <c r="B55" t="s">
        <v>58</v>
      </c>
      <c r="C55" t="s">
        <v>216</v>
      </c>
      <c r="D55" s="221">
        <v>5171302</v>
      </c>
    </row>
    <row r="56" spans="1:4" x14ac:dyDescent="0.25">
      <c r="A56" s="264">
        <v>2000</v>
      </c>
      <c r="B56" t="s">
        <v>59</v>
      </c>
      <c r="C56" t="s">
        <v>229</v>
      </c>
      <c r="D56" s="221">
        <v>8872109</v>
      </c>
    </row>
    <row r="57" spans="1:4" x14ac:dyDescent="0.25">
      <c r="A57" s="264">
        <v>2000</v>
      </c>
      <c r="B57" t="s">
        <v>59</v>
      </c>
      <c r="C57" t="s">
        <v>216</v>
      </c>
      <c r="D57" s="221">
        <v>8861426</v>
      </c>
    </row>
    <row r="58" spans="1:4" x14ac:dyDescent="0.25">
      <c r="A58" s="264">
        <v>2000</v>
      </c>
      <c r="B58" t="s">
        <v>156</v>
      </c>
      <c r="C58" t="s">
        <v>229</v>
      </c>
      <c r="D58" s="221">
        <v>281205</v>
      </c>
    </row>
    <row r="59" spans="1:4" x14ac:dyDescent="0.25">
      <c r="A59" s="264">
        <v>2000</v>
      </c>
      <c r="B59" t="s">
        <v>156</v>
      </c>
      <c r="C59" t="s">
        <v>216</v>
      </c>
      <c r="D59" s="221">
        <v>279049</v>
      </c>
    </row>
    <row r="60" spans="1:4" x14ac:dyDescent="0.25">
      <c r="A60" s="264">
        <v>2000</v>
      </c>
      <c r="B60" t="s">
        <v>254</v>
      </c>
      <c r="C60" t="s">
        <v>229</v>
      </c>
      <c r="D60" s="221">
        <v>32645</v>
      </c>
    </row>
    <row r="61" spans="1:4" x14ac:dyDescent="0.25">
      <c r="A61" s="264">
        <v>2000</v>
      </c>
      <c r="B61" t="s">
        <v>254</v>
      </c>
      <c r="C61" t="s">
        <v>216</v>
      </c>
      <c r="D61" s="221">
        <v>32426</v>
      </c>
    </row>
    <row r="62" spans="1:4" x14ac:dyDescent="0.25">
      <c r="A62" s="264">
        <v>2000</v>
      </c>
      <c r="B62" t="s">
        <v>67</v>
      </c>
      <c r="C62" t="s">
        <v>229</v>
      </c>
      <c r="D62" s="221">
        <v>4490967</v>
      </c>
    </row>
    <row r="63" spans="1:4" x14ac:dyDescent="0.25">
      <c r="A63" s="264">
        <v>2000</v>
      </c>
      <c r="B63" t="s">
        <v>67</v>
      </c>
      <c r="C63" t="s">
        <v>216</v>
      </c>
      <c r="D63" s="221">
        <v>4478497</v>
      </c>
    </row>
    <row r="64" spans="1:4" x14ac:dyDescent="0.25">
      <c r="A64" s="264">
        <v>2000</v>
      </c>
      <c r="B64" t="s">
        <v>68</v>
      </c>
      <c r="C64" t="s">
        <v>229</v>
      </c>
      <c r="D64" s="221">
        <v>7184250</v>
      </c>
    </row>
    <row r="65" spans="1:5" x14ac:dyDescent="0.25">
      <c r="A65" s="264">
        <v>2000</v>
      </c>
      <c r="B65" t="s">
        <v>68</v>
      </c>
      <c r="C65" t="s">
        <v>216</v>
      </c>
      <c r="D65" s="221">
        <v>7164444</v>
      </c>
    </row>
    <row r="66" spans="1:5" x14ac:dyDescent="0.25">
      <c r="A66" s="264">
        <v>2000</v>
      </c>
      <c r="B66" t="s">
        <v>60</v>
      </c>
      <c r="C66" t="s">
        <v>229</v>
      </c>
      <c r="D66" s="221">
        <v>58892514</v>
      </c>
    </row>
    <row r="67" spans="1:5" x14ac:dyDescent="0.25">
      <c r="A67" s="264">
        <v>2000</v>
      </c>
      <c r="B67" t="s">
        <v>60</v>
      </c>
      <c r="C67" t="s">
        <v>216</v>
      </c>
      <c r="D67" s="221">
        <v>58785246</v>
      </c>
    </row>
    <row r="68" spans="1:5" x14ac:dyDescent="0.25">
      <c r="A68" s="264">
        <v>2000</v>
      </c>
      <c r="B68" t="s">
        <v>69</v>
      </c>
      <c r="C68" t="s">
        <v>229</v>
      </c>
      <c r="D68" s="221">
        <v>2026345</v>
      </c>
    </row>
    <row r="69" spans="1:5" x14ac:dyDescent="0.25">
      <c r="A69" s="264">
        <v>2000</v>
      </c>
      <c r="B69" t="s">
        <v>69</v>
      </c>
      <c r="C69" t="s">
        <v>216</v>
      </c>
      <c r="D69" s="221">
        <v>2021578</v>
      </c>
    </row>
    <row r="70" spans="1:5" x14ac:dyDescent="0.25">
      <c r="A70" s="264">
        <v>2000</v>
      </c>
      <c r="B70" t="s">
        <v>84</v>
      </c>
      <c r="C70" t="s">
        <v>229</v>
      </c>
      <c r="D70" s="221">
        <v>3060173</v>
      </c>
    </row>
    <row r="71" spans="1:5" x14ac:dyDescent="0.25">
      <c r="A71" s="264">
        <v>2000</v>
      </c>
      <c r="B71" t="s">
        <v>84</v>
      </c>
      <c r="C71" t="s">
        <v>216</v>
      </c>
      <c r="D71" s="221">
        <v>3057026</v>
      </c>
    </row>
    <row r="72" spans="1:5" x14ac:dyDescent="0.25">
      <c r="A72" s="264">
        <v>2000</v>
      </c>
      <c r="B72" t="s">
        <v>70</v>
      </c>
      <c r="C72" t="s">
        <v>229</v>
      </c>
      <c r="D72" s="221">
        <v>7516346</v>
      </c>
    </row>
    <row r="73" spans="1:5" x14ac:dyDescent="0.25">
      <c r="A73" s="264">
        <v>2000</v>
      </c>
      <c r="B73" t="s">
        <v>70</v>
      </c>
      <c r="C73" t="s">
        <v>216</v>
      </c>
      <c r="D73" s="221">
        <v>7527952</v>
      </c>
    </row>
    <row r="74" spans="1:5" x14ac:dyDescent="0.25">
      <c r="A74" s="264">
        <v>2000</v>
      </c>
      <c r="B74" t="s">
        <v>71</v>
      </c>
      <c r="C74" t="s">
        <v>229</v>
      </c>
      <c r="D74" s="221">
        <v>65809463</v>
      </c>
    </row>
    <row r="75" spans="1:5" x14ac:dyDescent="0.25">
      <c r="A75" s="264">
        <v>2000</v>
      </c>
      <c r="B75" t="s">
        <v>71</v>
      </c>
      <c r="C75" t="s">
        <v>216</v>
      </c>
      <c r="D75" s="221">
        <v>66889425</v>
      </c>
    </row>
    <row r="76" spans="1:5" x14ac:dyDescent="0.25">
      <c r="A76" s="264">
        <v>2000</v>
      </c>
      <c r="B76" t="s">
        <v>82</v>
      </c>
      <c r="C76" t="s">
        <v>229</v>
      </c>
      <c r="D76" s="221">
        <v>3771401</v>
      </c>
    </row>
    <row r="77" spans="1:5" x14ac:dyDescent="0.25">
      <c r="A77" s="264">
        <v>2000</v>
      </c>
      <c r="B77" t="s">
        <v>82</v>
      </c>
      <c r="C77" t="s">
        <v>216</v>
      </c>
      <c r="D77" s="221">
        <v>3753085</v>
      </c>
      <c r="E77" t="s">
        <v>201</v>
      </c>
    </row>
    <row r="78" spans="1:5" x14ac:dyDescent="0.25">
      <c r="A78" s="264">
        <v>2000</v>
      </c>
      <c r="B78" t="s">
        <v>255</v>
      </c>
      <c r="C78" t="s">
        <v>229</v>
      </c>
      <c r="D78" s="221" t="s">
        <v>72</v>
      </c>
    </row>
    <row r="79" spans="1:5" x14ac:dyDescent="0.25">
      <c r="A79" s="264">
        <v>2000</v>
      </c>
      <c r="B79" t="s">
        <v>255</v>
      </c>
      <c r="C79" t="s">
        <v>216</v>
      </c>
      <c r="D79" s="221" t="s">
        <v>72</v>
      </c>
    </row>
    <row r="80" spans="1:5" x14ac:dyDescent="0.25">
      <c r="A80" s="264">
        <v>2000</v>
      </c>
      <c r="B80" t="s">
        <v>256</v>
      </c>
      <c r="C80" t="s">
        <v>229</v>
      </c>
      <c r="D80" s="221">
        <v>48889280</v>
      </c>
    </row>
    <row r="81" spans="1:5" x14ac:dyDescent="0.25">
      <c r="A81" s="264">
        <v>2000</v>
      </c>
      <c r="B81" t="s">
        <v>256</v>
      </c>
      <c r="C81" t="s">
        <v>216</v>
      </c>
      <c r="D81" s="221">
        <v>49114950</v>
      </c>
    </row>
    <row r="82" spans="1:5" x14ac:dyDescent="0.25">
      <c r="A82" s="264">
        <v>2000</v>
      </c>
      <c r="B82" t="s">
        <v>257</v>
      </c>
      <c r="C82" t="s">
        <v>229</v>
      </c>
      <c r="D82" s="221">
        <v>3221100</v>
      </c>
    </row>
    <row r="83" spans="1:5" x14ac:dyDescent="0.25">
      <c r="A83" s="264">
        <v>2000</v>
      </c>
      <c r="B83" t="s">
        <v>257</v>
      </c>
      <c r="C83" t="s">
        <v>216</v>
      </c>
      <c r="D83" s="221">
        <v>3226900</v>
      </c>
    </row>
    <row r="84" spans="1:5" x14ac:dyDescent="0.25">
      <c r="A84" s="264">
        <v>2000</v>
      </c>
      <c r="B84" t="s">
        <v>258</v>
      </c>
      <c r="C84" t="s">
        <v>229</v>
      </c>
      <c r="D84" s="221">
        <v>8048600</v>
      </c>
    </row>
    <row r="85" spans="1:5" x14ac:dyDescent="0.25">
      <c r="A85" s="264">
        <v>2000</v>
      </c>
      <c r="B85" t="s">
        <v>258</v>
      </c>
      <c r="C85" t="s">
        <v>216</v>
      </c>
      <c r="D85" s="221">
        <v>8016200</v>
      </c>
    </row>
    <row r="86" spans="1:5" x14ac:dyDescent="0.25">
      <c r="A86" s="264">
        <v>2000</v>
      </c>
      <c r="B86" t="s">
        <v>259</v>
      </c>
      <c r="C86" t="s">
        <v>229</v>
      </c>
      <c r="D86" s="221">
        <v>4418300</v>
      </c>
    </row>
    <row r="87" spans="1:5" x14ac:dyDescent="0.25">
      <c r="A87" s="264">
        <v>2000</v>
      </c>
      <c r="B87" t="s">
        <v>259</v>
      </c>
      <c r="C87" t="s">
        <v>216</v>
      </c>
      <c r="D87" s="221">
        <v>4435200</v>
      </c>
      <c r="E87" t="s">
        <v>201</v>
      </c>
    </row>
    <row r="88" spans="1:5" x14ac:dyDescent="0.25">
      <c r="A88" s="264">
        <v>2001</v>
      </c>
      <c r="B88" t="s">
        <v>154</v>
      </c>
      <c r="C88" t="s">
        <v>229</v>
      </c>
      <c r="D88" s="221">
        <v>429481944</v>
      </c>
      <c r="E88" t="s">
        <v>199</v>
      </c>
    </row>
    <row r="89" spans="1:5" x14ac:dyDescent="0.25">
      <c r="A89" s="264">
        <v>2001</v>
      </c>
      <c r="B89" t="s">
        <v>154</v>
      </c>
      <c r="C89" t="s">
        <v>216</v>
      </c>
      <c r="D89" s="221">
        <v>429240746</v>
      </c>
      <c r="E89" t="s">
        <v>199</v>
      </c>
    </row>
    <row r="90" spans="1:5" x14ac:dyDescent="0.25">
      <c r="A90" s="264">
        <v>2001</v>
      </c>
      <c r="B90" t="s">
        <v>35</v>
      </c>
      <c r="C90" t="s">
        <v>229</v>
      </c>
      <c r="D90" s="221">
        <v>10286570</v>
      </c>
    </row>
    <row r="91" spans="1:5" x14ac:dyDescent="0.25">
      <c r="A91" s="264">
        <v>2001</v>
      </c>
      <c r="B91" t="s">
        <v>35</v>
      </c>
      <c r="C91" t="s">
        <v>216</v>
      </c>
      <c r="D91" s="221">
        <v>10263414</v>
      </c>
    </row>
    <row r="92" spans="1:5" x14ac:dyDescent="0.25">
      <c r="A92" s="264">
        <v>2001</v>
      </c>
      <c r="B92" t="s">
        <v>36</v>
      </c>
      <c r="C92" t="s">
        <v>229</v>
      </c>
      <c r="D92" s="221">
        <v>8009142</v>
      </c>
    </row>
    <row r="93" spans="1:5" x14ac:dyDescent="0.25">
      <c r="A93" s="264">
        <v>2001</v>
      </c>
      <c r="B93" t="s">
        <v>36</v>
      </c>
      <c r="C93" t="s">
        <v>216</v>
      </c>
      <c r="D93" s="221">
        <v>8149468</v>
      </c>
    </row>
    <row r="94" spans="1:5" x14ac:dyDescent="0.25">
      <c r="A94" s="264">
        <v>2001</v>
      </c>
      <c r="B94" t="s">
        <v>37</v>
      </c>
      <c r="C94" t="s">
        <v>229</v>
      </c>
      <c r="D94" s="221">
        <v>10216605</v>
      </c>
    </row>
    <row r="95" spans="1:5" x14ac:dyDescent="0.25">
      <c r="A95" s="264">
        <v>2001</v>
      </c>
      <c r="B95" t="s">
        <v>37</v>
      </c>
      <c r="C95" t="s">
        <v>216</v>
      </c>
      <c r="D95" s="221">
        <v>10232027</v>
      </c>
    </row>
    <row r="96" spans="1:5" x14ac:dyDescent="0.25">
      <c r="A96" s="264">
        <v>2001</v>
      </c>
      <c r="B96" t="s">
        <v>38</v>
      </c>
      <c r="C96" t="s">
        <v>229</v>
      </c>
      <c r="D96" s="221">
        <v>5358783</v>
      </c>
    </row>
    <row r="97" spans="1:5" x14ac:dyDescent="0.25">
      <c r="A97" s="264">
        <v>2001</v>
      </c>
      <c r="B97" t="s">
        <v>38</v>
      </c>
      <c r="C97" t="s">
        <v>216</v>
      </c>
      <c r="D97" s="221">
        <v>5349212</v>
      </c>
    </row>
    <row r="98" spans="1:5" x14ac:dyDescent="0.25">
      <c r="A98" s="264">
        <v>2001</v>
      </c>
      <c r="B98" t="s">
        <v>128</v>
      </c>
      <c r="C98" t="s">
        <v>229</v>
      </c>
      <c r="D98" s="221">
        <v>82349925</v>
      </c>
    </row>
    <row r="99" spans="1:5" x14ac:dyDescent="0.25">
      <c r="A99" s="264">
        <v>2001</v>
      </c>
      <c r="B99" t="s">
        <v>128</v>
      </c>
      <c r="C99" t="s">
        <v>216</v>
      </c>
      <c r="D99" s="221">
        <v>82259540</v>
      </c>
    </row>
    <row r="100" spans="1:5" x14ac:dyDescent="0.25">
      <c r="A100" s="264">
        <v>2001</v>
      </c>
      <c r="B100" t="s">
        <v>40</v>
      </c>
      <c r="C100" t="s">
        <v>229</v>
      </c>
      <c r="D100" s="221">
        <v>1388115</v>
      </c>
    </row>
    <row r="101" spans="1:5" x14ac:dyDescent="0.25">
      <c r="A101" s="264">
        <v>2001</v>
      </c>
      <c r="B101" t="s">
        <v>40</v>
      </c>
      <c r="C101" t="s">
        <v>216</v>
      </c>
      <c r="D101" s="221">
        <v>1392720</v>
      </c>
    </row>
    <row r="102" spans="1:5" x14ac:dyDescent="0.25">
      <c r="A102" s="264">
        <v>2001</v>
      </c>
      <c r="B102" t="s">
        <v>41</v>
      </c>
      <c r="C102" t="s">
        <v>229</v>
      </c>
      <c r="D102" s="221">
        <v>3866243</v>
      </c>
    </row>
    <row r="103" spans="1:5" x14ac:dyDescent="0.25">
      <c r="A103" s="264">
        <v>2001</v>
      </c>
      <c r="B103" t="s">
        <v>41</v>
      </c>
      <c r="C103" t="s">
        <v>216</v>
      </c>
      <c r="D103" s="221">
        <v>3832783</v>
      </c>
    </row>
    <row r="104" spans="1:5" x14ac:dyDescent="0.25">
      <c r="A104" s="264">
        <v>2001</v>
      </c>
      <c r="B104" t="s">
        <v>42</v>
      </c>
      <c r="C104" t="s">
        <v>229</v>
      </c>
      <c r="D104" s="221">
        <v>10862132</v>
      </c>
    </row>
    <row r="105" spans="1:5" x14ac:dyDescent="0.25">
      <c r="A105" s="264">
        <v>2001</v>
      </c>
      <c r="B105" t="s">
        <v>42</v>
      </c>
      <c r="C105" t="s">
        <v>216</v>
      </c>
      <c r="D105" s="221">
        <v>10835989</v>
      </c>
    </row>
    <row r="106" spans="1:5" x14ac:dyDescent="0.25">
      <c r="A106" s="264">
        <v>2001</v>
      </c>
      <c r="B106" t="s">
        <v>43</v>
      </c>
      <c r="C106" t="s">
        <v>229</v>
      </c>
      <c r="D106" s="221">
        <v>40850412</v>
      </c>
    </row>
    <row r="107" spans="1:5" x14ac:dyDescent="0.25">
      <c r="A107" s="264">
        <v>2001</v>
      </c>
      <c r="B107" t="s">
        <v>43</v>
      </c>
      <c r="C107" t="s">
        <v>216</v>
      </c>
      <c r="D107" s="221">
        <v>40665545</v>
      </c>
    </row>
    <row r="108" spans="1:5" x14ac:dyDescent="0.25">
      <c r="A108" s="264">
        <v>2001</v>
      </c>
      <c r="B108" t="s">
        <v>44</v>
      </c>
      <c r="C108" t="s">
        <v>229</v>
      </c>
      <c r="D108" s="221">
        <v>61201676</v>
      </c>
    </row>
    <row r="109" spans="1:5" x14ac:dyDescent="0.25">
      <c r="A109" s="264">
        <v>2001</v>
      </c>
      <c r="B109" t="s">
        <v>44</v>
      </c>
      <c r="C109" t="s">
        <v>216</v>
      </c>
      <c r="D109" s="221">
        <v>60979315</v>
      </c>
    </row>
    <row r="110" spans="1:5" x14ac:dyDescent="0.25">
      <c r="A110" s="264">
        <v>2001</v>
      </c>
      <c r="B110" t="s">
        <v>45</v>
      </c>
      <c r="C110" t="s">
        <v>229</v>
      </c>
      <c r="D110" s="221">
        <v>4300450</v>
      </c>
      <c r="E110" t="s">
        <v>199</v>
      </c>
    </row>
    <row r="111" spans="1:5" x14ac:dyDescent="0.25">
      <c r="A111" s="264">
        <v>2001</v>
      </c>
      <c r="B111" t="s">
        <v>45</v>
      </c>
      <c r="C111" t="s">
        <v>216</v>
      </c>
      <c r="D111" s="221">
        <v>4295406</v>
      </c>
      <c r="E111" t="s">
        <v>199</v>
      </c>
    </row>
    <row r="112" spans="1:5" x14ac:dyDescent="0.25">
      <c r="A112" s="264">
        <v>2001</v>
      </c>
      <c r="B112" t="s">
        <v>46</v>
      </c>
      <c r="C112" t="s">
        <v>229</v>
      </c>
      <c r="D112" s="221">
        <v>56974100</v>
      </c>
    </row>
    <row r="113" spans="1:4" x14ac:dyDescent="0.25">
      <c r="A113" s="264">
        <v>2001</v>
      </c>
      <c r="B113" t="s">
        <v>46</v>
      </c>
      <c r="C113" t="s">
        <v>216</v>
      </c>
      <c r="D113" s="221">
        <v>56960692</v>
      </c>
    </row>
    <row r="114" spans="1:4" x14ac:dyDescent="0.25">
      <c r="A114" s="264">
        <v>2001</v>
      </c>
      <c r="B114" t="s">
        <v>47</v>
      </c>
      <c r="C114" t="s">
        <v>229</v>
      </c>
      <c r="D114" s="221">
        <v>701544</v>
      </c>
    </row>
    <row r="115" spans="1:4" x14ac:dyDescent="0.25">
      <c r="A115" s="264">
        <v>2001</v>
      </c>
      <c r="B115" t="s">
        <v>47</v>
      </c>
      <c r="C115" t="s">
        <v>216</v>
      </c>
      <c r="D115" s="221">
        <v>697549</v>
      </c>
    </row>
    <row r="116" spans="1:4" x14ac:dyDescent="0.25">
      <c r="A116" s="264">
        <v>2001</v>
      </c>
      <c r="B116" t="s">
        <v>48</v>
      </c>
      <c r="C116" t="s">
        <v>229</v>
      </c>
      <c r="D116" s="221">
        <v>2337170</v>
      </c>
    </row>
    <row r="117" spans="1:4" x14ac:dyDescent="0.25">
      <c r="A117" s="264">
        <v>2001</v>
      </c>
      <c r="B117" t="s">
        <v>48</v>
      </c>
      <c r="C117" t="s">
        <v>216</v>
      </c>
      <c r="D117" s="221">
        <v>2353384</v>
      </c>
    </row>
    <row r="118" spans="1:4" x14ac:dyDescent="0.25">
      <c r="A118" s="264">
        <v>2001</v>
      </c>
      <c r="B118" t="s">
        <v>49</v>
      </c>
      <c r="C118" t="s">
        <v>229</v>
      </c>
      <c r="D118" s="221">
        <v>3470818</v>
      </c>
    </row>
    <row r="119" spans="1:4" x14ac:dyDescent="0.25">
      <c r="A119" s="264">
        <v>2001</v>
      </c>
      <c r="B119" t="s">
        <v>49</v>
      </c>
      <c r="C119" t="s">
        <v>216</v>
      </c>
      <c r="D119" s="221">
        <v>3486998</v>
      </c>
    </row>
    <row r="120" spans="1:4" x14ac:dyDescent="0.25">
      <c r="A120" s="264">
        <v>2001</v>
      </c>
      <c r="B120" t="s">
        <v>50</v>
      </c>
      <c r="C120" t="s">
        <v>229</v>
      </c>
      <c r="D120" s="221">
        <v>441525</v>
      </c>
    </row>
    <row r="121" spans="1:4" x14ac:dyDescent="0.25">
      <c r="A121" s="264">
        <v>2001</v>
      </c>
      <c r="B121" t="s">
        <v>50</v>
      </c>
      <c r="C121" t="s">
        <v>216</v>
      </c>
      <c r="D121" s="221">
        <v>439000</v>
      </c>
    </row>
    <row r="122" spans="1:4" x14ac:dyDescent="0.25">
      <c r="A122" s="264">
        <v>2001</v>
      </c>
      <c r="B122" t="s">
        <v>51</v>
      </c>
      <c r="C122" t="s">
        <v>229</v>
      </c>
      <c r="D122" s="221">
        <v>10187576</v>
      </c>
    </row>
    <row r="123" spans="1:4" x14ac:dyDescent="0.25">
      <c r="A123" s="264">
        <v>2001</v>
      </c>
      <c r="B123" t="s">
        <v>51</v>
      </c>
      <c r="C123" t="s">
        <v>216</v>
      </c>
      <c r="D123" s="221">
        <v>10200298</v>
      </c>
    </row>
    <row r="124" spans="1:4" x14ac:dyDescent="0.25">
      <c r="A124" s="264">
        <v>2001</v>
      </c>
      <c r="B124" t="s">
        <v>52</v>
      </c>
      <c r="C124" t="s">
        <v>229</v>
      </c>
      <c r="D124" s="221">
        <v>393028</v>
      </c>
    </row>
    <row r="125" spans="1:4" x14ac:dyDescent="0.25">
      <c r="A125" s="264">
        <v>2001</v>
      </c>
      <c r="B125" t="s">
        <v>52</v>
      </c>
      <c r="C125" t="s">
        <v>216</v>
      </c>
      <c r="D125" s="221">
        <v>391415</v>
      </c>
    </row>
    <row r="126" spans="1:4" x14ac:dyDescent="0.25">
      <c r="A126" s="264">
        <v>2001</v>
      </c>
      <c r="B126" t="s">
        <v>53</v>
      </c>
      <c r="C126" t="s">
        <v>229</v>
      </c>
      <c r="D126" s="221">
        <v>16046180</v>
      </c>
    </row>
    <row r="127" spans="1:4" x14ac:dyDescent="0.25">
      <c r="A127" s="264">
        <v>2001</v>
      </c>
      <c r="B127" t="s">
        <v>53</v>
      </c>
      <c r="C127" t="s">
        <v>216</v>
      </c>
      <c r="D127" s="221">
        <v>15987075</v>
      </c>
    </row>
    <row r="128" spans="1:4" x14ac:dyDescent="0.25">
      <c r="A128" s="264">
        <v>2001</v>
      </c>
      <c r="B128" t="s">
        <v>54</v>
      </c>
      <c r="C128" t="s">
        <v>229</v>
      </c>
      <c r="D128" s="221">
        <v>8042293</v>
      </c>
    </row>
    <row r="129" spans="1:4" x14ac:dyDescent="0.25">
      <c r="A129" s="264">
        <v>2001</v>
      </c>
      <c r="B129" t="s">
        <v>54</v>
      </c>
      <c r="C129" t="s">
        <v>216</v>
      </c>
      <c r="D129" s="221">
        <v>8020946</v>
      </c>
    </row>
    <row r="130" spans="1:4" x14ac:dyDescent="0.25">
      <c r="A130" s="264">
        <v>2001</v>
      </c>
      <c r="B130" t="s">
        <v>64</v>
      </c>
      <c r="C130" t="s">
        <v>229</v>
      </c>
      <c r="D130" s="221">
        <v>38248076</v>
      </c>
    </row>
    <row r="131" spans="1:4" x14ac:dyDescent="0.25">
      <c r="A131" s="264">
        <v>2001</v>
      </c>
      <c r="B131" t="s">
        <v>64</v>
      </c>
      <c r="C131" t="s">
        <v>216</v>
      </c>
      <c r="D131" s="221">
        <v>38253955</v>
      </c>
    </row>
    <row r="132" spans="1:4" x14ac:dyDescent="0.25">
      <c r="A132" s="264">
        <v>2001</v>
      </c>
      <c r="B132" t="s">
        <v>55</v>
      </c>
      <c r="C132" t="s">
        <v>229</v>
      </c>
      <c r="D132" s="221">
        <v>10362722</v>
      </c>
    </row>
    <row r="133" spans="1:4" x14ac:dyDescent="0.25">
      <c r="A133" s="264">
        <v>2001</v>
      </c>
      <c r="B133" t="s">
        <v>55</v>
      </c>
      <c r="C133" t="s">
        <v>216</v>
      </c>
      <c r="D133" s="221">
        <v>10330774</v>
      </c>
    </row>
    <row r="134" spans="1:4" x14ac:dyDescent="0.25">
      <c r="A134" s="264">
        <v>2001</v>
      </c>
      <c r="B134" t="s">
        <v>56</v>
      </c>
      <c r="C134" t="s">
        <v>229</v>
      </c>
      <c r="D134" s="221">
        <v>22131970</v>
      </c>
    </row>
    <row r="135" spans="1:4" x14ac:dyDescent="0.25">
      <c r="A135" s="264">
        <v>2001</v>
      </c>
      <c r="B135" t="s">
        <v>56</v>
      </c>
      <c r="C135" t="s">
        <v>216</v>
      </c>
      <c r="D135" s="221">
        <v>22430457</v>
      </c>
    </row>
    <row r="136" spans="1:4" x14ac:dyDescent="0.25">
      <c r="A136" s="264">
        <v>2001</v>
      </c>
      <c r="B136" t="s">
        <v>57</v>
      </c>
      <c r="C136" t="s">
        <v>229</v>
      </c>
      <c r="D136" s="221">
        <v>1992060</v>
      </c>
    </row>
    <row r="137" spans="1:4" x14ac:dyDescent="0.25">
      <c r="A137" s="264">
        <v>2001</v>
      </c>
      <c r="B137" t="s">
        <v>57</v>
      </c>
      <c r="C137" t="s">
        <v>216</v>
      </c>
      <c r="D137" s="221">
        <v>1990094</v>
      </c>
    </row>
    <row r="138" spans="1:4" x14ac:dyDescent="0.25">
      <c r="A138" s="264">
        <v>2001</v>
      </c>
      <c r="B138" t="s">
        <v>65</v>
      </c>
      <c r="C138" t="s">
        <v>229</v>
      </c>
      <c r="D138" s="221">
        <v>5378867</v>
      </c>
    </row>
    <row r="139" spans="1:4" x14ac:dyDescent="0.25">
      <c r="A139" s="264">
        <v>2001</v>
      </c>
      <c r="B139" t="s">
        <v>65</v>
      </c>
      <c r="C139" t="s">
        <v>216</v>
      </c>
      <c r="D139" s="221">
        <v>5378783</v>
      </c>
    </row>
    <row r="140" spans="1:4" x14ac:dyDescent="0.25">
      <c r="A140" s="264">
        <v>2001</v>
      </c>
      <c r="B140" t="s">
        <v>58</v>
      </c>
      <c r="C140" t="s">
        <v>229</v>
      </c>
      <c r="D140" s="221">
        <v>5188008</v>
      </c>
    </row>
    <row r="141" spans="1:4" x14ac:dyDescent="0.25">
      <c r="A141" s="264">
        <v>2001</v>
      </c>
      <c r="B141" t="s">
        <v>58</v>
      </c>
      <c r="C141" t="s">
        <v>216</v>
      </c>
      <c r="D141" s="221">
        <v>5181115</v>
      </c>
    </row>
    <row r="142" spans="1:4" x14ac:dyDescent="0.25">
      <c r="A142" s="264">
        <v>2001</v>
      </c>
      <c r="B142" t="s">
        <v>59</v>
      </c>
      <c r="C142" t="s">
        <v>229</v>
      </c>
      <c r="D142" s="221">
        <v>8895960</v>
      </c>
    </row>
    <row r="143" spans="1:4" x14ac:dyDescent="0.25">
      <c r="A143" s="264">
        <v>2001</v>
      </c>
      <c r="B143" t="s">
        <v>59</v>
      </c>
      <c r="C143" t="s">
        <v>216</v>
      </c>
      <c r="D143" s="221">
        <v>8882792</v>
      </c>
    </row>
    <row r="144" spans="1:4" x14ac:dyDescent="0.25">
      <c r="A144" s="264">
        <v>2001</v>
      </c>
      <c r="B144" t="s">
        <v>156</v>
      </c>
      <c r="C144" t="s">
        <v>229</v>
      </c>
      <c r="D144" s="221">
        <v>284968</v>
      </c>
    </row>
    <row r="145" spans="1:4" x14ac:dyDescent="0.25">
      <c r="A145" s="264">
        <v>2001</v>
      </c>
      <c r="B145" t="s">
        <v>156</v>
      </c>
      <c r="C145" t="s">
        <v>216</v>
      </c>
      <c r="D145" s="221">
        <v>283361</v>
      </c>
    </row>
    <row r="146" spans="1:4" x14ac:dyDescent="0.25">
      <c r="A146" s="264">
        <v>2001</v>
      </c>
      <c r="B146" t="s">
        <v>254</v>
      </c>
      <c r="C146" t="s">
        <v>229</v>
      </c>
      <c r="D146" s="221">
        <v>33194</v>
      </c>
    </row>
    <row r="147" spans="1:4" x14ac:dyDescent="0.25">
      <c r="A147" s="264">
        <v>2001</v>
      </c>
      <c r="B147" t="s">
        <v>254</v>
      </c>
      <c r="C147" t="s">
        <v>216</v>
      </c>
      <c r="D147" s="221">
        <v>32863</v>
      </c>
    </row>
    <row r="148" spans="1:4" x14ac:dyDescent="0.25">
      <c r="A148" s="264">
        <v>2001</v>
      </c>
      <c r="B148" t="s">
        <v>67</v>
      </c>
      <c r="C148" t="s">
        <v>229</v>
      </c>
      <c r="D148" s="221">
        <v>4513751</v>
      </c>
    </row>
    <row r="149" spans="1:4" x14ac:dyDescent="0.25">
      <c r="A149" s="264">
        <v>2001</v>
      </c>
      <c r="B149" t="s">
        <v>67</v>
      </c>
      <c r="C149" t="s">
        <v>216</v>
      </c>
      <c r="D149" s="221">
        <v>4503436</v>
      </c>
    </row>
    <row r="150" spans="1:4" x14ac:dyDescent="0.25">
      <c r="A150" s="264">
        <v>2001</v>
      </c>
      <c r="B150" t="s">
        <v>68</v>
      </c>
      <c r="C150" t="s">
        <v>229</v>
      </c>
      <c r="D150" s="221">
        <v>7229854</v>
      </c>
    </row>
    <row r="151" spans="1:4" x14ac:dyDescent="0.25">
      <c r="A151" s="264">
        <v>2001</v>
      </c>
      <c r="B151" t="s">
        <v>68</v>
      </c>
      <c r="C151" t="s">
        <v>216</v>
      </c>
      <c r="D151" s="221">
        <v>7204055</v>
      </c>
    </row>
    <row r="152" spans="1:4" x14ac:dyDescent="0.25">
      <c r="A152" s="264">
        <v>2001</v>
      </c>
      <c r="B152" t="s">
        <v>60</v>
      </c>
      <c r="C152" t="s">
        <v>229</v>
      </c>
      <c r="D152" s="221">
        <v>59119673</v>
      </c>
    </row>
    <row r="153" spans="1:4" x14ac:dyDescent="0.25">
      <c r="A153" s="264">
        <v>2001</v>
      </c>
      <c r="B153" t="s">
        <v>60</v>
      </c>
      <c r="C153" t="s">
        <v>216</v>
      </c>
      <c r="D153" s="221">
        <v>58999781</v>
      </c>
    </row>
    <row r="154" spans="1:4" x14ac:dyDescent="0.25">
      <c r="A154" s="264">
        <v>2001</v>
      </c>
      <c r="B154" t="s">
        <v>69</v>
      </c>
      <c r="C154" t="s">
        <v>229</v>
      </c>
      <c r="D154" s="221">
        <v>2034882</v>
      </c>
    </row>
    <row r="155" spans="1:4" x14ac:dyDescent="0.25">
      <c r="A155" s="264">
        <v>2001</v>
      </c>
      <c r="B155" t="s">
        <v>69</v>
      </c>
      <c r="C155" t="s">
        <v>216</v>
      </c>
      <c r="D155" s="221">
        <v>2031112</v>
      </c>
    </row>
    <row r="156" spans="1:4" x14ac:dyDescent="0.25">
      <c r="A156" s="264">
        <v>2001</v>
      </c>
      <c r="B156" t="s">
        <v>84</v>
      </c>
      <c r="C156" t="s">
        <v>229</v>
      </c>
      <c r="D156" s="221">
        <v>3060169</v>
      </c>
    </row>
    <row r="157" spans="1:4" x14ac:dyDescent="0.25">
      <c r="A157" s="264">
        <v>2001</v>
      </c>
      <c r="B157" t="s">
        <v>84</v>
      </c>
      <c r="C157" t="s">
        <v>216</v>
      </c>
      <c r="D157" s="221">
        <v>3063320</v>
      </c>
    </row>
    <row r="158" spans="1:4" x14ac:dyDescent="0.25">
      <c r="A158" s="264">
        <v>2001</v>
      </c>
      <c r="B158" t="s">
        <v>70</v>
      </c>
      <c r="C158" t="s">
        <v>229</v>
      </c>
      <c r="D158" s="221">
        <v>7503433</v>
      </c>
    </row>
    <row r="159" spans="1:4" x14ac:dyDescent="0.25">
      <c r="A159" s="264">
        <v>2001</v>
      </c>
      <c r="B159" t="s">
        <v>70</v>
      </c>
      <c r="C159" t="s">
        <v>216</v>
      </c>
      <c r="D159" s="221">
        <v>7504739</v>
      </c>
    </row>
    <row r="160" spans="1:4" x14ac:dyDescent="0.25">
      <c r="A160" s="264">
        <v>2001</v>
      </c>
      <c r="B160" t="s">
        <v>71</v>
      </c>
      <c r="C160" t="s">
        <v>229</v>
      </c>
      <c r="D160" s="221">
        <v>65166331</v>
      </c>
    </row>
    <row r="161" spans="1:5" x14ac:dyDescent="0.25">
      <c r="A161" s="264">
        <v>2001</v>
      </c>
      <c r="B161" t="s">
        <v>71</v>
      </c>
      <c r="C161" t="s">
        <v>216</v>
      </c>
      <c r="D161" s="221">
        <v>64729501</v>
      </c>
      <c r="E161" t="s">
        <v>199</v>
      </c>
    </row>
    <row r="162" spans="1:5" x14ac:dyDescent="0.25">
      <c r="A162" s="264">
        <v>2001</v>
      </c>
      <c r="B162" t="s">
        <v>82</v>
      </c>
      <c r="C162" t="s">
        <v>229</v>
      </c>
      <c r="D162" s="221">
        <v>3801442</v>
      </c>
    </row>
    <row r="163" spans="1:5" x14ac:dyDescent="0.25">
      <c r="A163" s="264">
        <v>2001</v>
      </c>
      <c r="B163" t="s">
        <v>82</v>
      </c>
      <c r="C163" t="s">
        <v>216</v>
      </c>
      <c r="D163" s="221">
        <v>3789717</v>
      </c>
      <c r="E163" t="s">
        <v>201</v>
      </c>
    </row>
    <row r="164" spans="1:5" x14ac:dyDescent="0.25">
      <c r="A164" s="264">
        <v>2001</v>
      </c>
      <c r="B164" t="s">
        <v>255</v>
      </c>
      <c r="C164" t="s">
        <v>229</v>
      </c>
      <c r="D164" s="221" t="s">
        <v>72</v>
      </c>
    </row>
    <row r="165" spans="1:5" x14ac:dyDescent="0.25">
      <c r="A165" s="264">
        <v>2001</v>
      </c>
      <c r="B165" t="s">
        <v>255</v>
      </c>
      <c r="C165" t="s">
        <v>216</v>
      </c>
      <c r="D165" s="221" t="s">
        <v>72</v>
      </c>
    </row>
    <row r="166" spans="1:5" x14ac:dyDescent="0.25">
      <c r="A166" s="264">
        <v>2001</v>
      </c>
      <c r="B166" t="s">
        <v>256</v>
      </c>
      <c r="C166" t="s">
        <v>229</v>
      </c>
      <c r="D166" s="221">
        <v>48452256</v>
      </c>
    </row>
    <row r="167" spans="1:5" x14ac:dyDescent="0.25">
      <c r="A167" s="264">
        <v>2001</v>
      </c>
      <c r="B167" t="s">
        <v>256</v>
      </c>
      <c r="C167" t="s">
        <v>216</v>
      </c>
      <c r="D167" s="221">
        <v>48663609</v>
      </c>
    </row>
    <row r="168" spans="1:5" x14ac:dyDescent="0.25">
      <c r="A168" s="264">
        <v>2001</v>
      </c>
      <c r="B168" t="s">
        <v>257</v>
      </c>
      <c r="C168" t="s">
        <v>229</v>
      </c>
      <c r="D168" s="221">
        <v>3214100</v>
      </c>
    </row>
    <row r="169" spans="1:5" x14ac:dyDescent="0.25">
      <c r="A169" s="264">
        <v>2001</v>
      </c>
      <c r="B169" t="s">
        <v>257</v>
      </c>
      <c r="C169" t="s">
        <v>216</v>
      </c>
      <c r="D169" s="221">
        <v>3215300</v>
      </c>
    </row>
    <row r="170" spans="1:5" x14ac:dyDescent="0.25">
      <c r="A170" s="264">
        <v>2001</v>
      </c>
      <c r="B170" t="s">
        <v>258</v>
      </c>
      <c r="C170" t="s">
        <v>229</v>
      </c>
      <c r="D170" s="221">
        <v>8111200</v>
      </c>
    </row>
    <row r="171" spans="1:5" x14ac:dyDescent="0.25">
      <c r="A171" s="264">
        <v>2001</v>
      </c>
      <c r="B171" t="s">
        <v>258</v>
      </c>
      <c r="C171" t="s">
        <v>216</v>
      </c>
      <c r="D171" s="221">
        <v>8081000</v>
      </c>
    </row>
    <row r="172" spans="1:5" x14ac:dyDescent="0.25">
      <c r="A172" s="264">
        <v>2001</v>
      </c>
      <c r="B172" t="s">
        <v>259</v>
      </c>
      <c r="C172" t="s">
        <v>229</v>
      </c>
      <c r="D172" s="221">
        <v>4386450</v>
      </c>
    </row>
    <row r="173" spans="1:5" x14ac:dyDescent="0.25">
      <c r="A173" s="264">
        <v>2001</v>
      </c>
      <c r="B173" t="s">
        <v>259</v>
      </c>
      <c r="C173" t="s">
        <v>216</v>
      </c>
      <c r="D173" s="221">
        <v>4401400</v>
      </c>
      <c r="E173" t="s">
        <v>201</v>
      </c>
    </row>
    <row r="174" spans="1:5" x14ac:dyDescent="0.25">
      <c r="A174" s="264">
        <v>2002</v>
      </c>
      <c r="B174" t="s">
        <v>154</v>
      </c>
      <c r="C174" t="s">
        <v>229</v>
      </c>
      <c r="D174" s="221">
        <v>430456663</v>
      </c>
    </row>
    <row r="175" spans="1:5" x14ac:dyDescent="0.25">
      <c r="A175" s="264">
        <v>2002</v>
      </c>
      <c r="B175" t="s">
        <v>154</v>
      </c>
      <c r="C175" t="s">
        <v>216</v>
      </c>
      <c r="D175" s="221">
        <v>429723142</v>
      </c>
    </row>
    <row r="176" spans="1:5" x14ac:dyDescent="0.25">
      <c r="A176" s="264">
        <v>2002</v>
      </c>
      <c r="B176" t="s">
        <v>35</v>
      </c>
      <c r="C176" t="s">
        <v>229</v>
      </c>
      <c r="D176" s="221">
        <v>10332785</v>
      </c>
    </row>
    <row r="177" spans="1:4" x14ac:dyDescent="0.25">
      <c r="A177" s="264">
        <v>2002</v>
      </c>
      <c r="B177" t="s">
        <v>35</v>
      </c>
      <c r="C177" t="s">
        <v>216</v>
      </c>
      <c r="D177" s="221">
        <v>10309725</v>
      </c>
    </row>
    <row r="178" spans="1:4" x14ac:dyDescent="0.25">
      <c r="A178" s="264">
        <v>2002</v>
      </c>
      <c r="B178" t="s">
        <v>36</v>
      </c>
      <c r="C178" t="s">
        <v>229</v>
      </c>
      <c r="D178" s="221">
        <v>7837161</v>
      </c>
    </row>
    <row r="179" spans="1:4" x14ac:dyDescent="0.25">
      <c r="A179" s="264">
        <v>2002</v>
      </c>
      <c r="B179" t="s">
        <v>36</v>
      </c>
      <c r="C179" t="s">
        <v>216</v>
      </c>
      <c r="D179" s="221">
        <v>7868815</v>
      </c>
    </row>
    <row r="180" spans="1:4" x14ac:dyDescent="0.25">
      <c r="A180" s="264">
        <v>2002</v>
      </c>
      <c r="B180" t="s">
        <v>37</v>
      </c>
      <c r="C180" t="s">
        <v>229</v>
      </c>
      <c r="D180" s="221">
        <v>10196916</v>
      </c>
    </row>
    <row r="181" spans="1:4" x14ac:dyDescent="0.25">
      <c r="A181" s="264">
        <v>2002</v>
      </c>
      <c r="B181" t="s">
        <v>37</v>
      </c>
      <c r="C181" t="s">
        <v>216</v>
      </c>
      <c r="D181" s="221">
        <v>10201182</v>
      </c>
    </row>
    <row r="182" spans="1:4" x14ac:dyDescent="0.25">
      <c r="A182" s="264">
        <v>2002</v>
      </c>
      <c r="B182" t="s">
        <v>38</v>
      </c>
      <c r="C182" t="s">
        <v>229</v>
      </c>
      <c r="D182" s="221">
        <v>5375931</v>
      </c>
    </row>
    <row r="183" spans="1:4" x14ac:dyDescent="0.25">
      <c r="A183" s="264">
        <v>2002</v>
      </c>
      <c r="B183" t="s">
        <v>38</v>
      </c>
      <c r="C183" t="s">
        <v>216</v>
      </c>
      <c r="D183" s="221">
        <v>5368354</v>
      </c>
    </row>
    <row r="184" spans="1:4" x14ac:dyDescent="0.25">
      <c r="A184" s="264">
        <v>2002</v>
      </c>
      <c r="B184" t="s">
        <v>128</v>
      </c>
      <c r="C184" t="s">
        <v>229</v>
      </c>
      <c r="D184" s="221">
        <v>82488495</v>
      </c>
    </row>
    <row r="185" spans="1:4" x14ac:dyDescent="0.25">
      <c r="A185" s="264">
        <v>2002</v>
      </c>
      <c r="B185" t="s">
        <v>128</v>
      </c>
      <c r="C185" t="s">
        <v>216</v>
      </c>
      <c r="D185" s="221">
        <v>82440309</v>
      </c>
    </row>
    <row r="186" spans="1:4" x14ac:dyDescent="0.25">
      <c r="A186" s="264">
        <v>2002</v>
      </c>
      <c r="B186" t="s">
        <v>40</v>
      </c>
      <c r="C186" t="s">
        <v>229</v>
      </c>
      <c r="D186" s="221">
        <v>1379350</v>
      </c>
    </row>
    <row r="187" spans="1:4" x14ac:dyDescent="0.25">
      <c r="A187" s="264">
        <v>2002</v>
      </c>
      <c r="B187" t="s">
        <v>40</v>
      </c>
      <c r="C187" t="s">
        <v>216</v>
      </c>
      <c r="D187" s="221">
        <v>1383510</v>
      </c>
    </row>
    <row r="188" spans="1:4" x14ac:dyDescent="0.25">
      <c r="A188" s="264">
        <v>2002</v>
      </c>
      <c r="B188" t="s">
        <v>41</v>
      </c>
      <c r="C188" t="s">
        <v>229</v>
      </c>
      <c r="D188" s="221">
        <v>3931947</v>
      </c>
    </row>
    <row r="189" spans="1:4" x14ac:dyDescent="0.25">
      <c r="A189" s="264">
        <v>2002</v>
      </c>
      <c r="B189" t="s">
        <v>41</v>
      </c>
      <c r="C189" t="s">
        <v>216</v>
      </c>
      <c r="D189" s="221">
        <v>3899702</v>
      </c>
    </row>
    <row r="190" spans="1:4" x14ac:dyDescent="0.25">
      <c r="A190" s="264">
        <v>2002</v>
      </c>
      <c r="B190" t="s">
        <v>42</v>
      </c>
      <c r="C190" t="s">
        <v>229</v>
      </c>
      <c r="D190" s="221">
        <v>10902022</v>
      </c>
    </row>
    <row r="191" spans="1:4" x14ac:dyDescent="0.25">
      <c r="A191" s="264">
        <v>2002</v>
      </c>
      <c r="B191" t="s">
        <v>42</v>
      </c>
      <c r="C191" t="s">
        <v>216</v>
      </c>
      <c r="D191" s="221">
        <v>10888274</v>
      </c>
    </row>
    <row r="192" spans="1:4" x14ac:dyDescent="0.25">
      <c r="A192" s="264">
        <v>2002</v>
      </c>
      <c r="B192" t="s">
        <v>43</v>
      </c>
      <c r="C192" t="s">
        <v>229</v>
      </c>
      <c r="D192" s="221">
        <v>41431558</v>
      </c>
    </row>
    <row r="193" spans="1:4" x14ac:dyDescent="0.25">
      <c r="A193" s="264">
        <v>2002</v>
      </c>
      <c r="B193" t="s">
        <v>43</v>
      </c>
      <c r="C193" t="s">
        <v>216</v>
      </c>
      <c r="D193" s="221">
        <v>41035278</v>
      </c>
    </row>
    <row r="194" spans="1:4" x14ac:dyDescent="0.25">
      <c r="A194" s="264">
        <v>2002</v>
      </c>
      <c r="B194" t="s">
        <v>44</v>
      </c>
      <c r="C194" t="s">
        <v>229</v>
      </c>
      <c r="D194" s="221">
        <v>61644062</v>
      </c>
    </row>
    <row r="195" spans="1:4" x14ac:dyDescent="0.25">
      <c r="A195" s="264">
        <v>2002</v>
      </c>
      <c r="B195" t="s">
        <v>44</v>
      </c>
      <c r="C195" t="s">
        <v>216</v>
      </c>
      <c r="D195" s="221">
        <v>61424036</v>
      </c>
    </row>
    <row r="196" spans="1:4" x14ac:dyDescent="0.25">
      <c r="A196" s="264">
        <v>2002</v>
      </c>
      <c r="B196" t="s">
        <v>45</v>
      </c>
      <c r="C196" t="s">
        <v>229</v>
      </c>
      <c r="D196" s="221">
        <v>4305439</v>
      </c>
    </row>
    <row r="197" spans="1:4" x14ac:dyDescent="0.25">
      <c r="A197" s="264">
        <v>2002</v>
      </c>
      <c r="B197" t="s">
        <v>45</v>
      </c>
      <c r="C197" t="s">
        <v>216</v>
      </c>
      <c r="D197" s="221">
        <v>4305494</v>
      </c>
    </row>
    <row r="198" spans="1:4" x14ac:dyDescent="0.25">
      <c r="A198" s="264">
        <v>2002</v>
      </c>
      <c r="B198" t="s">
        <v>46</v>
      </c>
      <c r="C198" t="s">
        <v>229</v>
      </c>
      <c r="D198" s="221">
        <v>57059007</v>
      </c>
    </row>
    <row r="199" spans="1:4" x14ac:dyDescent="0.25">
      <c r="A199" s="264">
        <v>2002</v>
      </c>
      <c r="B199" t="s">
        <v>46</v>
      </c>
      <c r="C199" t="s">
        <v>216</v>
      </c>
      <c r="D199" s="221">
        <v>56987507</v>
      </c>
    </row>
    <row r="200" spans="1:4" x14ac:dyDescent="0.25">
      <c r="A200" s="264">
        <v>2002</v>
      </c>
      <c r="B200" t="s">
        <v>47</v>
      </c>
      <c r="C200" t="s">
        <v>229</v>
      </c>
      <c r="D200" s="221">
        <v>709630</v>
      </c>
    </row>
    <row r="201" spans="1:4" x14ac:dyDescent="0.25">
      <c r="A201" s="264">
        <v>2002</v>
      </c>
      <c r="B201" t="s">
        <v>47</v>
      </c>
      <c r="C201" t="s">
        <v>216</v>
      </c>
      <c r="D201" s="221">
        <v>705539</v>
      </c>
    </row>
    <row r="202" spans="1:4" x14ac:dyDescent="0.25">
      <c r="A202" s="264">
        <v>2002</v>
      </c>
      <c r="B202" t="s">
        <v>48</v>
      </c>
      <c r="C202" t="s">
        <v>229</v>
      </c>
      <c r="D202" s="221">
        <v>2310173</v>
      </c>
    </row>
    <row r="203" spans="1:4" x14ac:dyDescent="0.25">
      <c r="A203" s="264">
        <v>2002</v>
      </c>
      <c r="B203" t="s">
        <v>48</v>
      </c>
      <c r="C203" t="s">
        <v>216</v>
      </c>
      <c r="D203" s="221">
        <v>2320956</v>
      </c>
    </row>
    <row r="204" spans="1:4" x14ac:dyDescent="0.25">
      <c r="A204" s="264">
        <v>2002</v>
      </c>
      <c r="B204" t="s">
        <v>49</v>
      </c>
      <c r="C204" t="s">
        <v>229</v>
      </c>
      <c r="D204" s="221">
        <v>3443067</v>
      </c>
    </row>
    <row r="205" spans="1:4" x14ac:dyDescent="0.25">
      <c r="A205" s="264">
        <v>2002</v>
      </c>
      <c r="B205" t="s">
        <v>49</v>
      </c>
      <c r="C205" t="s">
        <v>216</v>
      </c>
      <c r="D205" s="221">
        <v>3454637</v>
      </c>
    </row>
    <row r="206" spans="1:4" x14ac:dyDescent="0.25">
      <c r="A206" s="264">
        <v>2002</v>
      </c>
      <c r="B206" t="s">
        <v>50</v>
      </c>
      <c r="C206" t="s">
        <v>229</v>
      </c>
      <c r="D206" s="221">
        <v>446175</v>
      </c>
    </row>
    <row r="207" spans="1:4" x14ac:dyDescent="0.25">
      <c r="A207" s="264">
        <v>2002</v>
      </c>
      <c r="B207" t="s">
        <v>50</v>
      </c>
      <c r="C207" t="s">
        <v>216</v>
      </c>
      <c r="D207" s="221">
        <v>444050</v>
      </c>
    </row>
    <row r="208" spans="1:4" x14ac:dyDescent="0.25">
      <c r="A208" s="264">
        <v>2002</v>
      </c>
      <c r="B208" t="s">
        <v>51</v>
      </c>
      <c r="C208" t="s">
        <v>229</v>
      </c>
      <c r="D208" s="221">
        <v>10158608</v>
      </c>
    </row>
    <row r="209" spans="1:4" x14ac:dyDescent="0.25">
      <c r="A209" s="264">
        <v>2002</v>
      </c>
      <c r="B209" t="s">
        <v>51</v>
      </c>
      <c r="C209" t="s">
        <v>216</v>
      </c>
      <c r="D209" s="221">
        <v>10174853</v>
      </c>
    </row>
    <row r="210" spans="1:4" x14ac:dyDescent="0.25">
      <c r="A210" s="264">
        <v>2002</v>
      </c>
      <c r="B210" t="s">
        <v>52</v>
      </c>
      <c r="C210" t="s">
        <v>229</v>
      </c>
      <c r="D210" s="221">
        <v>395969</v>
      </c>
    </row>
    <row r="211" spans="1:4" x14ac:dyDescent="0.25">
      <c r="A211" s="264">
        <v>2002</v>
      </c>
      <c r="B211" t="s">
        <v>52</v>
      </c>
      <c r="C211" t="s">
        <v>216</v>
      </c>
      <c r="D211" s="221">
        <v>394641</v>
      </c>
    </row>
    <row r="212" spans="1:4" x14ac:dyDescent="0.25">
      <c r="A212" s="264">
        <v>2002</v>
      </c>
      <c r="B212" t="s">
        <v>53</v>
      </c>
      <c r="C212" t="s">
        <v>229</v>
      </c>
      <c r="D212" s="221">
        <v>16148929</v>
      </c>
    </row>
    <row r="213" spans="1:4" x14ac:dyDescent="0.25">
      <c r="A213" s="264">
        <v>2002</v>
      </c>
      <c r="B213" t="s">
        <v>53</v>
      </c>
      <c r="C213" t="s">
        <v>216</v>
      </c>
      <c r="D213" s="221">
        <v>16105285</v>
      </c>
    </row>
    <row r="214" spans="1:4" x14ac:dyDescent="0.25">
      <c r="A214" s="264">
        <v>2002</v>
      </c>
      <c r="B214" t="s">
        <v>54</v>
      </c>
      <c r="C214" t="s">
        <v>229</v>
      </c>
      <c r="D214" s="221">
        <v>8081957</v>
      </c>
    </row>
    <row r="215" spans="1:4" x14ac:dyDescent="0.25">
      <c r="A215" s="264">
        <v>2002</v>
      </c>
      <c r="B215" t="s">
        <v>54</v>
      </c>
      <c r="C215" t="s">
        <v>216</v>
      </c>
      <c r="D215" s="221">
        <v>8063640</v>
      </c>
    </row>
    <row r="216" spans="1:4" x14ac:dyDescent="0.25">
      <c r="A216" s="264">
        <v>2002</v>
      </c>
      <c r="B216" t="s">
        <v>64</v>
      </c>
      <c r="C216" t="s">
        <v>229</v>
      </c>
      <c r="D216" s="221">
        <v>38230364</v>
      </c>
    </row>
    <row r="217" spans="1:4" x14ac:dyDescent="0.25">
      <c r="A217" s="264">
        <v>2002</v>
      </c>
      <c r="B217" t="s">
        <v>64</v>
      </c>
      <c r="C217" t="s">
        <v>216</v>
      </c>
      <c r="D217" s="221">
        <v>38242197</v>
      </c>
    </row>
    <row r="218" spans="1:4" x14ac:dyDescent="0.25">
      <c r="A218" s="264">
        <v>2002</v>
      </c>
      <c r="B218" t="s">
        <v>55</v>
      </c>
      <c r="C218" t="s">
        <v>229</v>
      </c>
      <c r="D218" s="221">
        <v>10419631</v>
      </c>
    </row>
    <row r="219" spans="1:4" x14ac:dyDescent="0.25">
      <c r="A219" s="264">
        <v>2002</v>
      </c>
      <c r="B219" t="s">
        <v>55</v>
      </c>
      <c r="C219" t="s">
        <v>216</v>
      </c>
      <c r="D219" s="221">
        <v>10394669</v>
      </c>
    </row>
    <row r="220" spans="1:4" x14ac:dyDescent="0.25">
      <c r="A220" s="264">
        <v>2002</v>
      </c>
      <c r="B220" t="s">
        <v>56</v>
      </c>
      <c r="C220" t="s">
        <v>229</v>
      </c>
      <c r="D220" s="221">
        <v>21730496</v>
      </c>
    </row>
    <row r="221" spans="1:4" x14ac:dyDescent="0.25">
      <c r="A221" s="264">
        <v>2002</v>
      </c>
      <c r="B221" t="s">
        <v>56</v>
      </c>
      <c r="C221" t="s">
        <v>216</v>
      </c>
      <c r="D221" s="221">
        <v>21833483</v>
      </c>
    </row>
    <row r="222" spans="1:4" x14ac:dyDescent="0.25">
      <c r="A222" s="264">
        <v>2002</v>
      </c>
      <c r="B222" t="s">
        <v>57</v>
      </c>
      <c r="C222" t="s">
        <v>229</v>
      </c>
      <c r="D222" s="221">
        <v>1994530</v>
      </c>
    </row>
    <row r="223" spans="1:4" x14ac:dyDescent="0.25">
      <c r="A223" s="264">
        <v>2002</v>
      </c>
      <c r="B223" t="s">
        <v>57</v>
      </c>
      <c r="C223" t="s">
        <v>216</v>
      </c>
      <c r="D223" s="221">
        <v>1994026</v>
      </c>
    </row>
    <row r="224" spans="1:4" x14ac:dyDescent="0.25">
      <c r="A224" s="264">
        <v>2002</v>
      </c>
      <c r="B224" t="s">
        <v>65</v>
      </c>
      <c r="C224" t="s">
        <v>229</v>
      </c>
      <c r="D224" s="221">
        <v>5376912</v>
      </c>
    </row>
    <row r="225" spans="1:4" x14ac:dyDescent="0.25">
      <c r="A225" s="264">
        <v>2002</v>
      </c>
      <c r="B225" t="s">
        <v>65</v>
      </c>
      <c r="C225" t="s">
        <v>216</v>
      </c>
      <c r="D225" s="221">
        <v>5378951</v>
      </c>
    </row>
    <row r="226" spans="1:4" x14ac:dyDescent="0.25">
      <c r="A226" s="264">
        <v>2002</v>
      </c>
      <c r="B226" t="s">
        <v>58</v>
      </c>
      <c r="C226" t="s">
        <v>229</v>
      </c>
      <c r="D226" s="221">
        <v>5200598</v>
      </c>
    </row>
    <row r="227" spans="1:4" x14ac:dyDescent="0.25">
      <c r="A227" s="264">
        <v>2002</v>
      </c>
      <c r="B227" t="s">
        <v>58</v>
      </c>
      <c r="C227" t="s">
        <v>216</v>
      </c>
      <c r="D227" s="221">
        <v>5194901</v>
      </c>
    </row>
    <row r="228" spans="1:4" x14ac:dyDescent="0.25">
      <c r="A228" s="264">
        <v>2002</v>
      </c>
      <c r="B228" t="s">
        <v>59</v>
      </c>
      <c r="C228" t="s">
        <v>229</v>
      </c>
      <c r="D228" s="221">
        <v>8924958</v>
      </c>
    </row>
    <row r="229" spans="1:4" x14ac:dyDescent="0.25">
      <c r="A229" s="264">
        <v>2002</v>
      </c>
      <c r="B229" t="s">
        <v>59</v>
      </c>
      <c r="C229" t="s">
        <v>216</v>
      </c>
      <c r="D229" s="221">
        <v>8909128</v>
      </c>
    </row>
    <row r="230" spans="1:4" x14ac:dyDescent="0.25">
      <c r="A230" s="264">
        <v>2002</v>
      </c>
      <c r="B230" t="s">
        <v>156</v>
      </c>
      <c r="C230" t="s">
        <v>229</v>
      </c>
      <c r="D230" s="221">
        <v>287523</v>
      </c>
    </row>
    <row r="231" spans="1:4" x14ac:dyDescent="0.25">
      <c r="A231" s="264">
        <v>2002</v>
      </c>
      <c r="B231" t="s">
        <v>156</v>
      </c>
      <c r="C231" t="s">
        <v>216</v>
      </c>
      <c r="D231" s="221">
        <v>286575</v>
      </c>
    </row>
    <row r="232" spans="1:4" x14ac:dyDescent="0.25">
      <c r="A232" s="264">
        <v>2002</v>
      </c>
      <c r="B232" t="s">
        <v>254</v>
      </c>
      <c r="C232" t="s">
        <v>229</v>
      </c>
      <c r="D232" s="221">
        <v>33694</v>
      </c>
    </row>
    <row r="233" spans="1:4" x14ac:dyDescent="0.25">
      <c r="A233" s="264">
        <v>2002</v>
      </c>
      <c r="B233" t="s">
        <v>254</v>
      </c>
      <c r="C233" t="s">
        <v>216</v>
      </c>
      <c r="D233" s="221">
        <v>33525</v>
      </c>
    </row>
    <row r="234" spans="1:4" x14ac:dyDescent="0.25">
      <c r="A234" s="264">
        <v>2002</v>
      </c>
      <c r="B234" t="s">
        <v>67</v>
      </c>
      <c r="C234" t="s">
        <v>229</v>
      </c>
      <c r="D234" s="221">
        <v>4538159</v>
      </c>
    </row>
    <row r="235" spans="1:4" x14ac:dyDescent="0.25">
      <c r="A235" s="264">
        <v>2002</v>
      </c>
      <c r="B235" t="s">
        <v>67</v>
      </c>
      <c r="C235" t="s">
        <v>216</v>
      </c>
      <c r="D235" s="221">
        <v>4524066</v>
      </c>
    </row>
    <row r="236" spans="1:4" x14ac:dyDescent="0.25">
      <c r="A236" s="264">
        <v>2002</v>
      </c>
      <c r="B236" t="s">
        <v>68</v>
      </c>
      <c r="C236" t="s">
        <v>229</v>
      </c>
      <c r="D236" s="221">
        <v>7284753</v>
      </c>
    </row>
    <row r="237" spans="1:4" x14ac:dyDescent="0.25">
      <c r="A237" s="264">
        <v>2002</v>
      </c>
      <c r="B237" t="s">
        <v>68</v>
      </c>
      <c r="C237" t="s">
        <v>216</v>
      </c>
      <c r="D237" s="221">
        <v>7255653</v>
      </c>
    </row>
    <row r="238" spans="1:4" x14ac:dyDescent="0.25">
      <c r="A238" s="264">
        <v>2002</v>
      </c>
      <c r="B238" t="s">
        <v>60</v>
      </c>
      <c r="C238" t="s">
        <v>229</v>
      </c>
      <c r="D238" s="221">
        <v>59370479</v>
      </c>
    </row>
    <row r="239" spans="1:4" x14ac:dyDescent="0.25">
      <c r="A239" s="264">
        <v>2002</v>
      </c>
      <c r="B239" t="s">
        <v>60</v>
      </c>
      <c r="C239" t="s">
        <v>216</v>
      </c>
      <c r="D239" s="221">
        <v>59239564</v>
      </c>
    </row>
    <row r="240" spans="1:4" x14ac:dyDescent="0.25">
      <c r="A240" s="264">
        <v>2002</v>
      </c>
      <c r="B240" t="s">
        <v>69</v>
      </c>
      <c r="C240" t="s">
        <v>229</v>
      </c>
      <c r="D240" s="221">
        <v>2031153</v>
      </c>
    </row>
    <row r="241" spans="1:5" x14ac:dyDescent="0.25">
      <c r="A241" s="264">
        <v>2002</v>
      </c>
      <c r="B241" t="s">
        <v>69</v>
      </c>
      <c r="C241" t="s">
        <v>216</v>
      </c>
      <c r="D241" s="221">
        <v>2038651</v>
      </c>
    </row>
    <row r="242" spans="1:5" x14ac:dyDescent="0.25">
      <c r="A242" s="264">
        <v>2002</v>
      </c>
      <c r="B242" t="s">
        <v>84</v>
      </c>
      <c r="C242" t="s">
        <v>229</v>
      </c>
      <c r="D242" s="221">
        <v>3051006</v>
      </c>
    </row>
    <row r="243" spans="1:5" x14ac:dyDescent="0.25">
      <c r="A243" s="264">
        <v>2002</v>
      </c>
      <c r="B243" t="s">
        <v>84</v>
      </c>
      <c r="C243" t="s">
        <v>216</v>
      </c>
      <c r="D243" s="221">
        <v>3057018</v>
      </c>
    </row>
    <row r="244" spans="1:5" x14ac:dyDescent="0.25">
      <c r="A244" s="264">
        <v>2002</v>
      </c>
      <c r="B244" t="s">
        <v>70</v>
      </c>
      <c r="C244" t="s">
        <v>229</v>
      </c>
      <c r="D244" s="221">
        <v>7496522</v>
      </c>
    </row>
    <row r="245" spans="1:5" x14ac:dyDescent="0.25">
      <c r="A245" s="264">
        <v>2002</v>
      </c>
      <c r="B245" t="s">
        <v>70</v>
      </c>
      <c r="C245" t="s">
        <v>216</v>
      </c>
      <c r="D245" s="221">
        <v>7502126</v>
      </c>
    </row>
    <row r="246" spans="1:5" x14ac:dyDescent="0.25">
      <c r="A246" s="264">
        <v>2002</v>
      </c>
      <c r="B246" t="s">
        <v>71</v>
      </c>
      <c r="C246" t="s">
        <v>229</v>
      </c>
      <c r="D246" s="221">
        <v>66002506</v>
      </c>
    </row>
    <row r="247" spans="1:5" x14ac:dyDescent="0.25">
      <c r="A247" s="264">
        <v>2002</v>
      </c>
      <c r="B247" t="s">
        <v>71</v>
      </c>
      <c r="C247" t="s">
        <v>216</v>
      </c>
      <c r="D247" s="221">
        <v>65603160</v>
      </c>
    </row>
    <row r="248" spans="1:5" x14ac:dyDescent="0.25">
      <c r="A248" s="264">
        <v>2002</v>
      </c>
      <c r="B248" t="s">
        <v>82</v>
      </c>
      <c r="C248" t="s">
        <v>229</v>
      </c>
      <c r="D248" s="221">
        <v>3821758</v>
      </c>
    </row>
    <row r="249" spans="1:5" x14ac:dyDescent="0.25">
      <c r="A249" s="264">
        <v>2002</v>
      </c>
      <c r="B249" t="s">
        <v>82</v>
      </c>
      <c r="C249" t="s">
        <v>216</v>
      </c>
      <c r="D249" s="221">
        <v>3813167</v>
      </c>
      <c r="E249" t="s">
        <v>201</v>
      </c>
    </row>
    <row r="250" spans="1:5" x14ac:dyDescent="0.25">
      <c r="A250" s="264">
        <v>2002</v>
      </c>
      <c r="B250" t="s">
        <v>255</v>
      </c>
      <c r="C250" t="s">
        <v>229</v>
      </c>
      <c r="D250" s="221" t="s">
        <v>72</v>
      </c>
    </row>
    <row r="251" spans="1:5" x14ac:dyDescent="0.25">
      <c r="A251" s="264">
        <v>2002</v>
      </c>
      <c r="B251" t="s">
        <v>255</v>
      </c>
      <c r="C251" t="s">
        <v>216</v>
      </c>
      <c r="D251" s="221" t="s">
        <v>72</v>
      </c>
    </row>
    <row r="252" spans="1:5" x14ac:dyDescent="0.25">
      <c r="A252" s="264">
        <v>2002</v>
      </c>
      <c r="B252" t="s">
        <v>256</v>
      </c>
      <c r="C252" t="s">
        <v>229</v>
      </c>
      <c r="D252" s="221">
        <v>48032005</v>
      </c>
    </row>
    <row r="253" spans="1:5" x14ac:dyDescent="0.25">
      <c r="A253" s="264">
        <v>2002</v>
      </c>
      <c r="B253" t="s">
        <v>256</v>
      </c>
      <c r="C253" t="s">
        <v>216</v>
      </c>
      <c r="D253" s="221">
        <v>48240902</v>
      </c>
    </row>
    <row r="254" spans="1:5" x14ac:dyDescent="0.25">
      <c r="A254" s="264">
        <v>2002</v>
      </c>
      <c r="B254" t="s">
        <v>257</v>
      </c>
      <c r="C254" t="s">
        <v>229</v>
      </c>
      <c r="D254" s="221">
        <v>3211600</v>
      </c>
    </row>
    <row r="255" spans="1:5" x14ac:dyDescent="0.25">
      <c r="A255" s="264">
        <v>2002</v>
      </c>
      <c r="B255" t="s">
        <v>257</v>
      </c>
      <c r="C255" t="s">
        <v>216</v>
      </c>
      <c r="D255" s="221">
        <v>3212900</v>
      </c>
    </row>
    <row r="256" spans="1:5" x14ac:dyDescent="0.25">
      <c r="A256" s="264">
        <v>2002</v>
      </c>
      <c r="B256" t="s">
        <v>258</v>
      </c>
      <c r="C256" t="s">
        <v>229</v>
      </c>
      <c r="D256" s="221">
        <v>8171950</v>
      </c>
    </row>
    <row r="257" spans="1:5" x14ac:dyDescent="0.25">
      <c r="A257" s="264">
        <v>2002</v>
      </c>
      <c r="B257" t="s">
        <v>258</v>
      </c>
      <c r="C257" t="s">
        <v>216</v>
      </c>
      <c r="D257" s="221">
        <v>8141400</v>
      </c>
    </row>
    <row r="258" spans="1:5" x14ac:dyDescent="0.25">
      <c r="A258" s="264">
        <v>2002</v>
      </c>
      <c r="B258" t="s">
        <v>259</v>
      </c>
      <c r="C258" t="s">
        <v>229</v>
      </c>
      <c r="D258" s="221">
        <v>4362050</v>
      </c>
    </row>
    <row r="259" spans="1:5" x14ac:dyDescent="0.25">
      <c r="A259" s="264">
        <v>2002</v>
      </c>
      <c r="B259" t="s">
        <v>259</v>
      </c>
      <c r="C259" t="s">
        <v>216</v>
      </c>
      <c r="D259" s="221">
        <v>4371500</v>
      </c>
      <c r="E259" t="s">
        <v>201</v>
      </c>
    </row>
    <row r="260" spans="1:5" x14ac:dyDescent="0.25">
      <c r="A260" s="264">
        <v>2003</v>
      </c>
      <c r="B260" t="s">
        <v>154</v>
      </c>
      <c r="C260" t="s">
        <v>229</v>
      </c>
      <c r="D260" s="221">
        <v>431976112</v>
      </c>
    </row>
    <row r="261" spans="1:5" x14ac:dyDescent="0.25">
      <c r="A261" s="264">
        <v>2003</v>
      </c>
      <c r="B261" t="s">
        <v>154</v>
      </c>
      <c r="C261" t="s">
        <v>216</v>
      </c>
      <c r="D261" s="221">
        <v>431190184</v>
      </c>
    </row>
    <row r="262" spans="1:5" x14ac:dyDescent="0.25">
      <c r="A262" s="264">
        <v>2003</v>
      </c>
      <c r="B262" t="s">
        <v>35</v>
      </c>
      <c r="C262" t="s">
        <v>229</v>
      </c>
      <c r="D262" s="221">
        <v>10376133</v>
      </c>
    </row>
    <row r="263" spans="1:5" x14ac:dyDescent="0.25">
      <c r="A263" s="264">
        <v>2003</v>
      </c>
      <c r="B263" t="s">
        <v>35</v>
      </c>
      <c r="C263" t="s">
        <v>216</v>
      </c>
      <c r="D263" s="221">
        <v>10355844</v>
      </c>
    </row>
    <row r="264" spans="1:5" x14ac:dyDescent="0.25">
      <c r="A264" s="264">
        <v>2003</v>
      </c>
      <c r="B264" t="s">
        <v>36</v>
      </c>
      <c r="C264" t="s">
        <v>229</v>
      </c>
      <c r="D264" s="221">
        <v>7775327</v>
      </c>
    </row>
    <row r="265" spans="1:5" x14ac:dyDescent="0.25">
      <c r="A265" s="264">
        <v>2003</v>
      </c>
      <c r="B265" t="s">
        <v>36</v>
      </c>
      <c r="C265" t="s">
        <v>216</v>
      </c>
      <c r="D265" s="221">
        <v>7805506</v>
      </c>
    </row>
    <row r="266" spans="1:5" x14ac:dyDescent="0.25">
      <c r="A266" s="264">
        <v>2003</v>
      </c>
      <c r="B266" t="s">
        <v>37</v>
      </c>
      <c r="C266" t="s">
        <v>229</v>
      </c>
      <c r="D266" s="221">
        <v>10193998</v>
      </c>
    </row>
    <row r="267" spans="1:5" x14ac:dyDescent="0.25">
      <c r="A267" s="264">
        <v>2003</v>
      </c>
      <c r="B267" t="s">
        <v>37</v>
      </c>
      <c r="C267" t="s">
        <v>216</v>
      </c>
      <c r="D267" s="221">
        <v>10192649</v>
      </c>
    </row>
    <row r="268" spans="1:5" x14ac:dyDescent="0.25">
      <c r="A268" s="264">
        <v>2003</v>
      </c>
      <c r="B268" t="s">
        <v>38</v>
      </c>
      <c r="C268" t="s">
        <v>229</v>
      </c>
      <c r="D268" s="221">
        <v>5390574</v>
      </c>
    </row>
    <row r="269" spans="1:5" x14ac:dyDescent="0.25">
      <c r="A269" s="264">
        <v>2003</v>
      </c>
      <c r="B269" t="s">
        <v>38</v>
      </c>
      <c r="C269" t="s">
        <v>216</v>
      </c>
      <c r="D269" s="221">
        <v>5383507</v>
      </c>
    </row>
    <row r="270" spans="1:5" x14ac:dyDescent="0.25">
      <c r="A270" s="264">
        <v>2003</v>
      </c>
      <c r="B270" t="s">
        <v>128</v>
      </c>
      <c r="C270" t="s">
        <v>229</v>
      </c>
      <c r="D270" s="221">
        <v>82534176</v>
      </c>
    </row>
    <row r="271" spans="1:5" x14ac:dyDescent="0.25">
      <c r="A271" s="264">
        <v>2003</v>
      </c>
      <c r="B271" t="s">
        <v>128</v>
      </c>
      <c r="C271" t="s">
        <v>216</v>
      </c>
      <c r="D271" s="221">
        <v>82536680</v>
      </c>
    </row>
    <row r="272" spans="1:5" x14ac:dyDescent="0.25">
      <c r="A272" s="264">
        <v>2003</v>
      </c>
      <c r="B272" t="s">
        <v>40</v>
      </c>
      <c r="C272" t="s">
        <v>229</v>
      </c>
      <c r="D272" s="221">
        <v>1370720</v>
      </c>
    </row>
    <row r="273" spans="1:4" x14ac:dyDescent="0.25">
      <c r="A273" s="264">
        <v>2003</v>
      </c>
      <c r="B273" t="s">
        <v>40</v>
      </c>
      <c r="C273" t="s">
        <v>216</v>
      </c>
      <c r="D273" s="221">
        <v>1375190</v>
      </c>
    </row>
    <row r="274" spans="1:4" x14ac:dyDescent="0.25">
      <c r="A274" s="264">
        <v>2003</v>
      </c>
      <c r="B274" t="s">
        <v>41</v>
      </c>
      <c r="C274" t="s">
        <v>229</v>
      </c>
      <c r="D274" s="221">
        <v>3996521</v>
      </c>
    </row>
    <row r="275" spans="1:4" x14ac:dyDescent="0.25">
      <c r="A275" s="264">
        <v>2003</v>
      </c>
      <c r="B275" t="s">
        <v>41</v>
      </c>
      <c r="C275" t="s">
        <v>216</v>
      </c>
      <c r="D275" s="221">
        <v>3964191</v>
      </c>
    </row>
    <row r="276" spans="1:4" x14ac:dyDescent="0.25">
      <c r="A276" s="264">
        <v>2003</v>
      </c>
      <c r="B276" t="s">
        <v>42</v>
      </c>
      <c r="C276" t="s">
        <v>229</v>
      </c>
      <c r="D276" s="221">
        <v>10928070</v>
      </c>
    </row>
    <row r="277" spans="1:4" x14ac:dyDescent="0.25">
      <c r="A277" s="264">
        <v>2003</v>
      </c>
      <c r="B277" t="s">
        <v>42</v>
      </c>
      <c r="C277" t="s">
        <v>216</v>
      </c>
      <c r="D277" s="221">
        <v>10915770</v>
      </c>
    </row>
    <row r="278" spans="1:4" x14ac:dyDescent="0.25">
      <c r="A278" s="264">
        <v>2003</v>
      </c>
      <c r="B278" t="s">
        <v>43</v>
      </c>
      <c r="C278" t="s">
        <v>229</v>
      </c>
      <c r="D278" s="221">
        <v>42187645</v>
      </c>
    </row>
    <row r="279" spans="1:4" x14ac:dyDescent="0.25">
      <c r="A279" s="264">
        <v>2003</v>
      </c>
      <c r="B279" t="s">
        <v>43</v>
      </c>
      <c r="C279" t="s">
        <v>216</v>
      </c>
      <c r="D279" s="221">
        <v>41827838</v>
      </c>
    </row>
    <row r="280" spans="1:4" x14ac:dyDescent="0.25">
      <c r="A280" s="264">
        <v>2003</v>
      </c>
      <c r="B280" t="s">
        <v>44</v>
      </c>
      <c r="C280" t="s">
        <v>229</v>
      </c>
      <c r="D280" s="221">
        <v>62078165</v>
      </c>
    </row>
    <row r="281" spans="1:4" x14ac:dyDescent="0.25">
      <c r="A281" s="264">
        <v>2003</v>
      </c>
      <c r="B281" t="s">
        <v>44</v>
      </c>
      <c r="C281" t="s">
        <v>216</v>
      </c>
      <c r="D281" s="221">
        <v>61864088</v>
      </c>
    </row>
    <row r="282" spans="1:4" x14ac:dyDescent="0.25">
      <c r="A282" s="264">
        <v>2003</v>
      </c>
      <c r="B282" t="s">
        <v>45</v>
      </c>
      <c r="C282" t="s">
        <v>229</v>
      </c>
      <c r="D282" s="221">
        <v>4305555</v>
      </c>
    </row>
    <row r="283" spans="1:4" x14ac:dyDescent="0.25">
      <c r="A283" s="264">
        <v>2003</v>
      </c>
      <c r="B283" t="s">
        <v>45</v>
      </c>
      <c r="C283" t="s">
        <v>216</v>
      </c>
      <c r="D283" s="221">
        <v>4305384</v>
      </c>
    </row>
    <row r="284" spans="1:4" x14ac:dyDescent="0.25">
      <c r="A284" s="264">
        <v>2003</v>
      </c>
      <c r="B284" t="s">
        <v>46</v>
      </c>
      <c r="C284" t="s">
        <v>229</v>
      </c>
      <c r="D284" s="221">
        <v>57313203</v>
      </c>
    </row>
    <row r="285" spans="1:4" x14ac:dyDescent="0.25">
      <c r="A285" s="264">
        <v>2003</v>
      </c>
      <c r="B285" t="s">
        <v>46</v>
      </c>
      <c r="C285" t="s">
        <v>216</v>
      </c>
      <c r="D285" s="221">
        <v>57130506</v>
      </c>
    </row>
    <row r="286" spans="1:4" x14ac:dyDescent="0.25">
      <c r="A286" s="264">
        <v>2003</v>
      </c>
      <c r="B286" t="s">
        <v>47</v>
      </c>
      <c r="C286" t="s">
        <v>229</v>
      </c>
      <c r="D286" s="221">
        <v>718307</v>
      </c>
    </row>
    <row r="287" spans="1:4" x14ac:dyDescent="0.25">
      <c r="A287" s="264">
        <v>2003</v>
      </c>
      <c r="B287" t="s">
        <v>47</v>
      </c>
      <c r="C287" t="s">
        <v>216</v>
      </c>
      <c r="D287" s="221">
        <v>713720</v>
      </c>
    </row>
    <row r="288" spans="1:4" x14ac:dyDescent="0.25">
      <c r="A288" s="264">
        <v>2003</v>
      </c>
      <c r="B288" t="s">
        <v>48</v>
      </c>
      <c r="C288" t="s">
        <v>229</v>
      </c>
      <c r="D288" s="221">
        <v>2287955</v>
      </c>
    </row>
    <row r="289" spans="1:4" x14ac:dyDescent="0.25">
      <c r="A289" s="264">
        <v>2003</v>
      </c>
      <c r="B289" t="s">
        <v>48</v>
      </c>
      <c r="C289" t="s">
        <v>216</v>
      </c>
      <c r="D289" s="221">
        <v>2299390</v>
      </c>
    </row>
    <row r="290" spans="1:4" x14ac:dyDescent="0.25">
      <c r="A290" s="264">
        <v>2003</v>
      </c>
      <c r="B290" t="s">
        <v>49</v>
      </c>
      <c r="C290" t="s">
        <v>229</v>
      </c>
      <c r="D290" s="221">
        <v>3415213</v>
      </c>
    </row>
    <row r="291" spans="1:4" x14ac:dyDescent="0.25">
      <c r="A291" s="264">
        <v>2003</v>
      </c>
      <c r="B291" t="s">
        <v>49</v>
      </c>
      <c r="C291" t="s">
        <v>216</v>
      </c>
      <c r="D291" s="221">
        <v>3431497</v>
      </c>
    </row>
    <row r="292" spans="1:4" x14ac:dyDescent="0.25">
      <c r="A292" s="264">
        <v>2003</v>
      </c>
      <c r="B292" t="s">
        <v>50</v>
      </c>
      <c r="C292" t="s">
        <v>229</v>
      </c>
      <c r="D292" s="221">
        <v>451630</v>
      </c>
    </row>
    <row r="293" spans="1:4" x14ac:dyDescent="0.25">
      <c r="A293" s="264">
        <v>2003</v>
      </c>
      <c r="B293" t="s">
        <v>50</v>
      </c>
      <c r="C293" t="s">
        <v>216</v>
      </c>
      <c r="D293" s="221">
        <v>448300</v>
      </c>
    </row>
    <row r="294" spans="1:4" x14ac:dyDescent="0.25">
      <c r="A294" s="264">
        <v>2003</v>
      </c>
      <c r="B294" t="s">
        <v>51</v>
      </c>
      <c r="C294" t="s">
        <v>229</v>
      </c>
      <c r="D294" s="221">
        <v>10129552</v>
      </c>
    </row>
    <row r="295" spans="1:4" x14ac:dyDescent="0.25">
      <c r="A295" s="264">
        <v>2003</v>
      </c>
      <c r="B295" t="s">
        <v>51</v>
      </c>
      <c r="C295" t="s">
        <v>216</v>
      </c>
      <c r="D295" s="221">
        <v>10142362</v>
      </c>
    </row>
    <row r="296" spans="1:4" x14ac:dyDescent="0.25">
      <c r="A296" s="264">
        <v>2003</v>
      </c>
      <c r="B296" t="s">
        <v>52</v>
      </c>
      <c r="C296" t="s">
        <v>229</v>
      </c>
      <c r="D296" s="221">
        <v>398582</v>
      </c>
    </row>
    <row r="297" spans="1:4" x14ac:dyDescent="0.25">
      <c r="A297" s="264">
        <v>2003</v>
      </c>
      <c r="B297" t="s">
        <v>52</v>
      </c>
      <c r="C297" t="s">
        <v>216</v>
      </c>
      <c r="D297" s="221">
        <v>397296</v>
      </c>
    </row>
    <row r="298" spans="1:4" x14ac:dyDescent="0.25">
      <c r="A298" s="264">
        <v>2003</v>
      </c>
      <c r="B298" t="s">
        <v>53</v>
      </c>
      <c r="C298" t="s">
        <v>229</v>
      </c>
      <c r="D298" s="221">
        <v>16225302</v>
      </c>
    </row>
    <row r="299" spans="1:4" x14ac:dyDescent="0.25">
      <c r="A299" s="264">
        <v>2003</v>
      </c>
      <c r="B299" t="s">
        <v>53</v>
      </c>
      <c r="C299" t="s">
        <v>216</v>
      </c>
      <c r="D299" s="221">
        <v>16192572</v>
      </c>
    </row>
    <row r="300" spans="1:4" x14ac:dyDescent="0.25">
      <c r="A300" s="264">
        <v>2003</v>
      </c>
      <c r="B300" t="s">
        <v>54</v>
      </c>
      <c r="C300" t="s">
        <v>229</v>
      </c>
      <c r="D300" s="221">
        <v>8121423</v>
      </c>
    </row>
    <row r="301" spans="1:4" x14ac:dyDescent="0.25">
      <c r="A301" s="264">
        <v>2003</v>
      </c>
      <c r="B301" t="s">
        <v>54</v>
      </c>
      <c r="C301" t="s">
        <v>216</v>
      </c>
      <c r="D301" s="221">
        <v>8100273</v>
      </c>
    </row>
    <row r="302" spans="1:4" x14ac:dyDescent="0.25">
      <c r="A302" s="264">
        <v>2003</v>
      </c>
      <c r="B302" t="s">
        <v>64</v>
      </c>
      <c r="C302" t="s">
        <v>229</v>
      </c>
      <c r="D302" s="221">
        <v>38204570</v>
      </c>
    </row>
    <row r="303" spans="1:4" x14ac:dyDescent="0.25">
      <c r="A303" s="264">
        <v>2003</v>
      </c>
      <c r="B303" t="s">
        <v>64</v>
      </c>
      <c r="C303" t="s">
        <v>216</v>
      </c>
      <c r="D303" s="221">
        <v>38218531</v>
      </c>
    </row>
    <row r="304" spans="1:4" x14ac:dyDescent="0.25">
      <c r="A304" s="264">
        <v>2003</v>
      </c>
      <c r="B304" t="s">
        <v>55</v>
      </c>
      <c r="C304" t="s">
        <v>229</v>
      </c>
      <c r="D304" s="221">
        <v>10458821</v>
      </c>
    </row>
    <row r="305" spans="1:4" x14ac:dyDescent="0.25">
      <c r="A305" s="264">
        <v>2003</v>
      </c>
      <c r="B305" t="s">
        <v>55</v>
      </c>
      <c r="C305" t="s">
        <v>216</v>
      </c>
      <c r="D305" s="221">
        <v>10444592</v>
      </c>
    </row>
    <row r="306" spans="1:4" x14ac:dyDescent="0.25">
      <c r="A306" s="264">
        <v>2003</v>
      </c>
      <c r="B306" t="s">
        <v>56</v>
      </c>
      <c r="C306" t="s">
        <v>229</v>
      </c>
      <c r="D306" s="221">
        <v>21574326</v>
      </c>
    </row>
    <row r="307" spans="1:4" x14ac:dyDescent="0.25">
      <c r="A307" s="264">
        <v>2003</v>
      </c>
      <c r="B307" t="s">
        <v>56</v>
      </c>
      <c r="C307" t="s">
        <v>216</v>
      </c>
      <c r="D307" s="221">
        <v>21627509</v>
      </c>
    </row>
    <row r="308" spans="1:4" x14ac:dyDescent="0.25">
      <c r="A308" s="264">
        <v>2003</v>
      </c>
      <c r="B308" t="s">
        <v>57</v>
      </c>
      <c r="C308" t="s">
        <v>229</v>
      </c>
      <c r="D308" s="221">
        <v>1995733</v>
      </c>
    </row>
    <row r="309" spans="1:4" x14ac:dyDescent="0.25">
      <c r="A309" s="264">
        <v>2003</v>
      </c>
      <c r="B309" t="s">
        <v>57</v>
      </c>
      <c r="C309" t="s">
        <v>216</v>
      </c>
      <c r="D309" s="221">
        <v>1995033</v>
      </c>
    </row>
    <row r="310" spans="1:4" x14ac:dyDescent="0.25">
      <c r="A310" s="264">
        <v>2003</v>
      </c>
      <c r="B310" t="s">
        <v>65</v>
      </c>
      <c r="C310" t="s">
        <v>229</v>
      </c>
      <c r="D310" s="221">
        <v>5373374</v>
      </c>
    </row>
    <row r="311" spans="1:4" x14ac:dyDescent="0.25">
      <c r="A311" s="264">
        <v>2003</v>
      </c>
      <c r="B311" t="s">
        <v>65</v>
      </c>
      <c r="C311" t="s">
        <v>216</v>
      </c>
      <c r="D311" s="221">
        <v>5374873</v>
      </c>
    </row>
    <row r="312" spans="1:4" x14ac:dyDescent="0.25">
      <c r="A312" s="264">
        <v>2003</v>
      </c>
      <c r="B312" t="s">
        <v>58</v>
      </c>
      <c r="C312" t="s">
        <v>229</v>
      </c>
      <c r="D312" s="221">
        <v>5213014</v>
      </c>
    </row>
    <row r="313" spans="1:4" x14ac:dyDescent="0.25">
      <c r="A313" s="264">
        <v>2003</v>
      </c>
      <c r="B313" t="s">
        <v>58</v>
      </c>
      <c r="C313" t="s">
        <v>216</v>
      </c>
      <c r="D313" s="221">
        <v>5206295</v>
      </c>
    </row>
    <row r="314" spans="1:4" x14ac:dyDescent="0.25">
      <c r="A314" s="264">
        <v>2003</v>
      </c>
      <c r="B314" t="s">
        <v>59</v>
      </c>
      <c r="C314" t="s">
        <v>229</v>
      </c>
      <c r="D314" s="221">
        <v>8958229</v>
      </c>
    </row>
    <row r="315" spans="1:4" x14ac:dyDescent="0.25">
      <c r="A315" s="264">
        <v>2003</v>
      </c>
      <c r="B315" t="s">
        <v>59</v>
      </c>
      <c r="C315" t="s">
        <v>216</v>
      </c>
      <c r="D315" s="221">
        <v>8940788</v>
      </c>
    </row>
    <row r="316" spans="1:4" x14ac:dyDescent="0.25">
      <c r="A316" s="264">
        <v>2003</v>
      </c>
      <c r="B316" t="s">
        <v>156</v>
      </c>
      <c r="C316" t="s">
        <v>229</v>
      </c>
      <c r="D316" s="221">
        <v>289521</v>
      </c>
    </row>
    <row r="317" spans="1:4" x14ac:dyDescent="0.25">
      <c r="A317" s="264">
        <v>2003</v>
      </c>
      <c r="B317" t="s">
        <v>156</v>
      </c>
      <c r="C317" t="s">
        <v>216</v>
      </c>
      <c r="D317" s="221">
        <v>288471</v>
      </c>
    </row>
    <row r="318" spans="1:4" x14ac:dyDescent="0.25">
      <c r="A318" s="264">
        <v>2003</v>
      </c>
      <c r="B318" t="s">
        <v>254</v>
      </c>
      <c r="C318" t="s">
        <v>229</v>
      </c>
      <c r="D318" s="221">
        <v>34079</v>
      </c>
    </row>
    <row r="319" spans="1:4" x14ac:dyDescent="0.25">
      <c r="A319" s="264">
        <v>2003</v>
      </c>
      <c r="B319" t="s">
        <v>254</v>
      </c>
      <c r="C319" t="s">
        <v>216</v>
      </c>
      <c r="D319" s="221">
        <v>33863</v>
      </c>
    </row>
    <row r="320" spans="1:4" x14ac:dyDescent="0.25">
      <c r="A320" s="264">
        <v>2003</v>
      </c>
      <c r="B320" t="s">
        <v>67</v>
      </c>
      <c r="C320" t="s">
        <v>229</v>
      </c>
      <c r="D320" s="221">
        <v>4564855</v>
      </c>
    </row>
    <row r="321" spans="1:5" x14ac:dyDescent="0.25">
      <c r="A321" s="264">
        <v>2003</v>
      </c>
      <c r="B321" t="s">
        <v>67</v>
      </c>
      <c r="C321" t="s">
        <v>216</v>
      </c>
      <c r="D321" s="221">
        <v>4552252</v>
      </c>
    </row>
    <row r="322" spans="1:5" x14ac:dyDescent="0.25">
      <c r="A322" s="264">
        <v>2003</v>
      </c>
      <c r="B322" t="s">
        <v>68</v>
      </c>
      <c r="C322" t="s">
        <v>229</v>
      </c>
      <c r="D322" s="221">
        <v>7339001</v>
      </c>
    </row>
    <row r="323" spans="1:5" x14ac:dyDescent="0.25">
      <c r="A323" s="264">
        <v>2003</v>
      </c>
      <c r="B323" t="s">
        <v>68</v>
      </c>
      <c r="C323" t="s">
        <v>216</v>
      </c>
      <c r="D323" s="221">
        <v>7313853</v>
      </c>
    </row>
    <row r="324" spans="1:5" x14ac:dyDescent="0.25">
      <c r="A324" s="264">
        <v>2003</v>
      </c>
      <c r="B324" t="s">
        <v>60</v>
      </c>
      <c r="C324" t="s">
        <v>229</v>
      </c>
      <c r="D324" s="221">
        <v>59647577</v>
      </c>
    </row>
    <row r="325" spans="1:5" x14ac:dyDescent="0.25">
      <c r="A325" s="264">
        <v>2003</v>
      </c>
      <c r="B325" t="s">
        <v>60</v>
      </c>
      <c r="C325" t="s">
        <v>216</v>
      </c>
      <c r="D325" s="221">
        <v>59501394</v>
      </c>
    </row>
    <row r="326" spans="1:5" x14ac:dyDescent="0.25">
      <c r="A326" s="264">
        <v>2003</v>
      </c>
      <c r="B326" t="s">
        <v>69</v>
      </c>
      <c r="C326" t="s">
        <v>229</v>
      </c>
      <c r="D326" s="221">
        <v>2026773</v>
      </c>
    </row>
    <row r="327" spans="1:5" x14ac:dyDescent="0.25">
      <c r="A327" s="264">
        <v>2003</v>
      </c>
      <c r="B327" t="s">
        <v>69</v>
      </c>
      <c r="C327" t="s">
        <v>216</v>
      </c>
      <c r="D327" s="221">
        <v>2023654</v>
      </c>
    </row>
    <row r="328" spans="1:5" x14ac:dyDescent="0.25">
      <c r="A328" s="264">
        <v>2003</v>
      </c>
      <c r="B328" t="s">
        <v>84</v>
      </c>
      <c r="C328" t="s">
        <v>229</v>
      </c>
      <c r="D328" s="221">
        <v>3039612</v>
      </c>
    </row>
    <row r="329" spans="1:5" x14ac:dyDescent="0.25">
      <c r="A329" s="264">
        <v>2003</v>
      </c>
      <c r="B329" t="s">
        <v>84</v>
      </c>
      <c r="C329" t="s">
        <v>216</v>
      </c>
      <c r="D329" s="221">
        <v>3044993</v>
      </c>
    </row>
    <row r="330" spans="1:5" x14ac:dyDescent="0.25">
      <c r="A330" s="264">
        <v>2003</v>
      </c>
      <c r="B330" t="s">
        <v>70</v>
      </c>
      <c r="C330" t="s">
        <v>229</v>
      </c>
      <c r="D330" s="221">
        <v>7480591</v>
      </c>
    </row>
    <row r="331" spans="1:5" x14ac:dyDescent="0.25">
      <c r="A331" s="264">
        <v>2003</v>
      </c>
      <c r="B331" t="s">
        <v>70</v>
      </c>
      <c r="C331" t="s">
        <v>216</v>
      </c>
      <c r="D331" s="221">
        <v>7490918</v>
      </c>
    </row>
    <row r="332" spans="1:5" x14ac:dyDescent="0.25">
      <c r="A332" s="264">
        <v>2003</v>
      </c>
      <c r="B332" t="s">
        <v>71</v>
      </c>
      <c r="C332" t="s">
        <v>229</v>
      </c>
      <c r="D332" s="221">
        <v>66794551</v>
      </c>
    </row>
    <row r="333" spans="1:5" x14ac:dyDescent="0.25">
      <c r="A333" s="264">
        <v>2003</v>
      </c>
      <c r="B333" t="s">
        <v>71</v>
      </c>
      <c r="C333" t="s">
        <v>216</v>
      </c>
      <c r="D333" s="221">
        <v>66401851</v>
      </c>
    </row>
    <row r="334" spans="1:5" x14ac:dyDescent="0.25">
      <c r="A334" s="264">
        <v>2003</v>
      </c>
      <c r="B334" t="s">
        <v>82</v>
      </c>
      <c r="C334" t="s">
        <v>229</v>
      </c>
      <c r="D334" s="221">
        <v>3833882</v>
      </c>
    </row>
    <row r="335" spans="1:5" x14ac:dyDescent="0.25">
      <c r="A335" s="264">
        <v>2003</v>
      </c>
      <c r="B335" t="s">
        <v>82</v>
      </c>
      <c r="C335" t="s">
        <v>216</v>
      </c>
      <c r="D335" s="221">
        <v>3830349</v>
      </c>
      <c r="E335" t="s">
        <v>201</v>
      </c>
    </row>
    <row r="336" spans="1:5" x14ac:dyDescent="0.25">
      <c r="A336" s="264">
        <v>2003</v>
      </c>
      <c r="B336" t="s">
        <v>255</v>
      </c>
      <c r="C336" t="s">
        <v>229</v>
      </c>
      <c r="D336" s="221" t="s">
        <v>72</v>
      </c>
    </row>
    <row r="337" spans="1:5" x14ac:dyDescent="0.25">
      <c r="A337" s="264">
        <v>2003</v>
      </c>
      <c r="B337" t="s">
        <v>255</v>
      </c>
      <c r="C337" t="s">
        <v>216</v>
      </c>
      <c r="D337" s="221" t="s">
        <v>72</v>
      </c>
    </row>
    <row r="338" spans="1:5" x14ac:dyDescent="0.25">
      <c r="A338" s="264">
        <v>2003</v>
      </c>
      <c r="B338" t="s">
        <v>256</v>
      </c>
      <c r="C338" t="s">
        <v>229</v>
      </c>
      <c r="D338" s="221">
        <v>47632594</v>
      </c>
    </row>
    <row r="339" spans="1:5" x14ac:dyDescent="0.25">
      <c r="A339" s="264">
        <v>2003</v>
      </c>
      <c r="B339" t="s">
        <v>256</v>
      </c>
      <c r="C339" t="s">
        <v>216</v>
      </c>
      <c r="D339" s="221">
        <v>47823108</v>
      </c>
    </row>
    <row r="340" spans="1:5" x14ac:dyDescent="0.25">
      <c r="A340" s="264">
        <v>2003</v>
      </c>
      <c r="B340" t="s">
        <v>257</v>
      </c>
      <c r="C340" t="s">
        <v>229</v>
      </c>
      <c r="D340" s="221">
        <v>3211250</v>
      </c>
    </row>
    <row r="341" spans="1:5" x14ac:dyDescent="0.25">
      <c r="A341" s="264">
        <v>2003</v>
      </c>
      <c r="B341" t="s">
        <v>257</v>
      </c>
      <c r="C341" t="s">
        <v>216</v>
      </c>
      <c r="D341" s="221">
        <v>3210300</v>
      </c>
    </row>
    <row r="342" spans="1:5" x14ac:dyDescent="0.25">
      <c r="A342" s="264">
        <v>2003</v>
      </c>
      <c r="B342" t="s">
        <v>258</v>
      </c>
      <c r="C342" t="s">
        <v>229</v>
      </c>
      <c r="D342" s="221">
        <v>8234100</v>
      </c>
    </row>
    <row r="343" spans="1:5" x14ac:dyDescent="0.25">
      <c r="A343" s="264">
        <v>2003</v>
      </c>
      <c r="B343" t="s">
        <v>258</v>
      </c>
      <c r="C343" t="s">
        <v>216</v>
      </c>
      <c r="D343" s="221">
        <v>8202500</v>
      </c>
    </row>
    <row r="344" spans="1:5" x14ac:dyDescent="0.25">
      <c r="A344" s="264">
        <v>2003</v>
      </c>
      <c r="B344" t="s">
        <v>259</v>
      </c>
      <c r="C344" t="s">
        <v>229</v>
      </c>
      <c r="D344" s="221">
        <v>4333900</v>
      </c>
    </row>
    <row r="345" spans="1:5" x14ac:dyDescent="0.25">
      <c r="A345" s="264">
        <v>2003</v>
      </c>
      <c r="B345" t="s">
        <v>259</v>
      </c>
      <c r="C345" t="s">
        <v>216</v>
      </c>
      <c r="D345" s="221">
        <v>4352600</v>
      </c>
      <c r="E345" t="s">
        <v>201</v>
      </c>
    </row>
    <row r="346" spans="1:5" x14ac:dyDescent="0.25">
      <c r="A346" s="264">
        <v>2004</v>
      </c>
      <c r="B346" t="s">
        <v>154</v>
      </c>
      <c r="C346" t="s">
        <v>229</v>
      </c>
      <c r="D346" s="221">
        <v>433589156</v>
      </c>
    </row>
    <row r="347" spans="1:5" x14ac:dyDescent="0.25">
      <c r="A347" s="264">
        <v>2004</v>
      </c>
      <c r="B347" t="s">
        <v>154</v>
      </c>
      <c r="C347" t="s">
        <v>216</v>
      </c>
      <c r="D347" s="221">
        <v>432762039</v>
      </c>
    </row>
    <row r="348" spans="1:5" x14ac:dyDescent="0.25">
      <c r="A348" s="264">
        <v>2004</v>
      </c>
      <c r="B348" t="s">
        <v>35</v>
      </c>
      <c r="C348" t="s">
        <v>229</v>
      </c>
      <c r="D348" s="221">
        <v>10421137</v>
      </c>
    </row>
    <row r="349" spans="1:5" x14ac:dyDescent="0.25">
      <c r="A349" s="264">
        <v>2004</v>
      </c>
      <c r="B349" t="s">
        <v>35</v>
      </c>
      <c r="C349" t="s">
        <v>216</v>
      </c>
      <c r="D349" s="221">
        <v>10396421</v>
      </c>
    </row>
    <row r="350" spans="1:5" x14ac:dyDescent="0.25">
      <c r="A350" s="264">
        <v>2004</v>
      </c>
      <c r="B350" t="s">
        <v>36</v>
      </c>
      <c r="C350" t="s">
        <v>229</v>
      </c>
      <c r="D350" s="221">
        <v>7716860</v>
      </c>
    </row>
    <row r="351" spans="1:5" x14ac:dyDescent="0.25">
      <c r="A351" s="264">
        <v>2004</v>
      </c>
      <c r="B351" t="s">
        <v>36</v>
      </c>
      <c r="C351" t="s">
        <v>216</v>
      </c>
      <c r="D351" s="221">
        <v>7745147</v>
      </c>
    </row>
    <row r="352" spans="1:5" x14ac:dyDescent="0.25">
      <c r="A352" s="264">
        <v>2004</v>
      </c>
      <c r="B352" t="s">
        <v>37</v>
      </c>
      <c r="C352" t="s">
        <v>229</v>
      </c>
      <c r="D352" s="221">
        <v>10197101</v>
      </c>
    </row>
    <row r="353" spans="1:4" x14ac:dyDescent="0.25">
      <c r="A353" s="264">
        <v>2004</v>
      </c>
      <c r="B353" t="s">
        <v>37</v>
      </c>
      <c r="C353" t="s">
        <v>216</v>
      </c>
      <c r="D353" s="221">
        <v>10195347</v>
      </c>
    </row>
    <row r="354" spans="1:4" x14ac:dyDescent="0.25">
      <c r="A354" s="264">
        <v>2004</v>
      </c>
      <c r="B354" t="s">
        <v>38</v>
      </c>
      <c r="C354" t="s">
        <v>229</v>
      </c>
      <c r="D354" s="221">
        <v>5404523</v>
      </c>
    </row>
    <row r="355" spans="1:4" x14ac:dyDescent="0.25">
      <c r="A355" s="264">
        <v>2004</v>
      </c>
      <c r="B355" t="s">
        <v>38</v>
      </c>
      <c r="C355" t="s">
        <v>216</v>
      </c>
      <c r="D355" s="221">
        <v>5397640</v>
      </c>
    </row>
    <row r="356" spans="1:4" x14ac:dyDescent="0.25">
      <c r="A356" s="264">
        <v>2004</v>
      </c>
      <c r="B356" t="s">
        <v>128</v>
      </c>
      <c r="C356" t="s">
        <v>229</v>
      </c>
      <c r="D356" s="221">
        <v>82516260</v>
      </c>
    </row>
    <row r="357" spans="1:4" x14ac:dyDescent="0.25">
      <c r="A357" s="264">
        <v>2004</v>
      </c>
      <c r="B357" t="s">
        <v>128</v>
      </c>
      <c r="C357" t="s">
        <v>216</v>
      </c>
      <c r="D357" s="221">
        <v>82531671</v>
      </c>
    </row>
    <row r="358" spans="1:4" x14ac:dyDescent="0.25">
      <c r="A358" s="264">
        <v>2004</v>
      </c>
      <c r="B358" t="s">
        <v>40</v>
      </c>
      <c r="C358" t="s">
        <v>229</v>
      </c>
      <c r="D358" s="221">
        <v>1362550</v>
      </c>
    </row>
    <row r="359" spans="1:4" x14ac:dyDescent="0.25">
      <c r="A359" s="264">
        <v>2004</v>
      </c>
      <c r="B359" t="s">
        <v>40</v>
      </c>
      <c r="C359" t="s">
        <v>216</v>
      </c>
      <c r="D359" s="221">
        <v>1366250</v>
      </c>
    </row>
    <row r="360" spans="1:4" x14ac:dyDescent="0.25">
      <c r="A360" s="264">
        <v>2004</v>
      </c>
      <c r="B360" t="s">
        <v>41</v>
      </c>
      <c r="C360" t="s">
        <v>229</v>
      </c>
      <c r="D360" s="221">
        <v>4070262</v>
      </c>
    </row>
    <row r="361" spans="1:4" x14ac:dyDescent="0.25">
      <c r="A361" s="264">
        <v>2004</v>
      </c>
      <c r="B361" t="s">
        <v>41</v>
      </c>
      <c r="C361" t="s">
        <v>216</v>
      </c>
      <c r="D361" s="221">
        <v>4028851</v>
      </c>
    </row>
    <row r="362" spans="1:4" x14ac:dyDescent="0.25">
      <c r="A362" s="264">
        <v>2004</v>
      </c>
      <c r="B362" t="s">
        <v>42</v>
      </c>
      <c r="C362" t="s">
        <v>229</v>
      </c>
      <c r="D362" s="221">
        <v>10955141</v>
      </c>
    </row>
    <row r="363" spans="1:4" x14ac:dyDescent="0.25">
      <c r="A363" s="264">
        <v>2004</v>
      </c>
      <c r="B363" t="s">
        <v>42</v>
      </c>
      <c r="C363" t="s">
        <v>216</v>
      </c>
      <c r="D363" s="221">
        <v>10940369</v>
      </c>
    </row>
    <row r="364" spans="1:4" x14ac:dyDescent="0.25">
      <c r="A364" s="264">
        <v>2004</v>
      </c>
      <c r="B364" t="s">
        <v>43</v>
      </c>
      <c r="C364" t="s">
        <v>229</v>
      </c>
      <c r="D364" s="221">
        <v>42921895</v>
      </c>
    </row>
    <row r="365" spans="1:4" x14ac:dyDescent="0.25">
      <c r="A365" s="264">
        <v>2004</v>
      </c>
      <c r="B365" t="s">
        <v>43</v>
      </c>
      <c r="C365" t="s">
        <v>216</v>
      </c>
      <c r="D365" s="221">
        <v>42547451</v>
      </c>
    </row>
    <row r="366" spans="1:4" x14ac:dyDescent="0.25">
      <c r="A366" s="264">
        <v>2004</v>
      </c>
      <c r="B366" t="s">
        <v>44</v>
      </c>
      <c r="C366" t="s">
        <v>229</v>
      </c>
      <c r="D366" s="221">
        <v>62532556</v>
      </c>
    </row>
    <row r="367" spans="1:4" x14ac:dyDescent="0.25">
      <c r="A367" s="264">
        <v>2004</v>
      </c>
      <c r="B367" t="s">
        <v>44</v>
      </c>
      <c r="C367" t="s">
        <v>216</v>
      </c>
      <c r="D367" s="221">
        <v>62292241</v>
      </c>
    </row>
    <row r="368" spans="1:4" x14ac:dyDescent="0.25">
      <c r="A368" s="264">
        <v>2004</v>
      </c>
      <c r="B368" t="s">
        <v>45</v>
      </c>
      <c r="C368" t="s">
        <v>229</v>
      </c>
      <c r="D368" s="221">
        <v>4308293</v>
      </c>
    </row>
    <row r="369" spans="1:4" x14ac:dyDescent="0.25">
      <c r="A369" s="264">
        <v>2004</v>
      </c>
      <c r="B369" t="s">
        <v>45</v>
      </c>
      <c r="C369" t="s">
        <v>216</v>
      </c>
      <c r="D369" s="221">
        <v>4305725</v>
      </c>
    </row>
    <row r="370" spans="1:4" x14ac:dyDescent="0.25">
      <c r="A370" s="264">
        <v>2004</v>
      </c>
      <c r="B370" t="s">
        <v>46</v>
      </c>
      <c r="C370" t="s">
        <v>229</v>
      </c>
      <c r="D370" s="221">
        <v>57685327</v>
      </c>
    </row>
    <row r="371" spans="1:4" x14ac:dyDescent="0.25">
      <c r="A371" s="264">
        <v>2004</v>
      </c>
      <c r="B371" t="s">
        <v>46</v>
      </c>
      <c r="C371" t="s">
        <v>216</v>
      </c>
      <c r="D371" s="221">
        <v>57495900</v>
      </c>
    </row>
    <row r="372" spans="1:4" x14ac:dyDescent="0.25">
      <c r="A372" s="264">
        <v>2004</v>
      </c>
      <c r="B372" t="s">
        <v>47</v>
      </c>
      <c r="C372" t="s">
        <v>229</v>
      </c>
      <c r="D372" s="221">
        <v>727980</v>
      </c>
    </row>
    <row r="373" spans="1:4" x14ac:dyDescent="0.25">
      <c r="A373" s="264">
        <v>2004</v>
      </c>
      <c r="B373" t="s">
        <v>47</v>
      </c>
      <c r="C373" t="s">
        <v>216</v>
      </c>
      <c r="D373" s="221">
        <v>722893</v>
      </c>
    </row>
    <row r="374" spans="1:4" x14ac:dyDescent="0.25">
      <c r="A374" s="264">
        <v>2004</v>
      </c>
      <c r="B374" t="s">
        <v>48</v>
      </c>
      <c r="C374" t="s">
        <v>229</v>
      </c>
      <c r="D374" s="221">
        <v>2263122</v>
      </c>
    </row>
    <row r="375" spans="1:4" x14ac:dyDescent="0.25">
      <c r="A375" s="264">
        <v>2004</v>
      </c>
      <c r="B375" t="s">
        <v>48</v>
      </c>
      <c r="C375" t="s">
        <v>216</v>
      </c>
      <c r="D375" s="221">
        <v>2276520</v>
      </c>
    </row>
    <row r="376" spans="1:4" x14ac:dyDescent="0.25">
      <c r="A376" s="264">
        <v>2004</v>
      </c>
      <c r="B376" t="s">
        <v>49</v>
      </c>
      <c r="C376" t="s">
        <v>229</v>
      </c>
      <c r="D376" s="221">
        <v>3377075</v>
      </c>
    </row>
    <row r="377" spans="1:4" x14ac:dyDescent="0.25">
      <c r="A377" s="264">
        <v>2004</v>
      </c>
      <c r="B377" t="s">
        <v>49</v>
      </c>
      <c r="C377" t="s">
        <v>216</v>
      </c>
      <c r="D377" s="221">
        <v>3398929</v>
      </c>
    </row>
    <row r="378" spans="1:4" x14ac:dyDescent="0.25">
      <c r="A378" s="264">
        <v>2004</v>
      </c>
      <c r="B378" t="s">
        <v>50</v>
      </c>
      <c r="C378" t="s">
        <v>229</v>
      </c>
      <c r="D378" s="221">
        <v>458095</v>
      </c>
    </row>
    <row r="379" spans="1:4" x14ac:dyDescent="0.25">
      <c r="A379" s="264">
        <v>2004</v>
      </c>
      <c r="B379" t="s">
        <v>50</v>
      </c>
      <c r="C379" t="s">
        <v>216</v>
      </c>
      <c r="D379" s="221">
        <v>454960</v>
      </c>
    </row>
    <row r="380" spans="1:4" x14ac:dyDescent="0.25">
      <c r="A380" s="264">
        <v>2004</v>
      </c>
      <c r="B380" t="s">
        <v>51</v>
      </c>
      <c r="C380" t="s">
        <v>229</v>
      </c>
      <c r="D380" s="221">
        <v>10107146</v>
      </c>
    </row>
    <row r="381" spans="1:4" x14ac:dyDescent="0.25">
      <c r="A381" s="264">
        <v>2004</v>
      </c>
      <c r="B381" t="s">
        <v>51</v>
      </c>
      <c r="C381" t="s">
        <v>216</v>
      </c>
      <c r="D381" s="221">
        <v>10116742</v>
      </c>
    </row>
    <row r="382" spans="1:4" x14ac:dyDescent="0.25">
      <c r="A382" s="264">
        <v>2004</v>
      </c>
      <c r="B382" t="s">
        <v>52</v>
      </c>
      <c r="C382" t="s">
        <v>229</v>
      </c>
      <c r="D382" s="221">
        <v>401268</v>
      </c>
    </row>
    <row r="383" spans="1:4" x14ac:dyDescent="0.25">
      <c r="A383" s="264">
        <v>2004</v>
      </c>
      <c r="B383" t="s">
        <v>52</v>
      </c>
      <c r="C383" t="s">
        <v>216</v>
      </c>
      <c r="D383" s="221">
        <v>399867</v>
      </c>
    </row>
    <row r="384" spans="1:4" x14ac:dyDescent="0.25">
      <c r="A384" s="264">
        <v>2004</v>
      </c>
      <c r="B384" t="s">
        <v>53</v>
      </c>
      <c r="C384" t="s">
        <v>229</v>
      </c>
      <c r="D384" s="221">
        <v>16281779</v>
      </c>
    </row>
    <row r="385" spans="1:4" x14ac:dyDescent="0.25">
      <c r="A385" s="264">
        <v>2004</v>
      </c>
      <c r="B385" t="s">
        <v>53</v>
      </c>
      <c r="C385" t="s">
        <v>216</v>
      </c>
      <c r="D385" s="221">
        <v>16258032</v>
      </c>
    </row>
    <row r="386" spans="1:4" x14ac:dyDescent="0.25">
      <c r="A386" s="264">
        <v>2004</v>
      </c>
      <c r="B386" t="s">
        <v>54</v>
      </c>
      <c r="C386" t="s">
        <v>229</v>
      </c>
      <c r="D386" s="221">
        <v>8171966</v>
      </c>
    </row>
    <row r="387" spans="1:4" x14ac:dyDescent="0.25">
      <c r="A387" s="264">
        <v>2004</v>
      </c>
      <c r="B387" t="s">
        <v>54</v>
      </c>
      <c r="C387" t="s">
        <v>216</v>
      </c>
      <c r="D387" s="221">
        <v>8142573</v>
      </c>
    </row>
    <row r="388" spans="1:4" x14ac:dyDescent="0.25">
      <c r="A388" s="264">
        <v>2004</v>
      </c>
      <c r="B388" t="s">
        <v>64</v>
      </c>
      <c r="C388" t="s">
        <v>229</v>
      </c>
      <c r="D388" s="221">
        <v>38182222</v>
      </c>
    </row>
    <row r="389" spans="1:4" x14ac:dyDescent="0.25">
      <c r="A389" s="264">
        <v>2004</v>
      </c>
      <c r="B389" t="s">
        <v>64</v>
      </c>
      <c r="C389" t="s">
        <v>216</v>
      </c>
      <c r="D389" s="221">
        <v>38190608</v>
      </c>
    </row>
    <row r="390" spans="1:4" x14ac:dyDescent="0.25">
      <c r="A390" s="264">
        <v>2004</v>
      </c>
      <c r="B390" t="s">
        <v>55</v>
      </c>
      <c r="C390" t="s">
        <v>229</v>
      </c>
      <c r="D390" s="221">
        <v>10483861</v>
      </c>
    </row>
    <row r="391" spans="1:4" x14ac:dyDescent="0.25">
      <c r="A391" s="264">
        <v>2004</v>
      </c>
      <c r="B391" t="s">
        <v>55</v>
      </c>
      <c r="C391" t="s">
        <v>216</v>
      </c>
      <c r="D391" s="221">
        <v>10473050</v>
      </c>
    </row>
    <row r="392" spans="1:4" x14ac:dyDescent="0.25">
      <c r="A392" s="264">
        <v>2004</v>
      </c>
      <c r="B392" t="s">
        <v>56</v>
      </c>
      <c r="C392" t="s">
        <v>229</v>
      </c>
      <c r="D392" s="221">
        <v>21451748</v>
      </c>
    </row>
    <row r="393" spans="1:4" x14ac:dyDescent="0.25">
      <c r="A393" s="264">
        <v>2004</v>
      </c>
      <c r="B393" t="s">
        <v>56</v>
      </c>
      <c r="C393" t="s">
        <v>216</v>
      </c>
      <c r="D393" s="221">
        <v>21521142</v>
      </c>
    </row>
    <row r="394" spans="1:4" x14ac:dyDescent="0.25">
      <c r="A394" s="264">
        <v>2004</v>
      </c>
      <c r="B394" t="s">
        <v>57</v>
      </c>
      <c r="C394" t="s">
        <v>229</v>
      </c>
      <c r="D394" s="221">
        <v>1997012</v>
      </c>
    </row>
    <row r="395" spans="1:4" x14ac:dyDescent="0.25">
      <c r="A395" s="264">
        <v>2004</v>
      </c>
      <c r="B395" t="s">
        <v>57</v>
      </c>
      <c r="C395" t="s">
        <v>216</v>
      </c>
      <c r="D395" s="221">
        <v>1996433</v>
      </c>
    </row>
    <row r="396" spans="1:4" x14ac:dyDescent="0.25">
      <c r="A396" s="264">
        <v>2004</v>
      </c>
      <c r="B396" t="s">
        <v>65</v>
      </c>
      <c r="C396" t="s">
        <v>229</v>
      </c>
      <c r="D396" s="221">
        <v>5372280</v>
      </c>
    </row>
    <row r="397" spans="1:4" x14ac:dyDescent="0.25">
      <c r="A397" s="264">
        <v>2004</v>
      </c>
      <c r="B397" t="s">
        <v>65</v>
      </c>
      <c r="C397" t="s">
        <v>216</v>
      </c>
      <c r="D397" s="221">
        <v>5371875</v>
      </c>
    </row>
    <row r="398" spans="1:4" x14ac:dyDescent="0.25">
      <c r="A398" s="264">
        <v>2004</v>
      </c>
      <c r="B398" t="s">
        <v>58</v>
      </c>
      <c r="C398" t="s">
        <v>229</v>
      </c>
      <c r="D398" s="221">
        <v>5228172</v>
      </c>
    </row>
    <row r="399" spans="1:4" x14ac:dyDescent="0.25">
      <c r="A399" s="264">
        <v>2004</v>
      </c>
      <c r="B399" t="s">
        <v>58</v>
      </c>
      <c r="C399" t="s">
        <v>216</v>
      </c>
      <c r="D399" s="221">
        <v>5219732</v>
      </c>
    </row>
    <row r="400" spans="1:4" x14ac:dyDescent="0.25">
      <c r="A400" s="264">
        <v>2004</v>
      </c>
      <c r="B400" t="s">
        <v>59</v>
      </c>
      <c r="C400" t="s">
        <v>229</v>
      </c>
      <c r="D400" s="221">
        <v>8993531</v>
      </c>
    </row>
    <row r="401" spans="1:4" x14ac:dyDescent="0.25">
      <c r="A401" s="264">
        <v>2004</v>
      </c>
      <c r="B401" t="s">
        <v>59</v>
      </c>
      <c r="C401" t="s">
        <v>216</v>
      </c>
      <c r="D401" s="221">
        <v>8975670</v>
      </c>
    </row>
    <row r="402" spans="1:4" x14ac:dyDescent="0.25">
      <c r="A402" s="264">
        <v>2004</v>
      </c>
      <c r="B402" t="s">
        <v>156</v>
      </c>
      <c r="C402" t="s">
        <v>229</v>
      </c>
      <c r="D402" s="221">
        <v>292074</v>
      </c>
    </row>
    <row r="403" spans="1:4" x14ac:dyDescent="0.25">
      <c r="A403" s="264">
        <v>2004</v>
      </c>
      <c r="B403" t="s">
        <v>156</v>
      </c>
      <c r="C403" t="s">
        <v>216</v>
      </c>
      <c r="D403" s="221">
        <v>290570</v>
      </c>
    </row>
    <row r="404" spans="1:4" x14ac:dyDescent="0.25">
      <c r="A404" s="264">
        <v>2004</v>
      </c>
      <c r="B404" t="s">
        <v>254</v>
      </c>
      <c r="C404" t="s">
        <v>229</v>
      </c>
      <c r="D404" s="221">
        <v>34447</v>
      </c>
    </row>
    <row r="405" spans="1:4" x14ac:dyDescent="0.25">
      <c r="A405" s="264">
        <v>2004</v>
      </c>
      <c r="B405" t="s">
        <v>254</v>
      </c>
      <c r="C405" t="s">
        <v>216</v>
      </c>
      <c r="D405" s="221">
        <v>34294</v>
      </c>
    </row>
    <row r="406" spans="1:4" x14ac:dyDescent="0.25">
      <c r="A406" s="264">
        <v>2004</v>
      </c>
      <c r="B406" t="s">
        <v>67</v>
      </c>
      <c r="C406" t="s">
        <v>229</v>
      </c>
      <c r="D406" s="221">
        <v>4591910</v>
      </c>
    </row>
    <row r="407" spans="1:4" x14ac:dyDescent="0.25">
      <c r="A407" s="264">
        <v>2004</v>
      </c>
      <c r="B407" t="s">
        <v>67</v>
      </c>
      <c r="C407" t="s">
        <v>216</v>
      </c>
      <c r="D407" s="221">
        <v>4577457</v>
      </c>
    </row>
    <row r="408" spans="1:4" x14ac:dyDescent="0.25">
      <c r="A408" s="264">
        <v>2004</v>
      </c>
      <c r="B408" t="s">
        <v>68</v>
      </c>
      <c r="C408" t="s">
        <v>229</v>
      </c>
      <c r="D408" s="221">
        <v>7389625</v>
      </c>
    </row>
    <row r="409" spans="1:4" x14ac:dyDescent="0.25">
      <c r="A409" s="264">
        <v>2004</v>
      </c>
      <c r="B409" t="s">
        <v>68</v>
      </c>
      <c r="C409" t="s">
        <v>216</v>
      </c>
      <c r="D409" s="221">
        <v>7364148</v>
      </c>
    </row>
    <row r="410" spans="1:4" x14ac:dyDescent="0.25">
      <c r="A410" s="264">
        <v>2004</v>
      </c>
      <c r="B410" t="s">
        <v>60</v>
      </c>
      <c r="C410" t="s">
        <v>229</v>
      </c>
      <c r="D410" s="221">
        <v>59987905</v>
      </c>
    </row>
    <row r="411" spans="1:4" x14ac:dyDescent="0.25">
      <c r="A411" s="264">
        <v>2004</v>
      </c>
      <c r="B411" t="s">
        <v>60</v>
      </c>
      <c r="C411" t="s">
        <v>216</v>
      </c>
      <c r="D411" s="221">
        <v>59793759</v>
      </c>
    </row>
    <row r="412" spans="1:4" x14ac:dyDescent="0.25">
      <c r="A412" s="264">
        <v>2004</v>
      </c>
      <c r="B412" t="s">
        <v>69</v>
      </c>
      <c r="C412" t="s">
        <v>229</v>
      </c>
      <c r="D412" s="221">
        <v>2032544</v>
      </c>
    </row>
    <row r="413" spans="1:4" x14ac:dyDescent="0.25">
      <c r="A413" s="264">
        <v>2004</v>
      </c>
      <c r="B413" t="s">
        <v>69</v>
      </c>
      <c r="C413" t="s">
        <v>216</v>
      </c>
      <c r="D413" s="221">
        <v>2029892</v>
      </c>
    </row>
    <row r="414" spans="1:4" x14ac:dyDescent="0.25">
      <c r="A414" s="264">
        <v>2004</v>
      </c>
      <c r="B414" t="s">
        <v>84</v>
      </c>
      <c r="C414" t="s">
        <v>229</v>
      </c>
      <c r="D414" s="221">
        <v>3026933</v>
      </c>
    </row>
    <row r="415" spans="1:4" x14ac:dyDescent="0.25">
      <c r="A415" s="264">
        <v>2004</v>
      </c>
      <c r="B415" t="s">
        <v>84</v>
      </c>
      <c r="C415" t="s">
        <v>216</v>
      </c>
      <c r="D415" s="221">
        <v>3034231</v>
      </c>
    </row>
    <row r="416" spans="1:4" x14ac:dyDescent="0.25">
      <c r="A416" s="264">
        <v>2004</v>
      </c>
      <c r="B416" t="s">
        <v>70</v>
      </c>
      <c r="C416" t="s">
        <v>229</v>
      </c>
      <c r="D416" s="221">
        <v>7463157</v>
      </c>
    </row>
    <row r="417" spans="1:5" x14ac:dyDescent="0.25">
      <c r="A417" s="264">
        <v>2004</v>
      </c>
      <c r="B417" t="s">
        <v>70</v>
      </c>
      <c r="C417" t="s">
        <v>216</v>
      </c>
      <c r="D417" s="221">
        <v>7470263</v>
      </c>
    </row>
    <row r="418" spans="1:5" x14ac:dyDescent="0.25">
      <c r="A418" s="264">
        <v>2004</v>
      </c>
      <c r="B418" t="s">
        <v>71</v>
      </c>
      <c r="C418" t="s">
        <v>229</v>
      </c>
      <c r="D418" s="221">
        <v>67598736</v>
      </c>
    </row>
    <row r="419" spans="1:5" x14ac:dyDescent="0.25">
      <c r="A419" s="264">
        <v>2004</v>
      </c>
      <c r="B419" t="s">
        <v>71</v>
      </c>
      <c r="C419" t="s">
        <v>216</v>
      </c>
      <c r="D419" s="221">
        <v>67187251</v>
      </c>
    </row>
    <row r="420" spans="1:5" x14ac:dyDescent="0.25">
      <c r="A420" s="264">
        <v>2004</v>
      </c>
      <c r="B420" t="s">
        <v>82</v>
      </c>
      <c r="C420" t="s">
        <v>229</v>
      </c>
      <c r="D420" s="221">
        <v>3839973</v>
      </c>
    </row>
    <row r="421" spans="1:5" x14ac:dyDescent="0.25">
      <c r="A421" s="264">
        <v>2004</v>
      </c>
      <c r="B421" t="s">
        <v>82</v>
      </c>
      <c r="C421" t="s">
        <v>216</v>
      </c>
      <c r="D421" s="221">
        <v>3837414</v>
      </c>
      <c r="E421" t="s">
        <v>201</v>
      </c>
    </row>
    <row r="422" spans="1:5" x14ac:dyDescent="0.25">
      <c r="A422" s="264">
        <v>2004</v>
      </c>
      <c r="B422" t="s">
        <v>255</v>
      </c>
      <c r="C422" t="s">
        <v>229</v>
      </c>
      <c r="D422" s="221">
        <v>29457</v>
      </c>
    </row>
    <row r="423" spans="1:5" x14ac:dyDescent="0.25">
      <c r="A423" s="264">
        <v>2004</v>
      </c>
      <c r="B423" t="s">
        <v>255</v>
      </c>
      <c r="C423" t="s">
        <v>216</v>
      </c>
      <c r="D423" s="221">
        <v>29241</v>
      </c>
    </row>
    <row r="424" spans="1:5" x14ac:dyDescent="0.25">
      <c r="A424" s="264">
        <v>2004</v>
      </c>
      <c r="B424" t="s">
        <v>256</v>
      </c>
      <c r="C424" t="s">
        <v>229</v>
      </c>
      <c r="D424" s="221">
        <v>47271271</v>
      </c>
    </row>
    <row r="425" spans="1:5" x14ac:dyDescent="0.25">
      <c r="A425" s="264">
        <v>2004</v>
      </c>
      <c r="B425" t="s">
        <v>256</v>
      </c>
      <c r="C425" t="s">
        <v>216</v>
      </c>
      <c r="D425" s="221">
        <v>47442079</v>
      </c>
    </row>
    <row r="426" spans="1:5" x14ac:dyDescent="0.25">
      <c r="A426" s="264">
        <v>2004</v>
      </c>
      <c r="B426" t="s">
        <v>257</v>
      </c>
      <c r="C426" t="s">
        <v>229</v>
      </c>
      <c r="D426" s="221">
        <v>3214000</v>
      </c>
    </row>
    <row r="427" spans="1:5" x14ac:dyDescent="0.25">
      <c r="A427" s="264">
        <v>2004</v>
      </c>
      <c r="B427" t="s">
        <v>257</v>
      </c>
      <c r="C427" t="s">
        <v>216</v>
      </c>
      <c r="D427" s="221">
        <v>3212200</v>
      </c>
    </row>
    <row r="428" spans="1:5" x14ac:dyDescent="0.25">
      <c r="A428" s="264">
        <v>2004</v>
      </c>
      <c r="B428" t="s">
        <v>258</v>
      </c>
      <c r="C428" t="s">
        <v>229</v>
      </c>
      <c r="D428" s="221">
        <v>8306500</v>
      </c>
    </row>
    <row r="429" spans="1:5" x14ac:dyDescent="0.25">
      <c r="A429" s="264">
        <v>2004</v>
      </c>
      <c r="B429" t="s">
        <v>258</v>
      </c>
      <c r="C429" t="s">
        <v>216</v>
      </c>
      <c r="D429" s="221">
        <v>8265700</v>
      </c>
    </row>
    <row r="430" spans="1:5" x14ac:dyDescent="0.25">
      <c r="A430" s="264">
        <v>2004</v>
      </c>
      <c r="B430" t="s">
        <v>259</v>
      </c>
      <c r="C430" t="s">
        <v>229</v>
      </c>
      <c r="D430" s="221">
        <v>4318350</v>
      </c>
    </row>
    <row r="431" spans="1:5" x14ac:dyDescent="0.25">
      <c r="A431" s="264">
        <v>2004</v>
      </c>
      <c r="B431" t="s">
        <v>259</v>
      </c>
      <c r="C431" t="s">
        <v>216</v>
      </c>
      <c r="D431" s="221">
        <v>4315200</v>
      </c>
      <c r="E431" t="s">
        <v>201</v>
      </c>
    </row>
    <row r="432" spans="1:5" x14ac:dyDescent="0.25">
      <c r="A432" s="264">
        <v>2005</v>
      </c>
      <c r="B432" t="s">
        <v>154</v>
      </c>
      <c r="C432" t="s">
        <v>229</v>
      </c>
      <c r="D432" s="221">
        <v>435116254</v>
      </c>
    </row>
    <row r="433" spans="1:4" x14ac:dyDescent="0.25">
      <c r="A433" s="264">
        <v>2005</v>
      </c>
      <c r="B433" t="s">
        <v>154</v>
      </c>
      <c r="C433" t="s">
        <v>216</v>
      </c>
      <c r="D433" s="221">
        <v>434416272</v>
      </c>
    </row>
    <row r="434" spans="1:4" x14ac:dyDescent="0.25">
      <c r="A434" s="264">
        <v>2005</v>
      </c>
      <c r="B434" t="s">
        <v>35</v>
      </c>
      <c r="C434" t="s">
        <v>229</v>
      </c>
      <c r="D434" s="221">
        <v>10478617</v>
      </c>
    </row>
    <row r="435" spans="1:4" x14ac:dyDescent="0.25">
      <c r="A435" s="264">
        <v>2005</v>
      </c>
      <c r="B435" t="s">
        <v>35</v>
      </c>
      <c r="C435" t="s">
        <v>216</v>
      </c>
      <c r="D435" s="221">
        <v>10445852</v>
      </c>
    </row>
    <row r="436" spans="1:4" x14ac:dyDescent="0.25">
      <c r="A436" s="264">
        <v>2005</v>
      </c>
      <c r="B436" t="s">
        <v>36</v>
      </c>
      <c r="C436" t="s">
        <v>229</v>
      </c>
      <c r="D436" s="221">
        <v>7658972</v>
      </c>
    </row>
    <row r="437" spans="1:4" x14ac:dyDescent="0.25">
      <c r="A437" s="264">
        <v>2005</v>
      </c>
      <c r="B437" t="s">
        <v>36</v>
      </c>
      <c r="C437" t="s">
        <v>216</v>
      </c>
      <c r="D437" s="221">
        <v>7688573</v>
      </c>
    </row>
    <row r="438" spans="1:4" x14ac:dyDescent="0.25">
      <c r="A438" s="264">
        <v>2005</v>
      </c>
      <c r="B438" t="s">
        <v>37</v>
      </c>
      <c r="C438" t="s">
        <v>229</v>
      </c>
      <c r="D438" s="221">
        <v>10211216</v>
      </c>
    </row>
    <row r="439" spans="1:4" x14ac:dyDescent="0.25">
      <c r="A439" s="264">
        <v>2005</v>
      </c>
      <c r="B439" t="s">
        <v>37</v>
      </c>
      <c r="C439" t="s">
        <v>216</v>
      </c>
      <c r="D439" s="221">
        <v>10198855</v>
      </c>
    </row>
    <row r="440" spans="1:4" x14ac:dyDescent="0.25">
      <c r="A440" s="264">
        <v>2005</v>
      </c>
      <c r="B440" t="s">
        <v>38</v>
      </c>
      <c r="C440" t="s">
        <v>229</v>
      </c>
      <c r="D440" s="221">
        <v>5419432</v>
      </c>
    </row>
    <row r="441" spans="1:4" x14ac:dyDescent="0.25">
      <c r="A441" s="264">
        <v>2005</v>
      </c>
      <c r="B441" t="s">
        <v>38</v>
      </c>
      <c r="C441" t="s">
        <v>216</v>
      </c>
      <c r="D441" s="221">
        <v>5411405</v>
      </c>
    </row>
    <row r="442" spans="1:4" x14ac:dyDescent="0.25">
      <c r="A442" s="264">
        <v>2005</v>
      </c>
      <c r="B442" t="s">
        <v>128</v>
      </c>
      <c r="C442" t="s">
        <v>229</v>
      </c>
      <c r="D442" s="221">
        <v>82469422</v>
      </c>
    </row>
    <row r="443" spans="1:4" x14ac:dyDescent="0.25">
      <c r="A443" s="264">
        <v>2005</v>
      </c>
      <c r="B443" t="s">
        <v>128</v>
      </c>
      <c r="C443" t="s">
        <v>216</v>
      </c>
      <c r="D443" s="221">
        <v>82500849</v>
      </c>
    </row>
    <row r="444" spans="1:4" x14ac:dyDescent="0.25">
      <c r="A444" s="264">
        <v>2005</v>
      </c>
      <c r="B444" t="s">
        <v>40</v>
      </c>
      <c r="C444" t="s">
        <v>229</v>
      </c>
      <c r="D444" s="221">
        <v>1354775</v>
      </c>
    </row>
    <row r="445" spans="1:4" x14ac:dyDescent="0.25">
      <c r="A445" s="264">
        <v>2005</v>
      </c>
      <c r="B445" t="s">
        <v>40</v>
      </c>
      <c r="C445" t="s">
        <v>216</v>
      </c>
      <c r="D445" s="221">
        <v>1358850</v>
      </c>
    </row>
    <row r="446" spans="1:4" x14ac:dyDescent="0.25">
      <c r="A446" s="264">
        <v>2005</v>
      </c>
      <c r="B446" t="s">
        <v>41</v>
      </c>
      <c r="C446" t="s">
        <v>229</v>
      </c>
      <c r="D446" s="221">
        <v>4159914</v>
      </c>
    </row>
    <row r="447" spans="1:4" x14ac:dyDescent="0.25">
      <c r="A447" s="264">
        <v>2005</v>
      </c>
      <c r="B447" t="s">
        <v>41</v>
      </c>
      <c r="C447" t="s">
        <v>216</v>
      </c>
      <c r="D447" s="221">
        <v>4111672</v>
      </c>
    </row>
    <row r="448" spans="1:4" x14ac:dyDescent="0.25">
      <c r="A448" s="264">
        <v>2005</v>
      </c>
      <c r="B448" t="s">
        <v>42</v>
      </c>
      <c r="C448" t="s">
        <v>229</v>
      </c>
      <c r="D448" s="221">
        <v>10987314</v>
      </c>
    </row>
    <row r="449" spans="1:4" x14ac:dyDescent="0.25">
      <c r="A449" s="264">
        <v>2005</v>
      </c>
      <c r="B449" t="s">
        <v>42</v>
      </c>
      <c r="C449" t="s">
        <v>216</v>
      </c>
      <c r="D449" s="221">
        <v>10969912</v>
      </c>
    </row>
    <row r="450" spans="1:4" x14ac:dyDescent="0.25">
      <c r="A450" s="264">
        <v>2005</v>
      </c>
      <c r="B450" t="s">
        <v>43</v>
      </c>
      <c r="C450" t="s">
        <v>229</v>
      </c>
      <c r="D450" s="221">
        <v>43653155</v>
      </c>
    </row>
    <row r="451" spans="1:4" x14ac:dyDescent="0.25">
      <c r="A451" s="264">
        <v>2005</v>
      </c>
      <c r="B451" t="s">
        <v>43</v>
      </c>
      <c r="C451" t="s">
        <v>216</v>
      </c>
      <c r="D451" s="221">
        <v>43296338</v>
      </c>
    </row>
    <row r="452" spans="1:4" x14ac:dyDescent="0.25">
      <c r="A452" s="264">
        <v>2005</v>
      </c>
      <c r="B452" t="s">
        <v>44</v>
      </c>
      <c r="C452" t="s">
        <v>229</v>
      </c>
      <c r="D452" s="221">
        <v>63001253</v>
      </c>
    </row>
    <row r="453" spans="1:4" x14ac:dyDescent="0.25">
      <c r="A453" s="264">
        <v>2005</v>
      </c>
      <c r="B453" t="s">
        <v>44</v>
      </c>
      <c r="C453" t="s">
        <v>216</v>
      </c>
      <c r="D453" s="221">
        <v>62772870</v>
      </c>
    </row>
    <row r="454" spans="1:4" x14ac:dyDescent="0.25">
      <c r="A454" s="264">
        <v>2005</v>
      </c>
      <c r="B454" t="s">
        <v>45</v>
      </c>
      <c r="C454" t="s">
        <v>229</v>
      </c>
      <c r="D454" s="221">
        <v>4311674</v>
      </c>
    </row>
    <row r="455" spans="1:4" x14ac:dyDescent="0.25">
      <c r="A455" s="264">
        <v>2005</v>
      </c>
      <c r="B455" t="s">
        <v>45</v>
      </c>
      <c r="C455" t="s">
        <v>216</v>
      </c>
      <c r="D455" s="221">
        <v>4310861</v>
      </c>
    </row>
    <row r="456" spans="1:4" x14ac:dyDescent="0.25">
      <c r="A456" s="264">
        <v>2005</v>
      </c>
      <c r="B456" t="s">
        <v>46</v>
      </c>
      <c r="C456" t="s">
        <v>229</v>
      </c>
      <c r="D456" s="221">
        <v>57969484</v>
      </c>
    </row>
    <row r="457" spans="1:4" x14ac:dyDescent="0.25">
      <c r="A457" s="264">
        <v>2005</v>
      </c>
      <c r="B457" t="s">
        <v>46</v>
      </c>
      <c r="C457" t="s">
        <v>216</v>
      </c>
      <c r="D457" s="221">
        <v>57874753</v>
      </c>
    </row>
    <row r="458" spans="1:4" x14ac:dyDescent="0.25">
      <c r="A458" s="264">
        <v>2005</v>
      </c>
      <c r="B458" t="s">
        <v>47</v>
      </c>
      <c r="C458" t="s">
        <v>229</v>
      </c>
      <c r="D458" s="221">
        <v>738540</v>
      </c>
    </row>
    <row r="459" spans="1:4" x14ac:dyDescent="0.25">
      <c r="A459" s="264">
        <v>2005</v>
      </c>
      <c r="B459" t="s">
        <v>47</v>
      </c>
      <c r="C459" t="s">
        <v>216</v>
      </c>
      <c r="D459" s="221">
        <v>733067</v>
      </c>
    </row>
    <row r="460" spans="1:4" x14ac:dyDescent="0.25">
      <c r="A460" s="264">
        <v>2005</v>
      </c>
      <c r="B460" t="s">
        <v>48</v>
      </c>
      <c r="C460" t="s">
        <v>229</v>
      </c>
      <c r="D460" s="221">
        <v>2238799</v>
      </c>
    </row>
    <row r="461" spans="1:4" x14ac:dyDescent="0.25">
      <c r="A461" s="264">
        <v>2005</v>
      </c>
      <c r="B461" t="s">
        <v>48</v>
      </c>
      <c r="C461" t="s">
        <v>216</v>
      </c>
      <c r="D461" s="221">
        <v>2249724</v>
      </c>
    </row>
    <row r="462" spans="1:4" x14ac:dyDescent="0.25">
      <c r="A462" s="264">
        <v>2005</v>
      </c>
      <c r="B462" t="s">
        <v>49</v>
      </c>
      <c r="C462" t="s">
        <v>229</v>
      </c>
      <c r="D462" s="221">
        <v>3322528</v>
      </c>
    </row>
    <row r="463" spans="1:4" x14ac:dyDescent="0.25">
      <c r="A463" s="264">
        <v>2005</v>
      </c>
      <c r="B463" t="s">
        <v>49</v>
      </c>
      <c r="C463" t="s">
        <v>216</v>
      </c>
      <c r="D463" s="221">
        <v>3355220</v>
      </c>
    </row>
    <row r="464" spans="1:4" x14ac:dyDescent="0.25">
      <c r="A464" s="264">
        <v>2005</v>
      </c>
      <c r="B464" t="s">
        <v>50</v>
      </c>
      <c r="C464" t="s">
        <v>229</v>
      </c>
      <c r="D464" s="221">
        <v>465158</v>
      </c>
    </row>
    <row r="465" spans="1:4" x14ac:dyDescent="0.25">
      <c r="A465" s="264">
        <v>2005</v>
      </c>
      <c r="B465" t="s">
        <v>50</v>
      </c>
      <c r="C465" t="s">
        <v>216</v>
      </c>
      <c r="D465" s="221">
        <v>461230</v>
      </c>
    </row>
    <row r="466" spans="1:4" x14ac:dyDescent="0.25">
      <c r="A466" s="264">
        <v>2005</v>
      </c>
      <c r="B466" t="s">
        <v>51</v>
      </c>
      <c r="C466" t="s">
        <v>229</v>
      </c>
      <c r="D466" s="221">
        <v>10087065</v>
      </c>
    </row>
    <row r="467" spans="1:4" x14ac:dyDescent="0.25">
      <c r="A467" s="264">
        <v>2005</v>
      </c>
      <c r="B467" t="s">
        <v>51</v>
      </c>
      <c r="C467" t="s">
        <v>216</v>
      </c>
      <c r="D467" s="221">
        <v>10097549</v>
      </c>
    </row>
    <row r="468" spans="1:4" x14ac:dyDescent="0.25">
      <c r="A468" s="264">
        <v>2005</v>
      </c>
      <c r="B468" t="s">
        <v>52</v>
      </c>
      <c r="C468" t="s">
        <v>229</v>
      </c>
      <c r="D468" s="221">
        <v>403834</v>
      </c>
    </row>
    <row r="469" spans="1:4" x14ac:dyDescent="0.25">
      <c r="A469" s="264">
        <v>2005</v>
      </c>
      <c r="B469" t="s">
        <v>52</v>
      </c>
      <c r="C469" t="s">
        <v>216</v>
      </c>
      <c r="D469" s="221">
        <v>402668</v>
      </c>
    </row>
    <row r="470" spans="1:4" x14ac:dyDescent="0.25">
      <c r="A470" s="264">
        <v>2005</v>
      </c>
      <c r="B470" t="s">
        <v>53</v>
      </c>
      <c r="C470" t="s">
        <v>229</v>
      </c>
      <c r="D470" s="221">
        <v>16319868</v>
      </c>
    </row>
    <row r="471" spans="1:4" x14ac:dyDescent="0.25">
      <c r="A471" s="264">
        <v>2005</v>
      </c>
      <c r="B471" t="s">
        <v>53</v>
      </c>
      <c r="C471" t="s">
        <v>216</v>
      </c>
      <c r="D471" s="221">
        <v>16305526</v>
      </c>
    </row>
    <row r="472" spans="1:4" x14ac:dyDescent="0.25">
      <c r="A472" s="264">
        <v>2005</v>
      </c>
      <c r="B472" t="s">
        <v>54</v>
      </c>
      <c r="C472" t="s">
        <v>229</v>
      </c>
      <c r="D472" s="221">
        <v>8227829</v>
      </c>
    </row>
    <row r="473" spans="1:4" x14ac:dyDescent="0.25">
      <c r="A473" s="264">
        <v>2005</v>
      </c>
      <c r="B473" t="s">
        <v>54</v>
      </c>
      <c r="C473" t="s">
        <v>216</v>
      </c>
      <c r="D473" s="221">
        <v>8201359</v>
      </c>
    </row>
    <row r="474" spans="1:4" x14ac:dyDescent="0.25">
      <c r="A474" s="264">
        <v>2005</v>
      </c>
      <c r="B474" t="s">
        <v>64</v>
      </c>
      <c r="C474" t="s">
        <v>229</v>
      </c>
      <c r="D474" s="221">
        <v>38165445</v>
      </c>
    </row>
    <row r="475" spans="1:4" x14ac:dyDescent="0.25">
      <c r="A475" s="264">
        <v>2005</v>
      </c>
      <c r="B475" t="s">
        <v>64</v>
      </c>
      <c r="C475" t="s">
        <v>216</v>
      </c>
      <c r="D475" s="221">
        <v>38173835</v>
      </c>
    </row>
    <row r="476" spans="1:4" x14ac:dyDescent="0.25">
      <c r="A476" s="264">
        <v>2005</v>
      </c>
      <c r="B476" t="s">
        <v>55</v>
      </c>
      <c r="C476" t="s">
        <v>229</v>
      </c>
      <c r="D476" s="221">
        <v>10503330</v>
      </c>
    </row>
    <row r="477" spans="1:4" x14ac:dyDescent="0.25">
      <c r="A477" s="264">
        <v>2005</v>
      </c>
      <c r="B477" t="s">
        <v>55</v>
      </c>
      <c r="C477" t="s">
        <v>216</v>
      </c>
      <c r="D477" s="221">
        <v>10494672</v>
      </c>
    </row>
    <row r="478" spans="1:4" x14ac:dyDescent="0.25">
      <c r="A478" s="264">
        <v>2005</v>
      </c>
      <c r="B478" t="s">
        <v>56</v>
      </c>
      <c r="C478" t="s">
        <v>229</v>
      </c>
      <c r="D478" s="221">
        <v>21319685</v>
      </c>
    </row>
    <row r="479" spans="1:4" x14ac:dyDescent="0.25">
      <c r="A479" s="264">
        <v>2005</v>
      </c>
      <c r="B479" t="s">
        <v>56</v>
      </c>
      <c r="C479" t="s">
        <v>216</v>
      </c>
      <c r="D479" s="221">
        <v>21382354</v>
      </c>
    </row>
    <row r="480" spans="1:4" x14ac:dyDescent="0.25">
      <c r="A480" s="264">
        <v>2005</v>
      </c>
      <c r="B480" t="s">
        <v>57</v>
      </c>
      <c r="C480" t="s">
        <v>229</v>
      </c>
      <c r="D480" s="221">
        <v>2000474</v>
      </c>
    </row>
    <row r="481" spans="1:4" x14ac:dyDescent="0.25">
      <c r="A481" s="264">
        <v>2005</v>
      </c>
      <c r="B481" t="s">
        <v>57</v>
      </c>
      <c r="C481" t="s">
        <v>216</v>
      </c>
      <c r="D481" s="221">
        <v>1997590</v>
      </c>
    </row>
    <row r="482" spans="1:4" x14ac:dyDescent="0.25">
      <c r="A482" s="264">
        <v>2005</v>
      </c>
      <c r="B482" t="s">
        <v>65</v>
      </c>
      <c r="C482" t="s">
        <v>229</v>
      </c>
      <c r="D482" s="221">
        <v>5372807</v>
      </c>
    </row>
    <row r="483" spans="1:4" x14ac:dyDescent="0.25">
      <c r="A483" s="264">
        <v>2005</v>
      </c>
      <c r="B483" t="s">
        <v>65</v>
      </c>
      <c r="C483" t="s">
        <v>216</v>
      </c>
      <c r="D483" s="221">
        <v>5372685</v>
      </c>
    </row>
    <row r="484" spans="1:4" x14ac:dyDescent="0.25">
      <c r="A484" s="264">
        <v>2005</v>
      </c>
      <c r="B484" t="s">
        <v>58</v>
      </c>
      <c r="C484" t="s">
        <v>229</v>
      </c>
      <c r="D484" s="221">
        <v>5246096</v>
      </c>
    </row>
    <row r="485" spans="1:4" x14ac:dyDescent="0.25">
      <c r="A485" s="264">
        <v>2005</v>
      </c>
      <c r="B485" t="s">
        <v>58</v>
      </c>
      <c r="C485" t="s">
        <v>216</v>
      </c>
      <c r="D485" s="221">
        <v>5236611</v>
      </c>
    </row>
    <row r="486" spans="1:4" x14ac:dyDescent="0.25">
      <c r="A486" s="264">
        <v>2005</v>
      </c>
      <c r="B486" t="s">
        <v>59</v>
      </c>
      <c r="C486" t="s">
        <v>229</v>
      </c>
      <c r="D486" s="221">
        <v>9029572</v>
      </c>
    </row>
    <row r="487" spans="1:4" x14ac:dyDescent="0.25">
      <c r="A487" s="264">
        <v>2005</v>
      </c>
      <c r="B487" t="s">
        <v>59</v>
      </c>
      <c r="C487" t="s">
        <v>216</v>
      </c>
      <c r="D487" s="221">
        <v>9011392</v>
      </c>
    </row>
    <row r="488" spans="1:4" x14ac:dyDescent="0.25">
      <c r="A488" s="264">
        <v>2005</v>
      </c>
      <c r="B488" t="s">
        <v>156</v>
      </c>
      <c r="C488" t="s">
        <v>229</v>
      </c>
      <c r="D488" s="221">
        <v>296734</v>
      </c>
    </row>
    <row r="489" spans="1:4" x14ac:dyDescent="0.25">
      <c r="A489" s="264">
        <v>2005</v>
      </c>
      <c r="B489" t="s">
        <v>156</v>
      </c>
      <c r="C489" t="s">
        <v>216</v>
      </c>
      <c r="D489" s="221">
        <v>293577</v>
      </c>
    </row>
    <row r="490" spans="1:4" x14ac:dyDescent="0.25">
      <c r="A490" s="264">
        <v>2005</v>
      </c>
      <c r="B490" t="s">
        <v>254</v>
      </c>
      <c r="C490" t="s">
        <v>229</v>
      </c>
      <c r="D490" s="221">
        <v>34753</v>
      </c>
    </row>
    <row r="491" spans="1:4" x14ac:dyDescent="0.25">
      <c r="A491" s="264">
        <v>2005</v>
      </c>
      <c r="B491" t="s">
        <v>254</v>
      </c>
      <c r="C491" t="s">
        <v>216</v>
      </c>
      <c r="D491" s="221">
        <v>34600</v>
      </c>
    </row>
    <row r="492" spans="1:4" x14ac:dyDescent="0.25">
      <c r="A492" s="264">
        <v>2005</v>
      </c>
      <c r="B492" t="s">
        <v>67</v>
      </c>
      <c r="C492" t="s">
        <v>229</v>
      </c>
      <c r="D492" s="221">
        <v>4623291</v>
      </c>
    </row>
    <row r="493" spans="1:4" x14ac:dyDescent="0.25">
      <c r="A493" s="264">
        <v>2005</v>
      </c>
      <c r="B493" t="s">
        <v>67</v>
      </c>
      <c r="C493" t="s">
        <v>216</v>
      </c>
      <c r="D493" s="221">
        <v>4606363</v>
      </c>
    </row>
    <row r="494" spans="1:4" x14ac:dyDescent="0.25">
      <c r="A494" s="264">
        <v>2005</v>
      </c>
      <c r="B494" t="s">
        <v>68</v>
      </c>
      <c r="C494" t="s">
        <v>229</v>
      </c>
      <c r="D494" s="221">
        <v>7437115</v>
      </c>
    </row>
    <row r="495" spans="1:4" x14ac:dyDescent="0.25">
      <c r="A495" s="264">
        <v>2005</v>
      </c>
      <c r="B495" t="s">
        <v>68</v>
      </c>
      <c r="C495" t="s">
        <v>216</v>
      </c>
      <c r="D495" s="221">
        <v>7415102</v>
      </c>
    </row>
    <row r="496" spans="1:4" x14ac:dyDescent="0.25">
      <c r="A496" s="264">
        <v>2005</v>
      </c>
      <c r="B496" t="s">
        <v>60</v>
      </c>
      <c r="C496" t="s">
        <v>229</v>
      </c>
      <c r="D496" s="221">
        <v>60401206</v>
      </c>
    </row>
    <row r="497" spans="1:5" x14ac:dyDescent="0.25">
      <c r="A497" s="264">
        <v>2005</v>
      </c>
      <c r="B497" t="s">
        <v>60</v>
      </c>
      <c r="C497" t="s">
        <v>216</v>
      </c>
      <c r="D497" s="221">
        <v>60182050</v>
      </c>
    </row>
    <row r="498" spans="1:5" x14ac:dyDescent="0.25">
      <c r="A498" s="264">
        <v>2005</v>
      </c>
      <c r="B498" t="s">
        <v>69</v>
      </c>
      <c r="C498" t="s">
        <v>229</v>
      </c>
      <c r="D498" s="221">
        <v>2036855</v>
      </c>
    </row>
    <row r="499" spans="1:5" x14ac:dyDescent="0.25">
      <c r="A499" s="264">
        <v>2005</v>
      </c>
      <c r="B499" t="s">
        <v>69</v>
      </c>
      <c r="C499" t="s">
        <v>216</v>
      </c>
      <c r="D499" s="221">
        <v>2035196</v>
      </c>
    </row>
    <row r="500" spans="1:5" x14ac:dyDescent="0.25">
      <c r="A500" s="264">
        <v>2005</v>
      </c>
      <c r="B500" t="s">
        <v>84</v>
      </c>
      <c r="C500" t="s">
        <v>229</v>
      </c>
      <c r="D500" s="221">
        <v>3011482</v>
      </c>
    </row>
    <row r="501" spans="1:5" x14ac:dyDescent="0.25">
      <c r="A501" s="264">
        <v>2005</v>
      </c>
      <c r="B501" t="s">
        <v>84</v>
      </c>
      <c r="C501" t="s">
        <v>216</v>
      </c>
      <c r="D501" s="221">
        <v>3019634</v>
      </c>
    </row>
    <row r="502" spans="1:5" x14ac:dyDescent="0.25">
      <c r="A502" s="264">
        <v>2005</v>
      </c>
      <c r="B502" t="s">
        <v>70</v>
      </c>
      <c r="C502" t="s">
        <v>229</v>
      </c>
      <c r="D502" s="221">
        <v>7440769</v>
      </c>
    </row>
    <row r="503" spans="1:5" x14ac:dyDescent="0.25">
      <c r="A503" s="264">
        <v>2005</v>
      </c>
      <c r="B503" t="s">
        <v>70</v>
      </c>
      <c r="C503" t="s">
        <v>216</v>
      </c>
      <c r="D503" s="221">
        <v>7456050</v>
      </c>
    </row>
    <row r="504" spans="1:5" x14ac:dyDescent="0.25">
      <c r="A504" s="264">
        <v>2005</v>
      </c>
      <c r="B504" t="s">
        <v>71</v>
      </c>
      <c r="C504" t="s">
        <v>229</v>
      </c>
      <c r="D504" s="221">
        <v>68435380</v>
      </c>
    </row>
    <row r="505" spans="1:5" x14ac:dyDescent="0.25">
      <c r="A505" s="264">
        <v>2005</v>
      </c>
      <c r="B505" t="s">
        <v>71</v>
      </c>
      <c r="C505" t="s">
        <v>216</v>
      </c>
      <c r="D505" s="221">
        <v>68010221</v>
      </c>
    </row>
    <row r="506" spans="1:5" x14ac:dyDescent="0.25">
      <c r="A506" s="264">
        <v>2005</v>
      </c>
      <c r="B506" t="s">
        <v>82</v>
      </c>
      <c r="C506" t="s">
        <v>229</v>
      </c>
      <c r="D506" s="221">
        <v>3842591</v>
      </c>
    </row>
    <row r="507" spans="1:5" x14ac:dyDescent="0.25">
      <c r="A507" s="264">
        <v>2005</v>
      </c>
      <c r="B507" t="s">
        <v>82</v>
      </c>
      <c r="C507" t="s">
        <v>216</v>
      </c>
      <c r="D507" s="221">
        <v>3842532</v>
      </c>
      <c r="E507" t="s">
        <v>201</v>
      </c>
    </row>
    <row r="508" spans="1:5" x14ac:dyDescent="0.25">
      <c r="A508" s="264">
        <v>2005</v>
      </c>
      <c r="B508" t="s">
        <v>255</v>
      </c>
      <c r="C508" t="s">
        <v>229</v>
      </c>
      <c r="D508" s="221">
        <v>29836</v>
      </c>
    </row>
    <row r="509" spans="1:5" x14ac:dyDescent="0.25">
      <c r="A509" s="264">
        <v>2005</v>
      </c>
      <c r="B509" t="s">
        <v>255</v>
      </c>
      <c r="C509" t="s">
        <v>216</v>
      </c>
      <c r="D509" s="221">
        <v>29673</v>
      </c>
    </row>
    <row r="510" spans="1:5" x14ac:dyDescent="0.25">
      <c r="A510" s="264">
        <v>2005</v>
      </c>
      <c r="B510" t="s">
        <v>256</v>
      </c>
      <c r="C510" t="s">
        <v>229</v>
      </c>
      <c r="D510" s="221">
        <v>46924816</v>
      </c>
    </row>
    <row r="511" spans="1:5" x14ac:dyDescent="0.25">
      <c r="A511" s="264">
        <v>2005</v>
      </c>
      <c r="B511" t="s">
        <v>256</v>
      </c>
      <c r="C511" t="s">
        <v>216</v>
      </c>
      <c r="D511" s="221">
        <v>47100462</v>
      </c>
    </row>
    <row r="512" spans="1:5" x14ac:dyDescent="0.25">
      <c r="A512" s="264">
        <v>2005</v>
      </c>
      <c r="B512" t="s">
        <v>257</v>
      </c>
      <c r="C512" t="s">
        <v>229</v>
      </c>
      <c r="D512" s="221">
        <v>3217517</v>
      </c>
    </row>
    <row r="513" spans="1:5" x14ac:dyDescent="0.25">
      <c r="A513" s="264">
        <v>2005</v>
      </c>
      <c r="B513" t="s">
        <v>257</v>
      </c>
      <c r="C513" t="s">
        <v>216</v>
      </c>
      <c r="D513" s="221">
        <v>3215800</v>
      </c>
    </row>
    <row r="514" spans="1:5" x14ac:dyDescent="0.25">
      <c r="A514" s="264">
        <v>2005</v>
      </c>
      <c r="B514" t="s">
        <v>258</v>
      </c>
      <c r="C514" t="s">
        <v>229</v>
      </c>
      <c r="D514" s="221">
        <v>8391850</v>
      </c>
    </row>
    <row r="515" spans="1:5" x14ac:dyDescent="0.25">
      <c r="A515" s="264">
        <v>2005</v>
      </c>
      <c r="B515" t="s">
        <v>258</v>
      </c>
      <c r="C515" t="s">
        <v>216</v>
      </c>
      <c r="D515" s="221">
        <v>8347300</v>
      </c>
    </row>
    <row r="516" spans="1:5" x14ac:dyDescent="0.25">
      <c r="A516" s="264">
        <v>2005</v>
      </c>
      <c r="B516" t="s">
        <v>259</v>
      </c>
      <c r="C516" t="s">
        <v>229</v>
      </c>
      <c r="D516" s="221">
        <v>4361396</v>
      </c>
    </row>
    <row r="517" spans="1:5" x14ac:dyDescent="0.25">
      <c r="A517" s="264">
        <v>2005</v>
      </c>
      <c r="B517" t="s">
        <v>259</v>
      </c>
      <c r="C517" t="s">
        <v>216</v>
      </c>
      <c r="D517" s="221">
        <v>4321500</v>
      </c>
      <c r="E517" t="s">
        <v>201</v>
      </c>
    </row>
    <row r="518" spans="1:5" x14ac:dyDescent="0.25">
      <c r="A518" s="264">
        <v>2006</v>
      </c>
      <c r="B518" t="s">
        <v>154</v>
      </c>
      <c r="C518" t="s">
        <v>229</v>
      </c>
      <c r="D518" s="221">
        <v>436521866</v>
      </c>
    </row>
    <row r="519" spans="1:5" x14ac:dyDescent="0.25">
      <c r="A519" s="264">
        <v>2006</v>
      </c>
      <c r="B519" t="s">
        <v>154</v>
      </c>
      <c r="C519" t="s">
        <v>216</v>
      </c>
      <c r="D519" s="221">
        <v>435816236</v>
      </c>
    </row>
    <row r="520" spans="1:5" x14ac:dyDescent="0.25">
      <c r="A520" s="264">
        <v>2006</v>
      </c>
      <c r="B520" t="s">
        <v>35</v>
      </c>
      <c r="C520" t="s">
        <v>229</v>
      </c>
      <c r="D520" s="221">
        <v>10547958</v>
      </c>
    </row>
    <row r="521" spans="1:5" x14ac:dyDescent="0.25">
      <c r="A521" s="264">
        <v>2006</v>
      </c>
      <c r="B521" t="s">
        <v>35</v>
      </c>
      <c r="C521" t="s">
        <v>216</v>
      </c>
      <c r="D521" s="221">
        <v>10511382</v>
      </c>
    </row>
    <row r="522" spans="1:5" x14ac:dyDescent="0.25">
      <c r="A522" s="264">
        <v>2006</v>
      </c>
      <c r="B522" t="s">
        <v>36</v>
      </c>
      <c r="C522" t="s">
        <v>229</v>
      </c>
      <c r="D522" s="221">
        <v>7601022</v>
      </c>
    </row>
    <row r="523" spans="1:5" x14ac:dyDescent="0.25">
      <c r="A523" s="264">
        <v>2006</v>
      </c>
      <c r="B523" t="s">
        <v>36</v>
      </c>
      <c r="C523" t="s">
        <v>216</v>
      </c>
      <c r="D523" s="221">
        <v>7629371</v>
      </c>
    </row>
    <row r="524" spans="1:5" x14ac:dyDescent="0.25">
      <c r="A524" s="264">
        <v>2006</v>
      </c>
      <c r="B524" t="s">
        <v>37</v>
      </c>
      <c r="C524" t="s">
        <v>229</v>
      </c>
      <c r="D524" s="221">
        <v>10238905</v>
      </c>
    </row>
    <row r="525" spans="1:5" x14ac:dyDescent="0.25">
      <c r="A525" s="264">
        <v>2006</v>
      </c>
      <c r="B525" t="s">
        <v>37</v>
      </c>
      <c r="C525" t="s">
        <v>216</v>
      </c>
      <c r="D525" s="221">
        <v>10223577</v>
      </c>
    </row>
    <row r="526" spans="1:5" x14ac:dyDescent="0.25">
      <c r="A526" s="264">
        <v>2006</v>
      </c>
      <c r="B526" t="s">
        <v>38</v>
      </c>
      <c r="C526" t="s">
        <v>229</v>
      </c>
      <c r="D526" s="221">
        <v>5437272</v>
      </c>
    </row>
    <row r="527" spans="1:5" x14ac:dyDescent="0.25">
      <c r="A527" s="264">
        <v>2006</v>
      </c>
      <c r="B527" t="s">
        <v>38</v>
      </c>
      <c r="C527" t="s">
        <v>216</v>
      </c>
      <c r="D527" s="221">
        <v>5427459</v>
      </c>
    </row>
    <row r="528" spans="1:5" x14ac:dyDescent="0.25">
      <c r="A528" s="264">
        <v>2006</v>
      </c>
      <c r="B528" t="s">
        <v>128</v>
      </c>
      <c r="C528" t="s">
        <v>229</v>
      </c>
      <c r="D528" s="221">
        <v>82376451</v>
      </c>
    </row>
    <row r="529" spans="1:4" x14ac:dyDescent="0.25">
      <c r="A529" s="264">
        <v>2006</v>
      </c>
      <c r="B529" t="s">
        <v>128</v>
      </c>
      <c r="C529" t="s">
        <v>216</v>
      </c>
      <c r="D529" s="221">
        <v>82437995</v>
      </c>
    </row>
    <row r="530" spans="1:4" x14ac:dyDescent="0.25">
      <c r="A530" s="264">
        <v>2006</v>
      </c>
      <c r="B530" t="s">
        <v>40</v>
      </c>
      <c r="C530" t="s">
        <v>229</v>
      </c>
      <c r="D530" s="221">
        <v>1346810</v>
      </c>
    </row>
    <row r="531" spans="1:4" x14ac:dyDescent="0.25">
      <c r="A531" s="264">
        <v>2006</v>
      </c>
      <c r="B531" t="s">
        <v>40</v>
      </c>
      <c r="C531" t="s">
        <v>216</v>
      </c>
      <c r="D531" s="221">
        <v>1350700</v>
      </c>
    </row>
    <row r="532" spans="1:4" x14ac:dyDescent="0.25">
      <c r="A532" s="264">
        <v>2006</v>
      </c>
      <c r="B532" t="s">
        <v>41</v>
      </c>
      <c r="C532" t="s">
        <v>229</v>
      </c>
      <c r="D532" s="221">
        <v>4274137</v>
      </c>
    </row>
    <row r="533" spans="1:4" x14ac:dyDescent="0.25">
      <c r="A533" s="264">
        <v>2006</v>
      </c>
      <c r="B533" t="s">
        <v>41</v>
      </c>
      <c r="C533" t="s">
        <v>216</v>
      </c>
      <c r="D533" s="221">
        <v>4208156</v>
      </c>
    </row>
    <row r="534" spans="1:4" x14ac:dyDescent="0.25">
      <c r="A534" s="264">
        <v>2006</v>
      </c>
      <c r="B534" t="s">
        <v>42</v>
      </c>
      <c r="C534" t="s">
        <v>229</v>
      </c>
      <c r="D534" s="221">
        <v>11020362</v>
      </c>
    </row>
    <row r="535" spans="1:4" x14ac:dyDescent="0.25">
      <c r="A535" s="264">
        <v>2006</v>
      </c>
      <c r="B535" t="s">
        <v>42</v>
      </c>
      <c r="C535" t="s">
        <v>216</v>
      </c>
      <c r="D535" s="221">
        <v>11004716</v>
      </c>
    </row>
    <row r="536" spans="1:4" x14ac:dyDescent="0.25">
      <c r="A536" s="264">
        <v>2006</v>
      </c>
      <c r="B536" t="s">
        <v>43</v>
      </c>
      <c r="C536" t="s">
        <v>229</v>
      </c>
      <c r="D536" s="221">
        <v>44397319</v>
      </c>
    </row>
    <row r="537" spans="1:4" x14ac:dyDescent="0.25">
      <c r="A537" s="264">
        <v>2006</v>
      </c>
      <c r="B537" t="s">
        <v>43</v>
      </c>
      <c r="C537" t="s">
        <v>216</v>
      </c>
      <c r="D537" s="221">
        <v>44009971</v>
      </c>
    </row>
    <row r="538" spans="1:4" x14ac:dyDescent="0.25">
      <c r="A538" s="264">
        <v>2006</v>
      </c>
      <c r="B538" t="s">
        <v>44</v>
      </c>
      <c r="C538" t="s">
        <v>229</v>
      </c>
      <c r="D538" s="221">
        <v>63437350</v>
      </c>
    </row>
    <row r="539" spans="1:4" x14ac:dyDescent="0.25">
      <c r="A539" s="264">
        <v>2006</v>
      </c>
      <c r="B539" t="s">
        <v>44</v>
      </c>
      <c r="C539" t="s">
        <v>216</v>
      </c>
      <c r="D539" s="221">
        <v>63229635</v>
      </c>
    </row>
    <row r="540" spans="1:4" x14ac:dyDescent="0.25">
      <c r="A540" s="264">
        <v>2006</v>
      </c>
      <c r="B540" t="s">
        <v>45</v>
      </c>
      <c r="C540" t="s">
        <v>229</v>
      </c>
      <c r="D540" s="221">
        <v>4313009</v>
      </c>
    </row>
    <row r="541" spans="1:4" x14ac:dyDescent="0.25">
      <c r="A541" s="264">
        <v>2006</v>
      </c>
      <c r="B541" t="s">
        <v>45</v>
      </c>
      <c r="C541" t="s">
        <v>216</v>
      </c>
      <c r="D541" s="221">
        <v>4312487</v>
      </c>
    </row>
    <row r="542" spans="1:4" x14ac:dyDescent="0.25">
      <c r="A542" s="264">
        <v>2006</v>
      </c>
      <c r="B542" t="s">
        <v>46</v>
      </c>
      <c r="C542" t="s">
        <v>229</v>
      </c>
      <c r="D542" s="221">
        <v>58143979</v>
      </c>
    </row>
    <row r="543" spans="1:4" x14ac:dyDescent="0.25">
      <c r="A543" s="264">
        <v>2006</v>
      </c>
      <c r="B543" t="s">
        <v>46</v>
      </c>
      <c r="C543" t="s">
        <v>216</v>
      </c>
      <c r="D543" s="221">
        <v>58064214</v>
      </c>
    </row>
    <row r="544" spans="1:4" x14ac:dyDescent="0.25">
      <c r="A544" s="264">
        <v>2006</v>
      </c>
      <c r="B544" t="s">
        <v>47</v>
      </c>
      <c r="C544" t="s">
        <v>229</v>
      </c>
      <c r="D544" s="221">
        <v>750965</v>
      </c>
    </row>
    <row r="545" spans="1:4" x14ac:dyDescent="0.25">
      <c r="A545" s="264">
        <v>2006</v>
      </c>
      <c r="B545" t="s">
        <v>47</v>
      </c>
      <c r="C545" t="s">
        <v>216</v>
      </c>
      <c r="D545" s="221">
        <v>744013</v>
      </c>
    </row>
    <row r="546" spans="1:4" x14ac:dyDescent="0.25">
      <c r="A546" s="264">
        <v>2006</v>
      </c>
      <c r="B546" t="s">
        <v>48</v>
      </c>
      <c r="C546" t="s">
        <v>229</v>
      </c>
      <c r="D546" s="221">
        <v>2218357</v>
      </c>
    </row>
    <row r="547" spans="1:4" x14ac:dyDescent="0.25">
      <c r="A547" s="264">
        <v>2006</v>
      </c>
      <c r="B547" t="s">
        <v>48</v>
      </c>
      <c r="C547" t="s">
        <v>216</v>
      </c>
      <c r="D547" s="221">
        <v>2227874</v>
      </c>
    </row>
    <row r="548" spans="1:4" x14ac:dyDescent="0.25">
      <c r="A548" s="264">
        <v>2006</v>
      </c>
      <c r="B548" t="s">
        <v>49</v>
      </c>
      <c r="C548" t="s">
        <v>229</v>
      </c>
      <c r="D548" s="221">
        <v>3269909</v>
      </c>
    </row>
    <row r="549" spans="1:4" x14ac:dyDescent="0.25">
      <c r="A549" s="264">
        <v>2006</v>
      </c>
      <c r="B549" t="s">
        <v>49</v>
      </c>
      <c r="C549" t="s">
        <v>216</v>
      </c>
      <c r="D549" s="221">
        <v>3289835</v>
      </c>
    </row>
    <row r="550" spans="1:4" x14ac:dyDescent="0.25">
      <c r="A550" s="264">
        <v>2006</v>
      </c>
      <c r="B550" t="s">
        <v>50</v>
      </c>
      <c r="C550" t="s">
        <v>229</v>
      </c>
      <c r="D550" s="221">
        <v>472637</v>
      </c>
    </row>
    <row r="551" spans="1:4" x14ac:dyDescent="0.25">
      <c r="A551" s="264">
        <v>2006</v>
      </c>
      <c r="B551" t="s">
        <v>50</v>
      </c>
      <c r="C551" t="s">
        <v>216</v>
      </c>
      <c r="D551" s="221">
        <v>469086</v>
      </c>
    </row>
    <row r="552" spans="1:4" x14ac:dyDescent="0.25">
      <c r="A552" s="264">
        <v>2006</v>
      </c>
      <c r="B552" t="s">
        <v>51</v>
      </c>
      <c r="C552" t="s">
        <v>229</v>
      </c>
      <c r="D552" s="221">
        <v>10071370</v>
      </c>
    </row>
    <row r="553" spans="1:4" x14ac:dyDescent="0.25">
      <c r="A553" s="264">
        <v>2006</v>
      </c>
      <c r="B553" t="s">
        <v>51</v>
      </c>
      <c r="C553" t="s">
        <v>216</v>
      </c>
      <c r="D553" s="221">
        <v>10076581</v>
      </c>
    </row>
    <row r="554" spans="1:4" x14ac:dyDescent="0.25">
      <c r="A554" s="264">
        <v>2006</v>
      </c>
      <c r="B554" t="s">
        <v>52</v>
      </c>
      <c r="C554" t="s">
        <v>229</v>
      </c>
      <c r="D554" s="221">
        <v>405308</v>
      </c>
    </row>
    <row r="555" spans="1:4" x14ac:dyDescent="0.25">
      <c r="A555" s="264">
        <v>2006</v>
      </c>
      <c r="B555" t="s">
        <v>52</v>
      </c>
      <c r="C555" t="s">
        <v>216</v>
      </c>
      <c r="D555" s="221">
        <v>404999</v>
      </c>
    </row>
    <row r="556" spans="1:4" x14ac:dyDescent="0.25">
      <c r="A556" s="264">
        <v>2006</v>
      </c>
      <c r="B556" t="s">
        <v>53</v>
      </c>
      <c r="C556" t="s">
        <v>229</v>
      </c>
      <c r="D556" s="221">
        <v>16346101</v>
      </c>
    </row>
    <row r="557" spans="1:4" x14ac:dyDescent="0.25">
      <c r="A557" s="264">
        <v>2006</v>
      </c>
      <c r="B557" t="s">
        <v>53</v>
      </c>
      <c r="C557" t="s">
        <v>216</v>
      </c>
      <c r="D557" s="221">
        <v>16334210</v>
      </c>
    </row>
    <row r="558" spans="1:4" x14ac:dyDescent="0.25">
      <c r="A558" s="264">
        <v>2006</v>
      </c>
      <c r="B558" t="s">
        <v>54</v>
      </c>
      <c r="C558" t="s">
        <v>229</v>
      </c>
      <c r="D558" s="221">
        <v>8268641</v>
      </c>
    </row>
    <row r="559" spans="1:4" x14ac:dyDescent="0.25">
      <c r="A559" s="264">
        <v>2006</v>
      </c>
      <c r="B559" t="s">
        <v>54</v>
      </c>
      <c r="C559" t="s">
        <v>216</v>
      </c>
      <c r="D559" s="221">
        <v>8254298</v>
      </c>
    </row>
    <row r="560" spans="1:4" x14ac:dyDescent="0.25">
      <c r="A560" s="264">
        <v>2006</v>
      </c>
      <c r="B560" t="s">
        <v>64</v>
      </c>
      <c r="C560" t="s">
        <v>229</v>
      </c>
      <c r="D560" s="221">
        <v>38141267</v>
      </c>
    </row>
    <row r="561" spans="1:4" x14ac:dyDescent="0.25">
      <c r="A561" s="264">
        <v>2006</v>
      </c>
      <c r="B561" t="s">
        <v>64</v>
      </c>
      <c r="C561" t="s">
        <v>216</v>
      </c>
      <c r="D561" s="221">
        <v>38157055</v>
      </c>
    </row>
    <row r="562" spans="1:4" x14ac:dyDescent="0.25">
      <c r="A562" s="264">
        <v>2006</v>
      </c>
      <c r="B562" t="s">
        <v>55</v>
      </c>
      <c r="C562" t="s">
        <v>229</v>
      </c>
      <c r="D562" s="221">
        <v>10522288</v>
      </c>
    </row>
    <row r="563" spans="1:4" x14ac:dyDescent="0.25">
      <c r="A563" s="264">
        <v>2006</v>
      </c>
      <c r="B563" t="s">
        <v>55</v>
      </c>
      <c r="C563" t="s">
        <v>216</v>
      </c>
      <c r="D563" s="221">
        <v>10511988</v>
      </c>
    </row>
    <row r="564" spans="1:4" x14ac:dyDescent="0.25">
      <c r="A564" s="264">
        <v>2006</v>
      </c>
      <c r="B564" t="s">
        <v>56</v>
      </c>
      <c r="C564" t="s">
        <v>229</v>
      </c>
      <c r="D564" s="221">
        <v>21193760</v>
      </c>
    </row>
    <row r="565" spans="1:4" x14ac:dyDescent="0.25">
      <c r="A565" s="264">
        <v>2006</v>
      </c>
      <c r="B565" t="s">
        <v>56</v>
      </c>
      <c r="C565" t="s">
        <v>216</v>
      </c>
      <c r="D565" s="221">
        <v>21257016</v>
      </c>
    </row>
    <row r="566" spans="1:4" x14ac:dyDescent="0.25">
      <c r="A566" s="264">
        <v>2006</v>
      </c>
      <c r="B566" t="s">
        <v>57</v>
      </c>
      <c r="C566" t="s">
        <v>229</v>
      </c>
      <c r="D566" s="221">
        <v>2006868</v>
      </c>
    </row>
    <row r="567" spans="1:4" x14ac:dyDescent="0.25">
      <c r="A567" s="264">
        <v>2006</v>
      </c>
      <c r="B567" t="s">
        <v>57</v>
      </c>
      <c r="C567" t="s">
        <v>216</v>
      </c>
      <c r="D567" s="221">
        <v>2003358</v>
      </c>
    </row>
    <row r="568" spans="1:4" x14ac:dyDescent="0.25">
      <c r="A568" s="264">
        <v>2006</v>
      </c>
      <c r="B568" t="s">
        <v>65</v>
      </c>
      <c r="C568" t="s">
        <v>229</v>
      </c>
      <c r="D568" s="221">
        <v>5373054</v>
      </c>
    </row>
    <row r="569" spans="1:4" x14ac:dyDescent="0.25">
      <c r="A569" s="264">
        <v>2006</v>
      </c>
      <c r="B569" t="s">
        <v>65</v>
      </c>
      <c r="C569" t="s">
        <v>216</v>
      </c>
      <c r="D569" s="221">
        <v>5372928</v>
      </c>
    </row>
    <row r="570" spans="1:4" x14ac:dyDescent="0.25">
      <c r="A570" s="264">
        <v>2006</v>
      </c>
      <c r="B570" t="s">
        <v>58</v>
      </c>
      <c r="C570" t="s">
        <v>229</v>
      </c>
      <c r="D570" s="221">
        <v>5266268</v>
      </c>
    </row>
    <row r="571" spans="1:4" x14ac:dyDescent="0.25">
      <c r="A571" s="264">
        <v>2006</v>
      </c>
      <c r="B571" t="s">
        <v>58</v>
      </c>
      <c r="C571" t="s">
        <v>216</v>
      </c>
      <c r="D571" s="221">
        <v>5255580</v>
      </c>
    </row>
    <row r="572" spans="1:4" x14ac:dyDescent="0.25">
      <c r="A572" s="264">
        <v>2006</v>
      </c>
      <c r="B572" t="s">
        <v>59</v>
      </c>
      <c r="C572" t="s">
        <v>229</v>
      </c>
      <c r="D572" s="221">
        <v>9080505</v>
      </c>
    </row>
    <row r="573" spans="1:4" x14ac:dyDescent="0.25">
      <c r="A573" s="264">
        <v>2006</v>
      </c>
      <c r="B573" t="s">
        <v>59</v>
      </c>
      <c r="C573" t="s">
        <v>216</v>
      </c>
      <c r="D573" s="221">
        <v>9047752</v>
      </c>
    </row>
    <row r="574" spans="1:4" x14ac:dyDescent="0.25">
      <c r="A574" s="264">
        <v>2006</v>
      </c>
      <c r="B574" t="s">
        <v>156</v>
      </c>
      <c r="C574" t="s">
        <v>229</v>
      </c>
      <c r="D574" s="221">
        <v>303782</v>
      </c>
    </row>
    <row r="575" spans="1:4" x14ac:dyDescent="0.25">
      <c r="A575" s="264">
        <v>2006</v>
      </c>
      <c r="B575" t="s">
        <v>156</v>
      </c>
      <c r="C575" t="s">
        <v>216</v>
      </c>
      <c r="D575" s="221">
        <v>299891</v>
      </c>
    </row>
    <row r="576" spans="1:4" x14ac:dyDescent="0.25">
      <c r="A576" s="264">
        <v>2006</v>
      </c>
      <c r="B576" t="s">
        <v>254</v>
      </c>
      <c r="C576" t="s">
        <v>229</v>
      </c>
      <c r="D576" s="221">
        <v>35037</v>
      </c>
    </row>
    <row r="577" spans="1:4" x14ac:dyDescent="0.25">
      <c r="A577" s="264">
        <v>2006</v>
      </c>
      <c r="B577" t="s">
        <v>254</v>
      </c>
      <c r="C577" t="s">
        <v>216</v>
      </c>
      <c r="D577" s="221">
        <v>34905</v>
      </c>
    </row>
    <row r="578" spans="1:4" x14ac:dyDescent="0.25">
      <c r="A578" s="264">
        <v>2006</v>
      </c>
      <c r="B578" t="s">
        <v>67</v>
      </c>
      <c r="C578" t="s">
        <v>229</v>
      </c>
      <c r="D578" s="221">
        <v>4660677</v>
      </c>
    </row>
    <row r="579" spans="1:4" x14ac:dyDescent="0.25">
      <c r="A579" s="264">
        <v>2006</v>
      </c>
      <c r="B579" t="s">
        <v>67</v>
      </c>
      <c r="C579" t="s">
        <v>216</v>
      </c>
      <c r="D579" s="221">
        <v>4640219</v>
      </c>
    </row>
    <row r="580" spans="1:4" x14ac:dyDescent="0.25">
      <c r="A580" s="264">
        <v>2006</v>
      </c>
      <c r="B580" t="s">
        <v>68</v>
      </c>
      <c r="C580" t="s">
        <v>229</v>
      </c>
      <c r="D580" s="221">
        <v>7483934</v>
      </c>
    </row>
    <row r="581" spans="1:4" x14ac:dyDescent="0.25">
      <c r="A581" s="264">
        <v>2006</v>
      </c>
      <c r="B581" t="s">
        <v>68</v>
      </c>
      <c r="C581" t="s">
        <v>216</v>
      </c>
      <c r="D581" s="221">
        <v>7459128</v>
      </c>
    </row>
    <row r="582" spans="1:4" x14ac:dyDescent="0.25">
      <c r="A582" s="264">
        <v>2006</v>
      </c>
      <c r="B582" t="s">
        <v>60</v>
      </c>
      <c r="C582" t="s">
        <v>229</v>
      </c>
      <c r="D582" s="221">
        <v>60846820</v>
      </c>
    </row>
    <row r="583" spans="1:4" x14ac:dyDescent="0.25">
      <c r="A583" s="264">
        <v>2006</v>
      </c>
      <c r="B583" t="s">
        <v>60</v>
      </c>
      <c r="C583" t="s">
        <v>216</v>
      </c>
      <c r="D583" s="221">
        <v>60620361</v>
      </c>
    </row>
    <row r="584" spans="1:4" x14ac:dyDescent="0.25">
      <c r="A584" s="264">
        <v>2006</v>
      </c>
      <c r="B584" t="s">
        <v>69</v>
      </c>
      <c r="C584" t="s">
        <v>229</v>
      </c>
      <c r="D584" s="221">
        <v>2040228</v>
      </c>
    </row>
    <row r="585" spans="1:4" x14ac:dyDescent="0.25">
      <c r="A585" s="264">
        <v>2006</v>
      </c>
      <c r="B585" t="s">
        <v>69</v>
      </c>
      <c r="C585" t="s">
        <v>216</v>
      </c>
      <c r="D585" s="221">
        <v>2038514</v>
      </c>
    </row>
    <row r="586" spans="1:4" x14ac:dyDescent="0.25">
      <c r="A586" s="264">
        <v>2006</v>
      </c>
      <c r="B586" t="s">
        <v>84</v>
      </c>
      <c r="C586" t="s">
        <v>229</v>
      </c>
      <c r="D586" s="221">
        <v>2992542</v>
      </c>
    </row>
    <row r="587" spans="1:4" x14ac:dyDescent="0.25">
      <c r="A587" s="264">
        <v>2006</v>
      </c>
      <c r="B587" t="s">
        <v>84</v>
      </c>
      <c r="C587" t="s">
        <v>216</v>
      </c>
      <c r="D587" s="221">
        <v>3003329</v>
      </c>
    </row>
    <row r="588" spans="1:4" x14ac:dyDescent="0.25">
      <c r="A588" s="264">
        <v>2006</v>
      </c>
      <c r="B588" t="s">
        <v>70</v>
      </c>
      <c r="C588" t="s">
        <v>229</v>
      </c>
      <c r="D588" s="221">
        <v>7411569</v>
      </c>
    </row>
    <row r="589" spans="1:4" x14ac:dyDescent="0.25">
      <c r="A589" s="264">
        <v>2006</v>
      </c>
      <c r="B589" t="s">
        <v>70</v>
      </c>
      <c r="C589" t="s">
        <v>216</v>
      </c>
      <c r="D589" s="221">
        <v>7425487</v>
      </c>
    </row>
    <row r="590" spans="1:4" x14ac:dyDescent="0.25">
      <c r="A590" s="264">
        <v>2006</v>
      </c>
      <c r="B590" t="s">
        <v>71</v>
      </c>
      <c r="C590" t="s">
        <v>229</v>
      </c>
      <c r="D590" s="221">
        <v>69295253</v>
      </c>
    </row>
    <row r="591" spans="1:4" x14ac:dyDescent="0.25">
      <c r="A591" s="264">
        <v>2006</v>
      </c>
      <c r="B591" t="s">
        <v>71</v>
      </c>
      <c r="C591" t="s">
        <v>216</v>
      </c>
      <c r="D591" s="221">
        <v>68860539</v>
      </c>
    </row>
    <row r="592" spans="1:4" x14ac:dyDescent="0.25">
      <c r="A592" s="264">
        <v>2006</v>
      </c>
      <c r="B592" t="s">
        <v>82</v>
      </c>
      <c r="C592" t="s">
        <v>229</v>
      </c>
      <c r="D592" s="221">
        <v>3843334</v>
      </c>
    </row>
    <row r="593" spans="1:4" x14ac:dyDescent="0.25">
      <c r="A593" s="264">
        <v>2006</v>
      </c>
      <c r="B593" t="s">
        <v>82</v>
      </c>
      <c r="C593" t="s">
        <v>216</v>
      </c>
      <c r="D593" s="221">
        <v>3842650</v>
      </c>
    </row>
    <row r="594" spans="1:4" x14ac:dyDescent="0.25">
      <c r="A594" s="264">
        <v>2006</v>
      </c>
      <c r="B594" t="s">
        <v>255</v>
      </c>
      <c r="C594" t="s">
        <v>229</v>
      </c>
      <c r="D594" s="221">
        <v>30184</v>
      </c>
    </row>
    <row r="595" spans="1:4" x14ac:dyDescent="0.25">
      <c r="A595" s="264">
        <v>2006</v>
      </c>
      <c r="B595" t="s">
        <v>255</v>
      </c>
      <c r="C595" t="s">
        <v>216</v>
      </c>
      <c r="D595" s="221">
        <v>29999</v>
      </c>
    </row>
    <row r="596" spans="1:4" x14ac:dyDescent="0.25">
      <c r="A596" s="264">
        <v>2006</v>
      </c>
      <c r="B596" t="s">
        <v>256</v>
      </c>
      <c r="C596" t="s">
        <v>229</v>
      </c>
      <c r="D596" s="221">
        <v>46607431</v>
      </c>
    </row>
    <row r="597" spans="1:4" x14ac:dyDescent="0.25">
      <c r="A597" s="264">
        <v>2006</v>
      </c>
      <c r="B597" t="s">
        <v>256</v>
      </c>
      <c r="C597" t="s">
        <v>216</v>
      </c>
      <c r="D597" s="221">
        <v>46749170</v>
      </c>
    </row>
    <row r="598" spans="1:4" x14ac:dyDescent="0.25">
      <c r="A598" s="264">
        <v>2006</v>
      </c>
      <c r="B598" t="s">
        <v>257</v>
      </c>
      <c r="C598" t="s">
        <v>229</v>
      </c>
      <c r="D598" s="221">
        <v>3221094</v>
      </c>
    </row>
    <row r="599" spans="1:4" x14ac:dyDescent="0.25">
      <c r="A599" s="264">
        <v>2006</v>
      </c>
      <c r="B599" t="s">
        <v>257</v>
      </c>
      <c r="C599" t="s">
        <v>216</v>
      </c>
      <c r="D599" s="221">
        <v>3219234</v>
      </c>
    </row>
    <row r="600" spans="1:4" x14ac:dyDescent="0.25">
      <c r="A600" s="264">
        <v>2006</v>
      </c>
      <c r="B600" t="s">
        <v>258</v>
      </c>
      <c r="C600" t="s">
        <v>229</v>
      </c>
      <c r="D600" s="221">
        <v>8484550</v>
      </c>
    </row>
    <row r="601" spans="1:4" x14ac:dyDescent="0.25">
      <c r="A601" s="264">
        <v>2006</v>
      </c>
      <c r="B601" t="s">
        <v>258</v>
      </c>
      <c r="C601" t="s">
        <v>216</v>
      </c>
      <c r="D601" s="221">
        <v>8436400</v>
      </c>
    </row>
    <row r="602" spans="1:4" x14ac:dyDescent="0.25">
      <c r="A602" s="264">
        <v>2006</v>
      </c>
      <c r="B602" t="s">
        <v>259</v>
      </c>
      <c r="C602" t="s">
        <v>229</v>
      </c>
      <c r="D602" s="221">
        <v>4397997</v>
      </c>
    </row>
    <row r="603" spans="1:4" x14ac:dyDescent="0.25">
      <c r="A603" s="264">
        <v>2006</v>
      </c>
      <c r="B603" t="s">
        <v>259</v>
      </c>
      <c r="C603" t="s">
        <v>216</v>
      </c>
      <c r="D603" s="221">
        <v>4401292</v>
      </c>
    </row>
    <row r="604" spans="1:4" x14ac:dyDescent="0.25">
      <c r="A604" s="264">
        <v>2007</v>
      </c>
      <c r="B604" t="s">
        <v>154</v>
      </c>
      <c r="C604" t="s">
        <v>229</v>
      </c>
      <c r="D604" s="221">
        <v>437984240</v>
      </c>
    </row>
    <row r="605" spans="1:4" x14ac:dyDescent="0.25">
      <c r="A605" s="264">
        <v>2007</v>
      </c>
      <c r="B605" t="s">
        <v>154</v>
      </c>
      <c r="C605" t="s">
        <v>216</v>
      </c>
      <c r="D605" s="221">
        <v>437227496</v>
      </c>
    </row>
    <row r="606" spans="1:4" x14ac:dyDescent="0.25">
      <c r="A606" s="264">
        <v>2007</v>
      </c>
      <c r="B606" t="s">
        <v>35</v>
      </c>
      <c r="C606" t="s">
        <v>229</v>
      </c>
      <c r="D606" s="221">
        <v>10625700</v>
      </c>
    </row>
    <row r="607" spans="1:4" x14ac:dyDescent="0.25">
      <c r="A607" s="264">
        <v>2007</v>
      </c>
      <c r="B607" t="s">
        <v>35</v>
      </c>
      <c r="C607" t="s">
        <v>216</v>
      </c>
      <c r="D607" s="221">
        <v>10584534</v>
      </c>
    </row>
    <row r="608" spans="1:4" x14ac:dyDescent="0.25">
      <c r="A608" s="264">
        <v>2007</v>
      </c>
      <c r="B608" t="s">
        <v>36</v>
      </c>
      <c r="C608" t="s">
        <v>229</v>
      </c>
      <c r="D608" s="221">
        <v>7545338</v>
      </c>
    </row>
    <row r="609" spans="1:4" x14ac:dyDescent="0.25">
      <c r="A609" s="264">
        <v>2007</v>
      </c>
      <c r="B609" t="s">
        <v>36</v>
      </c>
      <c r="C609" t="s">
        <v>216</v>
      </c>
      <c r="D609" s="221">
        <v>7572673</v>
      </c>
    </row>
    <row r="610" spans="1:4" x14ac:dyDescent="0.25">
      <c r="A610" s="264">
        <v>2007</v>
      </c>
      <c r="B610" t="s">
        <v>37</v>
      </c>
      <c r="C610" t="s">
        <v>229</v>
      </c>
      <c r="D610" s="221">
        <v>10298828</v>
      </c>
    </row>
    <row r="611" spans="1:4" x14ac:dyDescent="0.25">
      <c r="A611" s="264">
        <v>2007</v>
      </c>
      <c r="B611" t="s">
        <v>37</v>
      </c>
      <c r="C611" t="s">
        <v>216</v>
      </c>
      <c r="D611" s="221">
        <v>10254233</v>
      </c>
    </row>
    <row r="612" spans="1:4" x14ac:dyDescent="0.25">
      <c r="A612" s="264">
        <v>2007</v>
      </c>
      <c r="B612" t="s">
        <v>38</v>
      </c>
      <c r="C612" t="s">
        <v>229</v>
      </c>
      <c r="D612" s="221">
        <v>5461438</v>
      </c>
    </row>
    <row r="613" spans="1:4" x14ac:dyDescent="0.25">
      <c r="A613" s="264">
        <v>2007</v>
      </c>
      <c r="B613" t="s">
        <v>38</v>
      </c>
      <c r="C613" t="s">
        <v>216</v>
      </c>
      <c r="D613" s="221">
        <v>5447084</v>
      </c>
    </row>
    <row r="614" spans="1:4" x14ac:dyDescent="0.25">
      <c r="A614" s="264">
        <v>2007</v>
      </c>
      <c r="B614" t="s">
        <v>128</v>
      </c>
      <c r="C614" t="s">
        <v>229</v>
      </c>
      <c r="D614" s="221">
        <v>82266372</v>
      </c>
    </row>
    <row r="615" spans="1:4" x14ac:dyDescent="0.25">
      <c r="A615" s="264">
        <v>2007</v>
      </c>
      <c r="B615" t="s">
        <v>128</v>
      </c>
      <c r="C615" t="s">
        <v>216</v>
      </c>
      <c r="D615" s="221">
        <v>82314906</v>
      </c>
    </row>
    <row r="616" spans="1:4" x14ac:dyDescent="0.25">
      <c r="A616" s="264">
        <v>2007</v>
      </c>
      <c r="B616" t="s">
        <v>40</v>
      </c>
      <c r="C616" t="s">
        <v>229</v>
      </c>
      <c r="D616" s="221">
        <v>1340680</v>
      </c>
    </row>
    <row r="617" spans="1:4" x14ac:dyDescent="0.25">
      <c r="A617" s="264">
        <v>2007</v>
      </c>
      <c r="B617" t="s">
        <v>40</v>
      </c>
      <c r="C617" t="s">
        <v>216</v>
      </c>
      <c r="D617" s="221">
        <v>1342920</v>
      </c>
    </row>
    <row r="618" spans="1:4" x14ac:dyDescent="0.25">
      <c r="A618" s="264">
        <v>2007</v>
      </c>
      <c r="B618" t="s">
        <v>41</v>
      </c>
      <c r="C618" t="s">
        <v>229</v>
      </c>
      <c r="D618" s="221">
        <v>4398942</v>
      </c>
    </row>
    <row r="619" spans="1:4" x14ac:dyDescent="0.25">
      <c r="A619" s="264">
        <v>2007</v>
      </c>
      <c r="B619" t="s">
        <v>41</v>
      </c>
      <c r="C619" t="s">
        <v>216</v>
      </c>
      <c r="D619" s="221">
        <v>4340118</v>
      </c>
    </row>
    <row r="620" spans="1:4" x14ac:dyDescent="0.25">
      <c r="A620" s="264">
        <v>2007</v>
      </c>
      <c r="B620" t="s">
        <v>42</v>
      </c>
      <c r="C620" t="s">
        <v>229</v>
      </c>
      <c r="D620" s="221">
        <v>11048473</v>
      </c>
    </row>
    <row r="621" spans="1:4" x14ac:dyDescent="0.25">
      <c r="A621" s="264">
        <v>2007</v>
      </c>
      <c r="B621" t="s">
        <v>42</v>
      </c>
      <c r="C621" t="s">
        <v>216</v>
      </c>
      <c r="D621" s="221">
        <v>11036008</v>
      </c>
    </row>
    <row r="622" spans="1:4" x14ac:dyDescent="0.25">
      <c r="A622" s="264">
        <v>2007</v>
      </c>
      <c r="B622" t="s">
        <v>43</v>
      </c>
      <c r="C622" t="s">
        <v>229</v>
      </c>
      <c r="D622" s="221">
        <v>45226803</v>
      </c>
    </row>
    <row r="623" spans="1:4" x14ac:dyDescent="0.25">
      <c r="A623" s="264">
        <v>2007</v>
      </c>
      <c r="B623" t="s">
        <v>43</v>
      </c>
      <c r="C623" t="s">
        <v>216</v>
      </c>
      <c r="D623" s="221">
        <v>44784666</v>
      </c>
    </row>
    <row r="624" spans="1:4" x14ac:dyDescent="0.25">
      <c r="A624" s="264">
        <v>2007</v>
      </c>
      <c r="B624" t="s">
        <v>44</v>
      </c>
      <c r="C624" t="s">
        <v>229</v>
      </c>
      <c r="D624" s="221">
        <v>63826129</v>
      </c>
    </row>
    <row r="625" spans="1:4" x14ac:dyDescent="0.25">
      <c r="A625" s="264">
        <v>2007</v>
      </c>
      <c r="B625" t="s">
        <v>44</v>
      </c>
      <c r="C625" t="s">
        <v>216</v>
      </c>
      <c r="D625" s="221">
        <v>63645065</v>
      </c>
    </row>
    <row r="626" spans="1:4" x14ac:dyDescent="0.25">
      <c r="A626" s="264">
        <v>2007</v>
      </c>
      <c r="B626" t="s">
        <v>45</v>
      </c>
      <c r="C626" t="s">
        <v>229</v>
      </c>
      <c r="D626" s="221">
        <v>4312749</v>
      </c>
    </row>
    <row r="627" spans="1:4" x14ac:dyDescent="0.25">
      <c r="A627" s="264">
        <v>2007</v>
      </c>
      <c r="B627" t="s">
        <v>45</v>
      </c>
      <c r="C627" t="s">
        <v>216</v>
      </c>
      <c r="D627" s="221">
        <v>4313530</v>
      </c>
    </row>
    <row r="628" spans="1:4" x14ac:dyDescent="0.25">
      <c r="A628" s="264">
        <v>2007</v>
      </c>
      <c r="B628" t="s">
        <v>46</v>
      </c>
      <c r="C628" t="s">
        <v>229</v>
      </c>
      <c r="D628" s="221">
        <v>58438310</v>
      </c>
    </row>
    <row r="629" spans="1:4" x14ac:dyDescent="0.25">
      <c r="A629" s="264">
        <v>2007</v>
      </c>
      <c r="B629" t="s">
        <v>46</v>
      </c>
      <c r="C629" t="s">
        <v>216</v>
      </c>
      <c r="D629" s="221">
        <v>58223744</v>
      </c>
    </row>
    <row r="630" spans="1:4" x14ac:dyDescent="0.25">
      <c r="A630" s="264">
        <v>2007</v>
      </c>
      <c r="B630" t="s">
        <v>47</v>
      </c>
      <c r="C630" t="s">
        <v>229</v>
      </c>
      <c r="D630" s="221">
        <v>767125</v>
      </c>
    </row>
    <row r="631" spans="1:4" x14ac:dyDescent="0.25">
      <c r="A631" s="264">
        <v>2007</v>
      </c>
      <c r="B631" t="s">
        <v>47</v>
      </c>
      <c r="C631" t="s">
        <v>216</v>
      </c>
      <c r="D631" s="221">
        <v>757916</v>
      </c>
    </row>
    <row r="632" spans="1:4" x14ac:dyDescent="0.25">
      <c r="A632" s="264">
        <v>2007</v>
      </c>
      <c r="B632" t="s">
        <v>48</v>
      </c>
      <c r="C632" t="s">
        <v>229</v>
      </c>
      <c r="D632" s="221">
        <v>2200325</v>
      </c>
    </row>
    <row r="633" spans="1:4" x14ac:dyDescent="0.25">
      <c r="A633" s="264">
        <v>2007</v>
      </c>
      <c r="B633" t="s">
        <v>48</v>
      </c>
      <c r="C633" t="s">
        <v>216</v>
      </c>
      <c r="D633" s="221">
        <v>2208840</v>
      </c>
    </row>
    <row r="634" spans="1:4" x14ac:dyDescent="0.25">
      <c r="A634" s="264">
        <v>2007</v>
      </c>
      <c r="B634" t="s">
        <v>49</v>
      </c>
      <c r="C634" t="s">
        <v>229</v>
      </c>
      <c r="D634" s="221">
        <v>3231294</v>
      </c>
    </row>
    <row r="635" spans="1:4" x14ac:dyDescent="0.25">
      <c r="A635" s="264">
        <v>2007</v>
      </c>
      <c r="B635" t="s">
        <v>49</v>
      </c>
      <c r="C635" t="s">
        <v>216</v>
      </c>
      <c r="D635" s="221">
        <v>3249983</v>
      </c>
    </row>
    <row r="636" spans="1:4" x14ac:dyDescent="0.25">
      <c r="A636" s="264">
        <v>2007</v>
      </c>
      <c r="B636" t="s">
        <v>50</v>
      </c>
      <c r="C636" t="s">
        <v>229</v>
      </c>
      <c r="D636" s="221">
        <v>479993</v>
      </c>
    </row>
    <row r="637" spans="1:4" x14ac:dyDescent="0.25">
      <c r="A637" s="264">
        <v>2007</v>
      </c>
      <c r="B637" t="s">
        <v>50</v>
      </c>
      <c r="C637" t="s">
        <v>216</v>
      </c>
      <c r="D637" s="221">
        <v>476187</v>
      </c>
    </row>
    <row r="638" spans="1:4" x14ac:dyDescent="0.25">
      <c r="A638" s="264">
        <v>2007</v>
      </c>
      <c r="B638" t="s">
        <v>51</v>
      </c>
      <c r="C638" t="s">
        <v>229</v>
      </c>
      <c r="D638" s="221">
        <v>10055780</v>
      </c>
    </row>
    <row r="639" spans="1:4" x14ac:dyDescent="0.25">
      <c r="A639" s="264">
        <v>2007</v>
      </c>
      <c r="B639" t="s">
        <v>51</v>
      </c>
      <c r="C639" t="s">
        <v>216</v>
      </c>
      <c r="D639" s="221">
        <v>10066158</v>
      </c>
    </row>
    <row r="640" spans="1:4" x14ac:dyDescent="0.25">
      <c r="A640" s="264">
        <v>2007</v>
      </c>
      <c r="B640" t="s">
        <v>52</v>
      </c>
      <c r="C640" t="s">
        <v>229</v>
      </c>
      <c r="D640" s="221">
        <v>406724</v>
      </c>
    </row>
    <row r="641" spans="1:4" x14ac:dyDescent="0.25">
      <c r="A641" s="264">
        <v>2007</v>
      </c>
      <c r="B641" t="s">
        <v>52</v>
      </c>
      <c r="C641" t="s">
        <v>216</v>
      </c>
      <c r="D641" s="221">
        <v>405616</v>
      </c>
    </row>
    <row r="642" spans="1:4" x14ac:dyDescent="0.25">
      <c r="A642" s="264">
        <v>2007</v>
      </c>
      <c r="B642" t="s">
        <v>53</v>
      </c>
      <c r="C642" t="s">
        <v>229</v>
      </c>
      <c r="D642" s="221">
        <v>16381696</v>
      </c>
    </row>
    <row r="643" spans="1:4" x14ac:dyDescent="0.25">
      <c r="A643" s="264">
        <v>2007</v>
      </c>
      <c r="B643" t="s">
        <v>53</v>
      </c>
      <c r="C643" t="s">
        <v>216</v>
      </c>
      <c r="D643" s="221">
        <v>16357992</v>
      </c>
    </row>
    <row r="644" spans="1:4" x14ac:dyDescent="0.25">
      <c r="A644" s="264">
        <v>2007</v>
      </c>
      <c r="B644" t="s">
        <v>54</v>
      </c>
      <c r="C644" t="s">
        <v>229</v>
      </c>
      <c r="D644" s="221">
        <v>8295487</v>
      </c>
    </row>
    <row r="645" spans="1:4" x14ac:dyDescent="0.25">
      <c r="A645" s="264">
        <v>2007</v>
      </c>
      <c r="B645" t="s">
        <v>54</v>
      </c>
      <c r="C645" t="s">
        <v>216</v>
      </c>
      <c r="D645" s="221">
        <v>8282984</v>
      </c>
    </row>
    <row r="646" spans="1:4" x14ac:dyDescent="0.25">
      <c r="A646" s="264">
        <v>2007</v>
      </c>
      <c r="B646" t="s">
        <v>64</v>
      </c>
      <c r="C646" t="s">
        <v>229</v>
      </c>
      <c r="D646" s="221">
        <v>38120560</v>
      </c>
    </row>
    <row r="647" spans="1:4" x14ac:dyDescent="0.25">
      <c r="A647" s="264">
        <v>2007</v>
      </c>
      <c r="B647" t="s">
        <v>64</v>
      </c>
      <c r="C647" t="s">
        <v>216</v>
      </c>
      <c r="D647" s="221">
        <v>38125479</v>
      </c>
    </row>
    <row r="648" spans="1:4" x14ac:dyDescent="0.25">
      <c r="A648" s="264">
        <v>2007</v>
      </c>
      <c r="B648" t="s">
        <v>55</v>
      </c>
      <c r="C648" t="s">
        <v>229</v>
      </c>
      <c r="D648" s="221">
        <v>10542964</v>
      </c>
    </row>
    <row r="649" spans="1:4" x14ac:dyDescent="0.25">
      <c r="A649" s="264">
        <v>2007</v>
      </c>
      <c r="B649" t="s">
        <v>55</v>
      </c>
      <c r="C649" t="s">
        <v>216</v>
      </c>
      <c r="D649" s="221">
        <v>10532588</v>
      </c>
    </row>
    <row r="650" spans="1:4" x14ac:dyDescent="0.25">
      <c r="A650" s="264">
        <v>2007</v>
      </c>
      <c r="B650" t="s">
        <v>56</v>
      </c>
      <c r="C650" t="s">
        <v>229</v>
      </c>
      <c r="D650" s="221">
        <v>20882982</v>
      </c>
    </row>
    <row r="651" spans="1:4" x14ac:dyDescent="0.25">
      <c r="A651" s="264">
        <v>2007</v>
      </c>
      <c r="B651" t="s">
        <v>56</v>
      </c>
      <c r="C651" t="s">
        <v>216</v>
      </c>
      <c r="D651" s="221">
        <v>21130503</v>
      </c>
    </row>
    <row r="652" spans="1:4" x14ac:dyDescent="0.25">
      <c r="A652" s="264">
        <v>2007</v>
      </c>
      <c r="B652" t="s">
        <v>57</v>
      </c>
      <c r="C652" t="s">
        <v>229</v>
      </c>
      <c r="D652" s="221">
        <v>2018122</v>
      </c>
    </row>
    <row r="653" spans="1:4" x14ac:dyDescent="0.25">
      <c r="A653" s="264">
        <v>2007</v>
      </c>
      <c r="B653" t="s">
        <v>57</v>
      </c>
      <c r="C653" t="s">
        <v>216</v>
      </c>
      <c r="D653" s="221">
        <v>2010377</v>
      </c>
    </row>
    <row r="654" spans="1:4" x14ac:dyDescent="0.25">
      <c r="A654" s="264">
        <v>2007</v>
      </c>
      <c r="B654" t="s">
        <v>65</v>
      </c>
      <c r="C654" t="s">
        <v>229</v>
      </c>
      <c r="D654" s="221">
        <v>5374622</v>
      </c>
    </row>
    <row r="655" spans="1:4" x14ac:dyDescent="0.25">
      <c r="A655" s="264">
        <v>2007</v>
      </c>
      <c r="B655" t="s">
        <v>65</v>
      </c>
      <c r="C655" t="s">
        <v>216</v>
      </c>
      <c r="D655" s="221">
        <v>5373180</v>
      </c>
    </row>
    <row r="656" spans="1:4" x14ac:dyDescent="0.25">
      <c r="A656" s="264">
        <v>2007</v>
      </c>
      <c r="B656" t="s">
        <v>58</v>
      </c>
      <c r="C656" t="s">
        <v>229</v>
      </c>
      <c r="D656" s="221">
        <v>5288720</v>
      </c>
    </row>
    <row r="657" spans="1:4" x14ac:dyDescent="0.25">
      <c r="A657" s="264">
        <v>2007</v>
      </c>
      <c r="B657" t="s">
        <v>58</v>
      </c>
      <c r="C657" t="s">
        <v>216</v>
      </c>
      <c r="D657" s="221">
        <v>5276955</v>
      </c>
    </row>
    <row r="658" spans="1:4" x14ac:dyDescent="0.25">
      <c r="A658" s="264">
        <v>2007</v>
      </c>
      <c r="B658" t="s">
        <v>59</v>
      </c>
      <c r="C658" t="s">
        <v>229</v>
      </c>
      <c r="D658" s="221">
        <v>9148092</v>
      </c>
    </row>
    <row r="659" spans="1:4" x14ac:dyDescent="0.25">
      <c r="A659" s="264">
        <v>2007</v>
      </c>
      <c r="B659" t="s">
        <v>59</v>
      </c>
      <c r="C659" t="s">
        <v>216</v>
      </c>
      <c r="D659" s="221">
        <v>9113257</v>
      </c>
    </row>
    <row r="660" spans="1:4" x14ac:dyDescent="0.25">
      <c r="A660" s="264">
        <v>2007</v>
      </c>
      <c r="B660" t="s">
        <v>156</v>
      </c>
      <c r="C660" t="s">
        <v>229</v>
      </c>
      <c r="D660" s="221">
        <v>311566</v>
      </c>
    </row>
    <row r="661" spans="1:4" x14ac:dyDescent="0.25">
      <c r="A661" s="264">
        <v>2007</v>
      </c>
      <c r="B661" t="s">
        <v>156</v>
      </c>
      <c r="C661" t="s">
        <v>216</v>
      </c>
      <c r="D661" s="221">
        <v>307672</v>
      </c>
    </row>
    <row r="662" spans="1:4" x14ac:dyDescent="0.25">
      <c r="A662" s="264">
        <v>2007</v>
      </c>
      <c r="B662" t="s">
        <v>254</v>
      </c>
      <c r="C662" t="s">
        <v>229</v>
      </c>
      <c r="D662" s="221">
        <v>35262</v>
      </c>
    </row>
    <row r="663" spans="1:4" x14ac:dyDescent="0.25">
      <c r="A663" s="264">
        <v>2007</v>
      </c>
      <c r="B663" t="s">
        <v>254</v>
      </c>
      <c r="C663" t="s">
        <v>216</v>
      </c>
      <c r="D663" s="221">
        <v>35168</v>
      </c>
    </row>
    <row r="664" spans="1:4" x14ac:dyDescent="0.25">
      <c r="A664" s="264">
        <v>2007</v>
      </c>
      <c r="B664" t="s">
        <v>67</v>
      </c>
      <c r="C664" t="s">
        <v>229</v>
      </c>
      <c r="D664" s="221">
        <v>4709153</v>
      </c>
    </row>
    <row r="665" spans="1:4" x14ac:dyDescent="0.25">
      <c r="A665" s="264">
        <v>2007</v>
      </c>
      <c r="B665" t="s">
        <v>67</v>
      </c>
      <c r="C665" t="s">
        <v>216</v>
      </c>
      <c r="D665" s="221">
        <v>4681134</v>
      </c>
    </row>
    <row r="666" spans="1:4" x14ac:dyDescent="0.25">
      <c r="A666" s="264">
        <v>2007</v>
      </c>
      <c r="B666" t="s">
        <v>68</v>
      </c>
      <c r="C666" t="s">
        <v>229</v>
      </c>
      <c r="D666" s="221">
        <v>7551117</v>
      </c>
    </row>
    <row r="667" spans="1:4" x14ac:dyDescent="0.25">
      <c r="A667" s="264">
        <v>2007</v>
      </c>
      <c r="B667" t="s">
        <v>68</v>
      </c>
      <c r="C667" t="s">
        <v>216</v>
      </c>
      <c r="D667" s="221">
        <v>7508739</v>
      </c>
    </row>
    <row r="668" spans="1:4" x14ac:dyDescent="0.25">
      <c r="A668" s="264">
        <v>2007</v>
      </c>
      <c r="B668" t="s">
        <v>60</v>
      </c>
      <c r="C668" t="s">
        <v>229</v>
      </c>
      <c r="D668" s="221">
        <v>61322463</v>
      </c>
    </row>
    <row r="669" spans="1:4" x14ac:dyDescent="0.25">
      <c r="A669" s="264">
        <v>2007</v>
      </c>
      <c r="B669" t="s">
        <v>60</v>
      </c>
      <c r="C669" t="s">
        <v>216</v>
      </c>
      <c r="D669" s="221">
        <v>61073279</v>
      </c>
    </row>
    <row r="670" spans="1:4" x14ac:dyDescent="0.25">
      <c r="A670" s="264">
        <v>2007</v>
      </c>
      <c r="B670" t="s">
        <v>69</v>
      </c>
      <c r="C670" t="s">
        <v>229</v>
      </c>
      <c r="D670" s="221">
        <v>2043559</v>
      </c>
    </row>
    <row r="671" spans="1:4" x14ac:dyDescent="0.25">
      <c r="A671" s="264">
        <v>2007</v>
      </c>
      <c r="B671" t="s">
        <v>69</v>
      </c>
      <c r="C671" t="s">
        <v>216</v>
      </c>
      <c r="D671" s="221">
        <v>2041941</v>
      </c>
    </row>
    <row r="672" spans="1:4" x14ac:dyDescent="0.25">
      <c r="A672" s="264">
        <v>2007</v>
      </c>
      <c r="B672" t="s">
        <v>84</v>
      </c>
      <c r="C672" t="s">
        <v>229</v>
      </c>
      <c r="D672" s="221">
        <v>2970011</v>
      </c>
    </row>
    <row r="673" spans="1:4" x14ac:dyDescent="0.25">
      <c r="A673" s="264">
        <v>2007</v>
      </c>
      <c r="B673" t="s">
        <v>84</v>
      </c>
      <c r="C673" t="s">
        <v>216</v>
      </c>
      <c r="D673" s="221">
        <v>2981755</v>
      </c>
    </row>
    <row r="674" spans="1:4" x14ac:dyDescent="0.25">
      <c r="A674" s="264">
        <v>2007</v>
      </c>
      <c r="B674" t="s">
        <v>70</v>
      </c>
      <c r="C674" t="s">
        <v>229</v>
      </c>
      <c r="D674" s="221">
        <v>7381579</v>
      </c>
    </row>
    <row r="675" spans="1:4" x14ac:dyDescent="0.25">
      <c r="A675" s="264">
        <v>2007</v>
      </c>
      <c r="B675" t="s">
        <v>70</v>
      </c>
      <c r="C675" t="s">
        <v>216</v>
      </c>
      <c r="D675" s="221">
        <v>7397651</v>
      </c>
    </row>
    <row r="676" spans="1:4" x14ac:dyDescent="0.25">
      <c r="A676" s="264">
        <v>2007</v>
      </c>
      <c r="B676" t="s">
        <v>71</v>
      </c>
      <c r="C676" t="s">
        <v>229</v>
      </c>
      <c r="D676" s="221">
        <v>70158112</v>
      </c>
    </row>
    <row r="677" spans="1:4" x14ac:dyDescent="0.25">
      <c r="A677" s="264">
        <v>2007</v>
      </c>
      <c r="B677" t="s">
        <v>71</v>
      </c>
      <c r="C677" t="s">
        <v>216</v>
      </c>
      <c r="D677" s="221">
        <v>69729967</v>
      </c>
    </row>
    <row r="678" spans="1:4" x14ac:dyDescent="0.25">
      <c r="A678" s="264">
        <v>2007</v>
      </c>
      <c r="B678" t="s">
        <v>82</v>
      </c>
      <c r="C678" t="s">
        <v>229</v>
      </c>
      <c r="D678" s="221">
        <v>3843932</v>
      </c>
    </row>
    <row r="679" spans="1:4" x14ac:dyDescent="0.25">
      <c r="A679" s="264">
        <v>2007</v>
      </c>
      <c r="B679" t="s">
        <v>82</v>
      </c>
      <c r="C679" t="s">
        <v>216</v>
      </c>
      <c r="D679" s="221">
        <v>3844017</v>
      </c>
    </row>
    <row r="680" spans="1:4" x14ac:dyDescent="0.25">
      <c r="A680" s="264">
        <v>2007</v>
      </c>
      <c r="B680" t="s">
        <v>255</v>
      </c>
      <c r="C680" t="s">
        <v>229</v>
      </c>
      <c r="D680" s="221">
        <v>31211</v>
      </c>
    </row>
    <row r="681" spans="1:4" x14ac:dyDescent="0.25">
      <c r="A681" s="264">
        <v>2007</v>
      </c>
      <c r="B681" t="s">
        <v>255</v>
      </c>
      <c r="C681" t="s">
        <v>216</v>
      </c>
      <c r="D681" s="221">
        <v>30368</v>
      </c>
    </row>
    <row r="682" spans="1:4" x14ac:dyDescent="0.25">
      <c r="A682" s="264">
        <v>2007</v>
      </c>
      <c r="B682" t="s">
        <v>256</v>
      </c>
      <c r="C682" t="s">
        <v>229</v>
      </c>
      <c r="D682" s="221">
        <v>46329000</v>
      </c>
    </row>
    <row r="683" spans="1:4" x14ac:dyDescent="0.25">
      <c r="A683" s="264">
        <v>2007</v>
      </c>
      <c r="B683" t="s">
        <v>256</v>
      </c>
      <c r="C683" t="s">
        <v>216</v>
      </c>
      <c r="D683" s="221">
        <v>46465691</v>
      </c>
    </row>
    <row r="684" spans="1:4" x14ac:dyDescent="0.25">
      <c r="A684" s="264">
        <v>2007</v>
      </c>
      <c r="B684" t="s">
        <v>257</v>
      </c>
      <c r="C684" t="s">
        <v>229</v>
      </c>
      <c r="D684" s="221">
        <v>3226520</v>
      </c>
    </row>
    <row r="685" spans="1:4" x14ac:dyDescent="0.25">
      <c r="A685" s="264">
        <v>2007</v>
      </c>
      <c r="B685" t="s">
        <v>257</v>
      </c>
      <c r="C685" t="s">
        <v>216</v>
      </c>
      <c r="D685" s="221">
        <v>3222953</v>
      </c>
    </row>
    <row r="686" spans="1:4" x14ac:dyDescent="0.25">
      <c r="A686" s="264">
        <v>2007</v>
      </c>
      <c r="B686" t="s">
        <v>258</v>
      </c>
      <c r="C686" t="s">
        <v>229</v>
      </c>
      <c r="D686" s="221">
        <v>8581300</v>
      </c>
    </row>
    <row r="687" spans="1:4" x14ac:dyDescent="0.25">
      <c r="A687" s="264">
        <v>2007</v>
      </c>
      <c r="B687" t="s">
        <v>258</v>
      </c>
      <c r="C687" t="s">
        <v>216</v>
      </c>
      <c r="D687" s="221">
        <v>8532700</v>
      </c>
    </row>
    <row r="688" spans="1:4" x14ac:dyDescent="0.25">
      <c r="A688" s="264">
        <v>2007</v>
      </c>
      <c r="B688" t="s">
        <v>259</v>
      </c>
      <c r="C688" t="s">
        <v>229</v>
      </c>
      <c r="D688" s="221">
        <v>4388386</v>
      </c>
    </row>
    <row r="689" spans="1:5" x14ac:dyDescent="0.25">
      <c r="A689" s="264">
        <v>2007</v>
      </c>
      <c r="B689" t="s">
        <v>259</v>
      </c>
      <c r="C689" t="s">
        <v>216</v>
      </c>
      <c r="D689" s="221">
        <v>4394702</v>
      </c>
    </row>
    <row r="690" spans="1:5" x14ac:dyDescent="0.25">
      <c r="A690" s="264">
        <v>2008</v>
      </c>
      <c r="B690" t="s">
        <v>154</v>
      </c>
      <c r="C690" t="s">
        <v>229</v>
      </c>
      <c r="D690" s="221">
        <v>439386639</v>
      </c>
      <c r="E690" t="s">
        <v>199</v>
      </c>
    </row>
    <row r="691" spans="1:5" x14ac:dyDescent="0.25">
      <c r="A691" s="264">
        <v>2008</v>
      </c>
      <c r="B691" t="s">
        <v>154</v>
      </c>
      <c r="C691" t="s">
        <v>216</v>
      </c>
      <c r="D691" s="221">
        <v>438725386</v>
      </c>
      <c r="E691" t="s">
        <v>199</v>
      </c>
    </row>
    <row r="692" spans="1:5" x14ac:dyDescent="0.25">
      <c r="A692" s="264">
        <v>2008</v>
      </c>
      <c r="B692" t="s">
        <v>35</v>
      </c>
      <c r="C692" t="s">
        <v>229</v>
      </c>
      <c r="D692" s="221">
        <v>10709973</v>
      </c>
    </row>
    <row r="693" spans="1:5" x14ac:dyDescent="0.25">
      <c r="A693" s="264">
        <v>2008</v>
      </c>
      <c r="B693" t="s">
        <v>35</v>
      </c>
      <c r="C693" t="s">
        <v>216</v>
      </c>
      <c r="D693" s="221">
        <v>10666866</v>
      </c>
    </row>
    <row r="694" spans="1:5" x14ac:dyDescent="0.25">
      <c r="A694" s="264">
        <v>2008</v>
      </c>
      <c r="B694" t="s">
        <v>36</v>
      </c>
      <c r="C694" t="s">
        <v>229</v>
      </c>
      <c r="D694" s="221">
        <v>7492561</v>
      </c>
    </row>
    <row r="695" spans="1:5" x14ac:dyDescent="0.25">
      <c r="A695" s="264">
        <v>2008</v>
      </c>
      <c r="B695" t="s">
        <v>36</v>
      </c>
      <c r="C695" t="s">
        <v>216</v>
      </c>
      <c r="D695" s="221">
        <v>7518002</v>
      </c>
    </row>
    <row r="696" spans="1:5" x14ac:dyDescent="0.25">
      <c r="A696" s="264">
        <v>2008</v>
      </c>
      <c r="B696" t="s">
        <v>37</v>
      </c>
      <c r="C696" t="s">
        <v>229</v>
      </c>
      <c r="D696" s="221">
        <v>10384603</v>
      </c>
    </row>
    <row r="697" spans="1:5" x14ac:dyDescent="0.25">
      <c r="A697" s="264">
        <v>2008</v>
      </c>
      <c r="B697" t="s">
        <v>37</v>
      </c>
      <c r="C697" t="s">
        <v>216</v>
      </c>
      <c r="D697" s="221">
        <v>10343422</v>
      </c>
    </row>
    <row r="698" spans="1:5" x14ac:dyDescent="0.25">
      <c r="A698" s="264">
        <v>2008</v>
      </c>
      <c r="B698" t="s">
        <v>38</v>
      </c>
      <c r="C698" t="s">
        <v>229</v>
      </c>
      <c r="D698" s="221">
        <v>5493621</v>
      </c>
    </row>
    <row r="699" spans="1:5" x14ac:dyDescent="0.25">
      <c r="A699" s="264">
        <v>2008</v>
      </c>
      <c r="B699" t="s">
        <v>38</v>
      </c>
      <c r="C699" t="s">
        <v>216</v>
      </c>
      <c r="D699" s="221">
        <v>5475791</v>
      </c>
    </row>
    <row r="700" spans="1:5" x14ac:dyDescent="0.25">
      <c r="A700" s="264">
        <v>2008</v>
      </c>
      <c r="B700" t="s">
        <v>128</v>
      </c>
      <c r="C700" t="s">
        <v>229</v>
      </c>
      <c r="D700" s="221">
        <v>82110097</v>
      </c>
    </row>
    <row r="701" spans="1:5" x14ac:dyDescent="0.25">
      <c r="A701" s="264">
        <v>2008</v>
      </c>
      <c r="B701" t="s">
        <v>128</v>
      </c>
      <c r="C701" t="s">
        <v>216</v>
      </c>
      <c r="D701" s="221">
        <v>82217837</v>
      </c>
    </row>
    <row r="702" spans="1:5" x14ac:dyDescent="0.25">
      <c r="A702" s="264">
        <v>2008</v>
      </c>
      <c r="B702" t="s">
        <v>40</v>
      </c>
      <c r="C702" t="s">
        <v>229</v>
      </c>
      <c r="D702" s="221">
        <v>1337090</v>
      </c>
    </row>
    <row r="703" spans="1:5" x14ac:dyDescent="0.25">
      <c r="A703" s="264">
        <v>2008</v>
      </c>
      <c r="B703" t="s">
        <v>40</v>
      </c>
      <c r="C703" t="s">
        <v>216</v>
      </c>
      <c r="D703" s="221">
        <v>1338440</v>
      </c>
    </row>
    <row r="704" spans="1:5" x14ac:dyDescent="0.25">
      <c r="A704" s="264">
        <v>2008</v>
      </c>
      <c r="B704" t="s">
        <v>41</v>
      </c>
      <c r="C704" t="s">
        <v>229</v>
      </c>
      <c r="D704" s="221">
        <v>4489544</v>
      </c>
    </row>
    <row r="705" spans="1:4" x14ac:dyDescent="0.25">
      <c r="A705" s="264">
        <v>2008</v>
      </c>
      <c r="B705" t="s">
        <v>41</v>
      </c>
      <c r="C705" t="s">
        <v>216</v>
      </c>
      <c r="D705" s="221">
        <v>4457765</v>
      </c>
    </row>
    <row r="706" spans="1:4" x14ac:dyDescent="0.25">
      <c r="A706" s="264">
        <v>2008</v>
      </c>
      <c r="B706" t="s">
        <v>42</v>
      </c>
      <c r="C706" t="s">
        <v>229</v>
      </c>
      <c r="D706" s="221">
        <v>11077841</v>
      </c>
    </row>
    <row r="707" spans="1:4" x14ac:dyDescent="0.25">
      <c r="A707" s="264">
        <v>2008</v>
      </c>
      <c r="B707" t="s">
        <v>42</v>
      </c>
      <c r="C707" t="s">
        <v>216</v>
      </c>
      <c r="D707" s="221">
        <v>11060937</v>
      </c>
    </row>
    <row r="708" spans="1:4" x14ac:dyDescent="0.25">
      <c r="A708" s="264">
        <v>2008</v>
      </c>
      <c r="B708" t="s">
        <v>43</v>
      </c>
      <c r="C708" t="s">
        <v>229</v>
      </c>
      <c r="D708" s="221">
        <v>45954106</v>
      </c>
    </row>
    <row r="709" spans="1:4" x14ac:dyDescent="0.25">
      <c r="A709" s="264">
        <v>2008</v>
      </c>
      <c r="B709" t="s">
        <v>43</v>
      </c>
      <c r="C709" t="s">
        <v>216</v>
      </c>
      <c r="D709" s="221">
        <v>45668939</v>
      </c>
    </row>
    <row r="710" spans="1:4" x14ac:dyDescent="0.25">
      <c r="A710" s="264">
        <v>2008</v>
      </c>
      <c r="B710" t="s">
        <v>44</v>
      </c>
      <c r="C710" t="s">
        <v>229</v>
      </c>
      <c r="D710" s="221">
        <v>64178710</v>
      </c>
    </row>
    <row r="711" spans="1:4" x14ac:dyDescent="0.25">
      <c r="A711" s="264">
        <v>2008</v>
      </c>
      <c r="B711" t="s">
        <v>44</v>
      </c>
      <c r="C711" t="s">
        <v>216</v>
      </c>
      <c r="D711" s="221">
        <v>64007193</v>
      </c>
    </row>
    <row r="712" spans="1:4" x14ac:dyDescent="0.25">
      <c r="A712" s="264">
        <v>2008</v>
      </c>
      <c r="B712" t="s">
        <v>45</v>
      </c>
      <c r="C712" t="s">
        <v>229</v>
      </c>
      <c r="D712" s="221">
        <v>4310882</v>
      </c>
    </row>
    <row r="713" spans="1:4" x14ac:dyDescent="0.25">
      <c r="A713" s="264">
        <v>2008</v>
      </c>
      <c r="B713" t="s">
        <v>45</v>
      </c>
      <c r="C713" t="s">
        <v>216</v>
      </c>
      <c r="D713" s="221">
        <v>4311967</v>
      </c>
    </row>
    <row r="714" spans="1:4" x14ac:dyDescent="0.25">
      <c r="A714" s="264">
        <v>2008</v>
      </c>
      <c r="B714" t="s">
        <v>46</v>
      </c>
      <c r="C714" t="s">
        <v>229</v>
      </c>
      <c r="D714" s="221">
        <v>58826731</v>
      </c>
    </row>
    <row r="715" spans="1:4" x14ac:dyDescent="0.25">
      <c r="A715" s="264">
        <v>2008</v>
      </c>
      <c r="B715" t="s">
        <v>46</v>
      </c>
      <c r="C715" t="s">
        <v>216</v>
      </c>
      <c r="D715" s="221">
        <v>58652875</v>
      </c>
    </row>
    <row r="716" spans="1:4" x14ac:dyDescent="0.25">
      <c r="A716" s="264">
        <v>2008</v>
      </c>
      <c r="B716" t="s">
        <v>47</v>
      </c>
      <c r="C716" t="s">
        <v>229</v>
      </c>
      <c r="D716" s="221">
        <v>786632</v>
      </c>
    </row>
    <row r="717" spans="1:4" x14ac:dyDescent="0.25">
      <c r="A717" s="264">
        <v>2008</v>
      </c>
      <c r="B717" t="s">
        <v>47</v>
      </c>
      <c r="C717" t="s">
        <v>216</v>
      </c>
      <c r="D717" s="221">
        <v>776333</v>
      </c>
    </row>
    <row r="718" spans="1:4" x14ac:dyDescent="0.25">
      <c r="A718" s="264">
        <v>2008</v>
      </c>
      <c r="B718" t="s">
        <v>48</v>
      </c>
      <c r="C718" t="s">
        <v>229</v>
      </c>
      <c r="D718" s="221">
        <v>2177322</v>
      </c>
    </row>
    <row r="719" spans="1:4" x14ac:dyDescent="0.25">
      <c r="A719" s="264">
        <v>2008</v>
      </c>
      <c r="B719" t="s">
        <v>48</v>
      </c>
      <c r="C719" t="s">
        <v>216</v>
      </c>
      <c r="D719" s="221">
        <v>2191810</v>
      </c>
    </row>
    <row r="720" spans="1:4" x14ac:dyDescent="0.25">
      <c r="A720" s="264">
        <v>2008</v>
      </c>
      <c r="B720" t="s">
        <v>49</v>
      </c>
      <c r="C720" t="s">
        <v>229</v>
      </c>
      <c r="D720" s="221">
        <v>3198231</v>
      </c>
    </row>
    <row r="721" spans="1:4" x14ac:dyDescent="0.25">
      <c r="A721" s="264">
        <v>2008</v>
      </c>
      <c r="B721" t="s">
        <v>49</v>
      </c>
      <c r="C721" t="s">
        <v>216</v>
      </c>
      <c r="D721" s="221">
        <v>3212605</v>
      </c>
    </row>
    <row r="722" spans="1:4" x14ac:dyDescent="0.25">
      <c r="A722" s="264">
        <v>2008</v>
      </c>
      <c r="B722" t="s">
        <v>50</v>
      </c>
      <c r="C722" t="s">
        <v>229</v>
      </c>
      <c r="D722" s="221">
        <v>488650</v>
      </c>
    </row>
    <row r="723" spans="1:4" x14ac:dyDescent="0.25">
      <c r="A723" s="264">
        <v>2008</v>
      </c>
      <c r="B723" t="s">
        <v>50</v>
      </c>
      <c r="C723" t="s">
        <v>216</v>
      </c>
      <c r="D723" s="221">
        <v>483799</v>
      </c>
    </row>
    <row r="724" spans="1:4" x14ac:dyDescent="0.25">
      <c r="A724" s="264">
        <v>2008</v>
      </c>
      <c r="B724" t="s">
        <v>51</v>
      </c>
      <c r="C724" t="s">
        <v>229</v>
      </c>
      <c r="D724" s="221">
        <v>10038188</v>
      </c>
    </row>
    <row r="725" spans="1:4" x14ac:dyDescent="0.25">
      <c r="A725" s="264">
        <v>2008</v>
      </c>
      <c r="B725" t="s">
        <v>51</v>
      </c>
      <c r="C725" t="s">
        <v>216</v>
      </c>
      <c r="D725" s="221">
        <v>10045401</v>
      </c>
    </row>
    <row r="726" spans="1:4" x14ac:dyDescent="0.25">
      <c r="A726" s="264">
        <v>2008</v>
      </c>
      <c r="B726" t="s">
        <v>52</v>
      </c>
      <c r="C726" t="s">
        <v>229</v>
      </c>
      <c r="D726" s="221">
        <v>409379</v>
      </c>
    </row>
    <row r="727" spans="1:4" x14ac:dyDescent="0.25">
      <c r="A727" s="264">
        <v>2008</v>
      </c>
      <c r="B727" t="s">
        <v>52</v>
      </c>
      <c r="C727" t="s">
        <v>216</v>
      </c>
      <c r="D727" s="221">
        <v>407832</v>
      </c>
    </row>
    <row r="728" spans="1:4" x14ac:dyDescent="0.25">
      <c r="A728" s="264">
        <v>2008</v>
      </c>
      <c r="B728" t="s">
        <v>53</v>
      </c>
      <c r="C728" t="s">
        <v>229</v>
      </c>
      <c r="D728" s="221">
        <v>16445593</v>
      </c>
    </row>
    <row r="729" spans="1:4" x14ac:dyDescent="0.25">
      <c r="A729" s="264">
        <v>2008</v>
      </c>
      <c r="B729" t="s">
        <v>53</v>
      </c>
      <c r="C729" t="s">
        <v>216</v>
      </c>
      <c r="D729" s="221">
        <v>16405399</v>
      </c>
    </row>
    <row r="730" spans="1:4" x14ac:dyDescent="0.25">
      <c r="A730" s="264">
        <v>2008</v>
      </c>
      <c r="B730" t="s">
        <v>54</v>
      </c>
      <c r="C730" t="s">
        <v>229</v>
      </c>
      <c r="D730" s="221">
        <v>8321496</v>
      </c>
    </row>
    <row r="731" spans="1:4" x14ac:dyDescent="0.25">
      <c r="A731" s="264">
        <v>2008</v>
      </c>
      <c r="B731" t="s">
        <v>54</v>
      </c>
      <c r="C731" t="s">
        <v>216</v>
      </c>
      <c r="D731" s="221">
        <v>8307989</v>
      </c>
    </row>
    <row r="732" spans="1:4" x14ac:dyDescent="0.25">
      <c r="A732" s="264">
        <v>2008</v>
      </c>
      <c r="B732" t="s">
        <v>64</v>
      </c>
      <c r="C732" t="s">
        <v>229</v>
      </c>
      <c r="D732" s="221">
        <v>38125759</v>
      </c>
    </row>
    <row r="733" spans="1:4" x14ac:dyDescent="0.25">
      <c r="A733" s="264">
        <v>2008</v>
      </c>
      <c r="B733" t="s">
        <v>64</v>
      </c>
      <c r="C733" t="s">
        <v>216</v>
      </c>
      <c r="D733" s="221">
        <v>38115641</v>
      </c>
    </row>
    <row r="734" spans="1:4" x14ac:dyDescent="0.25">
      <c r="A734" s="264">
        <v>2008</v>
      </c>
      <c r="B734" t="s">
        <v>55</v>
      </c>
      <c r="C734" t="s">
        <v>229</v>
      </c>
      <c r="D734" s="221">
        <v>10558177</v>
      </c>
    </row>
    <row r="735" spans="1:4" x14ac:dyDescent="0.25">
      <c r="A735" s="264">
        <v>2008</v>
      </c>
      <c r="B735" t="s">
        <v>55</v>
      </c>
      <c r="C735" t="s">
        <v>216</v>
      </c>
      <c r="D735" s="221">
        <v>10553339</v>
      </c>
    </row>
    <row r="736" spans="1:4" x14ac:dyDescent="0.25">
      <c r="A736" s="264">
        <v>2008</v>
      </c>
      <c r="B736" t="s">
        <v>56</v>
      </c>
      <c r="C736" t="s">
        <v>229</v>
      </c>
      <c r="D736" s="221">
        <v>20537875</v>
      </c>
    </row>
    <row r="737" spans="1:5" x14ac:dyDescent="0.25">
      <c r="A737" s="264">
        <v>2008</v>
      </c>
      <c r="B737" t="s">
        <v>56</v>
      </c>
      <c r="C737" t="s">
        <v>216</v>
      </c>
      <c r="D737" s="221">
        <v>20635460</v>
      </c>
    </row>
    <row r="738" spans="1:5" x14ac:dyDescent="0.25">
      <c r="A738" s="264">
        <v>2008</v>
      </c>
      <c r="B738" t="s">
        <v>57</v>
      </c>
      <c r="C738" t="s">
        <v>229</v>
      </c>
      <c r="D738" s="221">
        <v>2021316</v>
      </c>
      <c r="E738" t="s">
        <v>199</v>
      </c>
    </row>
    <row r="739" spans="1:5" x14ac:dyDescent="0.25">
      <c r="A739" s="264">
        <v>2008</v>
      </c>
      <c r="B739" t="s">
        <v>57</v>
      </c>
      <c r="C739" t="s">
        <v>216</v>
      </c>
      <c r="D739" s="221">
        <v>2010269</v>
      </c>
      <c r="E739" t="s">
        <v>199</v>
      </c>
    </row>
    <row r="740" spans="1:5" x14ac:dyDescent="0.25">
      <c r="A740" s="264">
        <v>2008</v>
      </c>
      <c r="B740" t="s">
        <v>65</v>
      </c>
      <c r="C740" t="s">
        <v>229</v>
      </c>
      <c r="D740" s="221">
        <v>5379233</v>
      </c>
    </row>
    <row r="741" spans="1:5" x14ac:dyDescent="0.25">
      <c r="A741" s="264">
        <v>2008</v>
      </c>
      <c r="B741" t="s">
        <v>65</v>
      </c>
      <c r="C741" t="s">
        <v>216</v>
      </c>
      <c r="D741" s="221">
        <v>5376064</v>
      </c>
    </row>
    <row r="742" spans="1:5" x14ac:dyDescent="0.25">
      <c r="A742" s="264">
        <v>2008</v>
      </c>
      <c r="B742" t="s">
        <v>58</v>
      </c>
      <c r="C742" t="s">
        <v>229</v>
      </c>
      <c r="D742" s="221">
        <v>5313399</v>
      </c>
    </row>
    <row r="743" spans="1:5" x14ac:dyDescent="0.25">
      <c r="A743" s="264">
        <v>2008</v>
      </c>
      <c r="B743" t="s">
        <v>58</v>
      </c>
      <c r="C743" t="s">
        <v>216</v>
      </c>
      <c r="D743" s="221">
        <v>5300484</v>
      </c>
    </row>
    <row r="744" spans="1:5" x14ac:dyDescent="0.25">
      <c r="A744" s="264">
        <v>2008</v>
      </c>
      <c r="B744" t="s">
        <v>59</v>
      </c>
      <c r="C744" t="s">
        <v>229</v>
      </c>
      <c r="D744" s="221">
        <v>9219637</v>
      </c>
    </row>
    <row r="745" spans="1:5" x14ac:dyDescent="0.25">
      <c r="A745" s="264">
        <v>2008</v>
      </c>
      <c r="B745" t="s">
        <v>59</v>
      </c>
      <c r="C745" t="s">
        <v>216</v>
      </c>
      <c r="D745" s="221">
        <v>9182927</v>
      </c>
    </row>
    <row r="746" spans="1:5" x14ac:dyDescent="0.25">
      <c r="A746" s="264">
        <v>2008</v>
      </c>
      <c r="B746" t="s">
        <v>156</v>
      </c>
      <c r="C746" t="s">
        <v>229</v>
      </c>
      <c r="D746" s="221">
        <v>317414</v>
      </c>
    </row>
    <row r="747" spans="1:5" x14ac:dyDescent="0.25">
      <c r="A747" s="264">
        <v>2008</v>
      </c>
      <c r="B747" t="s">
        <v>156</v>
      </c>
      <c r="C747" t="s">
        <v>216</v>
      </c>
      <c r="D747" s="221">
        <v>315459</v>
      </c>
    </row>
    <row r="748" spans="1:5" x14ac:dyDescent="0.25">
      <c r="A748" s="264">
        <v>2008</v>
      </c>
      <c r="B748" t="s">
        <v>254</v>
      </c>
      <c r="C748" t="s">
        <v>229</v>
      </c>
      <c r="D748" s="221">
        <v>35473</v>
      </c>
    </row>
    <row r="749" spans="1:5" x14ac:dyDescent="0.25">
      <c r="A749" s="264">
        <v>2008</v>
      </c>
      <c r="B749" t="s">
        <v>254</v>
      </c>
      <c r="C749" t="s">
        <v>216</v>
      </c>
      <c r="D749" s="221">
        <v>35356</v>
      </c>
    </row>
    <row r="750" spans="1:5" x14ac:dyDescent="0.25">
      <c r="A750" s="264">
        <v>2008</v>
      </c>
      <c r="B750" t="s">
        <v>67</v>
      </c>
      <c r="C750" t="s">
        <v>229</v>
      </c>
      <c r="D750" s="221">
        <v>4768212</v>
      </c>
    </row>
    <row r="751" spans="1:5" x14ac:dyDescent="0.25">
      <c r="A751" s="264">
        <v>2008</v>
      </c>
      <c r="B751" t="s">
        <v>67</v>
      </c>
      <c r="C751" t="s">
        <v>216</v>
      </c>
      <c r="D751" s="221">
        <v>4737171</v>
      </c>
    </row>
    <row r="752" spans="1:5" x14ac:dyDescent="0.25">
      <c r="A752" s="264">
        <v>2008</v>
      </c>
      <c r="B752" t="s">
        <v>68</v>
      </c>
      <c r="C752" t="s">
        <v>229</v>
      </c>
      <c r="D752" s="221">
        <v>7647675</v>
      </c>
    </row>
    <row r="753" spans="1:4" x14ac:dyDescent="0.25">
      <c r="A753" s="264">
        <v>2008</v>
      </c>
      <c r="B753" t="s">
        <v>68</v>
      </c>
      <c r="C753" t="s">
        <v>216</v>
      </c>
      <c r="D753" s="221">
        <v>7593494</v>
      </c>
    </row>
    <row r="754" spans="1:4" x14ac:dyDescent="0.25">
      <c r="A754" s="264">
        <v>2008</v>
      </c>
      <c r="B754" t="s">
        <v>60</v>
      </c>
      <c r="C754" t="s">
        <v>229</v>
      </c>
      <c r="D754" s="221">
        <v>61806995</v>
      </c>
    </row>
    <row r="755" spans="1:4" x14ac:dyDescent="0.25">
      <c r="A755" s="264">
        <v>2008</v>
      </c>
      <c r="B755" t="s">
        <v>60</v>
      </c>
      <c r="C755" t="s">
        <v>216</v>
      </c>
      <c r="D755" s="221">
        <v>61571647</v>
      </c>
    </row>
    <row r="756" spans="1:4" x14ac:dyDescent="0.25">
      <c r="A756" s="264">
        <v>2008</v>
      </c>
      <c r="B756" t="s">
        <v>69</v>
      </c>
      <c r="C756" t="s">
        <v>229</v>
      </c>
      <c r="D756" s="221">
        <v>2046898</v>
      </c>
    </row>
    <row r="757" spans="1:4" x14ac:dyDescent="0.25">
      <c r="A757" s="264">
        <v>2008</v>
      </c>
      <c r="B757" t="s">
        <v>69</v>
      </c>
      <c r="C757" t="s">
        <v>216</v>
      </c>
      <c r="D757" s="221">
        <v>2045177</v>
      </c>
    </row>
    <row r="758" spans="1:4" x14ac:dyDescent="0.25">
      <c r="A758" s="264">
        <v>2008</v>
      </c>
      <c r="B758" t="s">
        <v>84</v>
      </c>
      <c r="C758" t="s">
        <v>229</v>
      </c>
      <c r="D758" s="221">
        <v>2947311</v>
      </c>
    </row>
    <row r="759" spans="1:4" x14ac:dyDescent="0.25">
      <c r="A759" s="264">
        <v>2008</v>
      </c>
      <c r="B759" t="s">
        <v>84</v>
      </c>
      <c r="C759" t="s">
        <v>216</v>
      </c>
      <c r="D759" s="221">
        <v>2958266</v>
      </c>
    </row>
    <row r="760" spans="1:4" x14ac:dyDescent="0.25">
      <c r="A760" s="264">
        <v>2008</v>
      </c>
      <c r="B760" t="s">
        <v>70</v>
      </c>
      <c r="C760" t="s">
        <v>229</v>
      </c>
      <c r="D760" s="221">
        <v>7350222</v>
      </c>
    </row>
    <row r="761" spans="1:4" x14ac:dyDescent="0.25">
      <c r="A761" s="264">
        <v>2008</v>
      </c>
      <c r="B761" t="s">
        <v>70</v>
      </c>
      <c r="C761" t="s">
        <v>216</v>
      </c>
      <c r="D761" s="221">
        <v>7365507</v>
      </c>
    </row>
    <row r="762" spans="1:4" x14ac:dyDescent="0.25">
      <c r="A762" s="264">
        <v>2008</v>
      </c>
      <c r="B762" t="s">
        <v>71</v>
      </c>
      <c r="C762" t="s">
        <v>229</v>
      </c>
      <c r="D762" s="221">
        <v>71051678</v>
      </c>
    </row>
    <row r="763" spans="1:4" x14ac:dyDescent="0.25">
      <c r="A763" s="264">
        <v>2008</v>
      </c>
      <c r="B763" t="s">
        <v>71</v>
      </c>
      <c r="C763" t="s">
        <v>216</v>
      </c>
      <c r="D763" s="221">
        <v>70586256</v>
      </c>
    </row>
    <row r="764" spans="1:4" x14ac:dyDescent="0.25">
      <c r="A764" s="264">
        <v>2008</v>
      </c>
      <c r="B764" t="s">
        <v>82</v>
      </c>
      <c r="C764" t="s">
        <v>229</v>
      </c>
      <c r="D764" s="221">
        <v>3843922</v>
      </c>
    </row>
    <row r="765" spans="1:4" x14ac:dyDescent="0.25">
      <c r="A765" s="264">
        <v>2008</v>
      </c>
      <c r="B765" t="s">
        <v>82</v>
      </c>
      <c r="C765" t="s">
        <v>216</v>
      </c>
      <c r="D765" s="221">
        <v>3843846</v>
      </c>
    </row>
    <row r="766" spans="1:4" x14ac:dyDescent="0.25">
      <c r="A766" s="264">
        <v>2008</v>
      </c>
      <c r="B766" t="s">
        <v>255</v>
      </c>
      <c r="C766" t="s">
        <v>229</v>
      </c>
      <c r="D766" s="221">
        <v>31662</v>
      </c>
    </row>
    <row r="767" spans="1:4" x14ac:dyDescent="0.25">
      <c r="A767" s="264">
        <v>2008</v>
      </c>
      <c r="B767" t="s">
        <v>255</v>
      </c>
      <c r="C767" t="s">
        <v>216</v>
      </c>
      <c r="D767" s="221">
        <v>32054</v>
      </c>
    </row>
    <row r="768" spans="1:4" x14ac:dyDescent="0.25">
      <c r="A768" s="264">
        <v>2008</v>
      </c>
      <c r="B768" t="s">
        <v>256</v>
      </c>
      <c r="C768" t="s">
        <v>229</v>
      </c>
      <c r="D768" s="221">
        <v>46077834</v>
      </c>
    </row>
    <row r="769" spans="1:4" x14ac:dyDescent="0.25">
      <c r="A769" s="264">
        <v>2008</v>
      </c>
      <c r="B769" t="s">
        <v>256</v>
      </c>
      <c r="C769" t="s">
        <v>216</v>
      </c>
      <c r="D769" s="221">
        <v>46192309</v>
      </c>
    </row>
    <row r="770" spans="1:4" x14ac:dyDescent="0.25">
      <c r="A770" s="264">
        <v>2008</v>
      </c>
      <c r="B770" t="s">
        <v>257</v>
      </c>
      <c r="C770" t="s">
        <v>229</v>
      </c>
      <c r="D770" s="221">
        <v>3234031</v>
      </c>
    </row>
    <row r="771" spans="1:4" x14ac:dyDescent="0.25">
      <c r="A771" s="264">
        <v>2008</v>
      </c>
      <c r="B771" t="s">
        <v>257</v>
      </c>
      <c r="C771" t="s">
        <v>216</v>
      </c>
      <c r="D771" s="221">
        <v>3230086</v>
      </c>
    </row>
    <row r="772" spans="1:4" x14ac:dyDescent="0.25">
      <c r="A772" s="264">
        <v>2008</v>
      </c>
      <c r="B772" t="s">
        <v>258</v>
      </c>
      <c r="C772" t="s">
        <v>229</v>
      </c>
      <c r="D772" s="221">
        <v>8763400</v>
      </c>
    </row>
    <row r="773" spans="1:4" x14ac:dyDescent="0.25">
      <c r="A773" s="264">
        <v>2008</v>
      </c>
      <c r="B773" t="s">
        <v>258</v>
      </c>
      <c r="C773" t="s">
        <v>216</v>
      </c>
      <c r="D773" s="221">
        <v>8629900</v>
      </c>
    </row>
    <row r="774" spans="1:4" x14ac:dyDescent="0.25">
      <c r="A774" s="264">
        <v>2008</v>
      </c>
      <c r="B774" t="s">
        <v>259</v>
      </c>
      <c r="C774" t="s">
        <v>229</v>
      </c>
      <c r="D774" s="221">
        <v>4383750</v>
      </c>
    </row>
    <row r="775" spans="1:4" x14ac:dyDescent="0.25">
      <c r="A775" s="264">
        <v>2008</v>
      </c>
      <c r="B775" t="s">
        <v>259</v>
      </c>
      <c r="C775" t="s">
        <v>216</v>
      </c>
      <c r="D775" s="221">
        <v>4382070</v>
      </c>
    </row>
    <row r="776" spans="1:4" x14ac:dyDescent="0.25">
      <c r="A776" s="264">
        <v>2009</v>
      </c>
      <c r="B776" t="s">
        <v>154</v>
      </c>
      <c r="C776" t="s">
        <v>229</v>
      </c>
      <c r="D776" s="221">
        <v>440426387</v>
      </c>
    </row>
    <row r="777" spans="1:4" x14ac:dyDescent="0.25">
      <c r="A777" s="264">
        <v>2009</v>
      </c>
      <c r="B777" t="s">
        <v>154</v>
      </c>
      <c r="C777" t="s">
        <v>216</v>
      </c>
      <c r="D777" s="221">
        <v>440047892</v>
      </c>
    </row>
    <row r="778" spans="1:4" x14ac:dyDescent="0.25">
      <c r="A778" s="264">
        <v>2009</v>
      </c>
      <c r="B778" t="s">
        <v>35</v>
      </c>
      <c r="C778" t="s">
        <v>229</v>
      </c>
      <c r="D778" s="221">
        <v>10796493</v>
      </c>
    </row>
    <row r="779" spans="1:4" x14ac:dyDescent="0.25">
      <c r="A779" s="264">
        <v>2009</v>
      </c>
      <c r="B779" t="s">
        <v>35</v>
      </c>
      <c r="C779" t="s">
        <v>216</v>
      </c>
      <c r="D779" s="221">
        <v>10753080</v>
      </c>
    </row>
    <row r="780" spans="1:4" x14ac:dyDescent="0.25">
      <c r="A780" s="264">
        <v>2009</v>
      </c>
      <c r="B780" t="s">
        <v>36</v>
      </c>
      <c r="C780" t="s">
        <v>229</v>
      </c>
      <c r="D780" s="221">
        <v>7444443</v>
      </c>
    </row>
    <row r="781" spans="1:4" x14ac:dyDescent="0.25">
      <c r="A781" s="264">
        <v>2009</v>
      </c>
      <c r="B781" t="s">
        <v>36</v>
      </c>
      <c r="C781" t="s">
        <v>216</v>
      </c>
      <c r="D781" s="221">
        <v>7467119</v>
      </c>
    </row>
    <row r="782" spans="1:4" x14ac:dyDescent="0.25">
      <c r="A782" s="264">
        <v>2009</v>
      </c>
      <c r="B782" t="s">
        <v>37</v>
      </c>
      <c r="C782" t="s">
        <v>229</v>
      </c>
      <c r="D782" s="221">
        <v>10443936</v>
      </c>
    </row>
    <row r="783" spans="1:4" x14ac:dyDescent="0.25">
      <c r="A783" s="264">
        <v>2009</v>
      </c>
      <c r="B783" t="s">
        <v>37</v>
      </c>
      <c r="C783" t="s">
        <v>216</v>
      </c>
      <c r="D783" s="221">
        <v>10425783</v>
      </c>
    </row>
    <row r="784" spans="1:4" x14ac:dyDescent="0.25">
      <c r="A784" s="264">
        <v>2009</v>
      </c>
      <c r="B784" t="s">
        <v>38</v>
      </c>
      <c r="C784" t="s">
        <v>229</v>
      </c>
      <c r="D784" s="221">
        <v>5523095</v>
      </c>
    </row>
    <row r="785" spans="1:4" x14ac:dyDescent="0.25">
      <c r="A785" s="264">
        <v>2009</v>
      </c>
      <c r="B785" t="s">
        <v>38</v>
      </c>
      <c r="C785" t="s">
        <v>216</v>
      </c>
      <c r="D785" s="221">
        <v>5511451</v>
      </c>
    </row>
    <row r="786" spans="1:4" x14ac:dyDescent="0.25">
      <c r="A786" s="264">
        <v>2009</v>
      </c>
      <c r="B786" t="s">
        <v>128</v>
      </c>
      <c r="C786" t="s">
        <v>229</v>
      </c>
      <c r="D786" s="221">
        <v>81902307</v>
      </c>
    </row>
    <row r="787" spans="1:4" x14ac:dyDescent="0.25">
      <c r="A787" s="264">
        <v>2009</v>
      </c>
      <c r="B787" t="s">
        <v>128</v>
      </c>
      <c r="C787" t="s">
        <v>216</v>
      </c>
      <c r="D787" s="221">
        <v>82002356</v>
      </c>
    </row>
    <row r="788" spans="1:4" x14ac:dyDescent="0.25">
      <c r="A788" s="264">
        <v>2009</v>
      </c>
      <c r="B788" t="s">
        <v>40</v>
      </c>
      <c r="C788" t="s">
        <v>229</v>
      </c>
      <c r="D788" s="221">
        <v>1334515</v>
      </c>
    </row>
    <row r="789" spans="1:4" x14ac:dyDescent="0.25">
      <c r="A789" s="264">
        <v>2009</v>
      </c>
      <c r="B789" t="s">
        <v>40</v>
      </c>
      <c r="C789" t="s">
        <v>216</v>
      </c>
      <c r="D789" s="221">
        <v>1335740</v>
      </c>
    </row>
    <row r="790" spans="1:4" x14ac:dyDescent="0.25">
      <c r="A790" s="264">
        <v>2009</v>
      </c>
      <c r="B790" t="s">
        <v>41</v>
      </c>
      <c r="C790" t="s">
        <v>229</v>
      </c>
      <c r="D790" s="221">
        <v>4535375</v>
      </c>
    </row>
    <row r="791" spans="1:4" x14ac:dyDescent="0.25">
      <c r="A791" s="264">
        <v>2009</v>
      </c>
      <c r="B791" t="s">
        <v>41</v>
      </c>
      <c r="C791" t="s">
        <v>216</v>
      </c>
      <c r="D791" s="221">
        <v>4521322</v>
      </c>
    </row>
    <row r="792" spans="1:4" x14ac:dyDescent="0.25">
      <c r="A792" s="264">
        <v>2009</v>
      </c>
      <c r="B792" t="s">
        <v>42</v>
      </c>
      <c r="C792" t="s">
        <v>229</v>
      </c>
      <c r="D792" s="221">
        <v>11107017</v>
      </c>
    </row>
    <row r="793" spans="1:4" x14ac:dyDescent="0.25">
      <c r="A793" s="264">
        <v>2009</v>
      </c>
      <c r="B793" t="s">
        <v>42</v>
      </c>
      <c r="C793" t="s">
        <v>216</v>
      </c>
      <c r="D793" s="221">
        <v>11094745</v>
      </c>
    </row>
    <row r="794" spans="1:4" x14ac:dyDescent="0.25">
      <c r="A794" s="264">
        <v>2009</v>
      </c>
      <c r="B794" t="s">
        <v>43</v>
      </c>
      <c r="C794" t="s">
        <v>229</v>
      </c>
      <c r="D794" s="221">
        <v>46362946</v>
      </c>
    </row>
    <row r="795" spans="1:4" x14ac:dyDescent="0.25">
      <c r="A795" s="264">
        <v>2009</v>
      </c>
      <c r="B795" t="s">
        <v>43</v>
      </c>
      <c r="C795" t="s">
        <v>216</v>
      </c>
      <c r="D795" s="221">
        <v>46239273</v>
      </c>
    </row>
    <row r="796" spans="1:4" x14ac:dyDescent="0.25">
      <c r="A796" s="264">
        <v>2009</v>
      </c>
      <c r="B796" t="s">
        <v>44</v>
      </c>
      <c r="C796" t="s">
        <v>229</v>
      </c>
      <c r="D796" s="221">
        <v>64504541</v>
      </c>
    </row>
    <row r="797" spans="1:4" x14ac:dyDescent="0.25">
      <c r="A797" s="264">
        <v>2009</v>
      </c>
      <c r="B797" t="s">
        <v>44</v>
      </c>
      <c r="C797" t="s">
        <v>216</v>
      </c>
      <c r="D797" s="221">
        <v>64350226</v>
      </c>
    </row>
    <row r="798" spans="1:4" x14ac:dyDescent="0.25">
      <c r="A798" s="264">
        <v>2009</v>
      </c>
      <c r="B798" t="s">
        <v>45</v>
      </c>
      <c r="C798" t="s">
        <v>229</v>
      </c>
      <c r="D798" s="221">
        <v>4306322</v>
      </c>
    </row>
    <row r="799" spans="1:4" x14ac:dyDescent="0.25">
      <c r="A799" s="264">
        <v>2009</v>
      </c>
      <c r="B799" t="s">
        <v>45</v>
      </c>
      <c r="C799" t="s">
        <v>216</v>
      </c>
      <c r="D799" s="221">
        <v>4309796</v>
      </c>
    </row>
    <row r="800" spans="1:4" x14ac:dyDescent="0.25">
      <c r="A800" s="264">
        <v>2009</v>
      </c>
      <c r="B800" t="s">
        <v>46</v>
      </c>
      <c r="C800" t="s">
        <v>229</v>
      </c>
      <c r="D800" s="221">
        <v>59095365</v>
      </c>
    </row>
    <row r="801" spans="1:4" x14ac:dyDescent="0.25">
      <c r="A801" s="264">
        <v>2009</v>
      </c>
      <c r="B801" t="s">
        <v>46</v>
      </c>
      <c r="C801" t="s">
        <v>216</v>
      </c>
      <c r="D801" s="221">
        <v>59000586</v>
      </c>
    </row>
    <row r="802" spans="1:4" x14ac:dyDescent="0.25">
      <c r="A802" s="264">
        <v>2009</v>
      </c>
      <c r="B802" t="s">
        <v>47</v>
      </c>
      <c r="C802" t="s">
        <v>229</v>
      </c>
      <c r="D802" s="221">
        <v>808035</v>
      </c>
    </row>
    <row r="803" spans="1:4" x14ac:dyDescent="0.25">
      <c r="A803" s="264">
        <v>2009</v>
      </c>
      <c r="B803" t="s">
        <v>47</v>
      </c>
      <c r="C803" t="s">
        <v>216</v>
      </c>
      <c r="D803" s="221">
        <v>796930</v>
      </c>
    </row>
    <row r="804" spans="1:4" x14ac:dyDescent="0.25">
      <c r="A804" s="264">
        <v>2009</v>
      </c>
      <c r="B804" t="s">
        <v>48</v>
      </c>
      <c r="C804" t="s">
        <v>229</v>
      </c>
      <c r="D804" s="221">
        <v>2141669</v>
      </c>
    </row>
    <row r="805" spans="1:4" x14ac:dyDescent="0.25">
      <c r="A805" s="264">
        <v>2009</v>
      </c>
      <c r="B805" t="s">
        <v>48</v>
      </c>
      <c r="C805" t="s">
        <v>216</v>
      </c>
      <c r="D805" s="221">
        <v>2162834</v>
      </c>
    </row>
    <row r="806" spans="1:4" x14ac:dyDescent="0.25">
      <c r="A806" s="264">
        <v>2009</v>
      </c>
      <c r="B806" t="s">
        <v>49</v>
      </c>
      <c r="C806" t="s">
        <v>229</v>
      </c>
      <c r="D806" s="221">
        <v>3162916</v>
      </c>
    </row>
    <row r="807" spans="1:4" x14ac:dyDescent="0.25">
      <c r="A807" s="264">
        <v>2009</v>
      </c>
      <c r="B807" t="s">
        <v>49</v>
      </c>
      <c r="C807" t="s">
        <v>216</v>
      </c>
      <c r="D807" s="221">
        <v>3183856</v>
      </c>
    </row>
    <row r="808" spans="1:4" x14ac:dyDescent="0.25">
      <c r="A808" s="264">
        <v>2009</v>
      </c>
      <c r="B808" t="s">
        <v>50</v>
      </c>
      <c r="C808" t="s">
        <v>229</v>
      </c>
      <c r="D808" s="221">
        <v>497783</v>
      </c>
    </row>
    <row r="809" spans="1:4" x14ac:dyDescent="0.25">
      <c r="A809" s="264">
        <v>2009</v>
      </c>
      <c r="B809" t="s">
        <v>50</v>
      </c>
      <c r="C809" t="s">
        <v>216</v>
      </c>
      <c r="D809" s="221">
        <v>493500</v>
      </c>
    </row>
    <row r="810" spans="1:4" x14ac:dyDescent="0.25">
      <c r="A810" s="264">
        <v>2009</v>
      </c>
      <c r="B810" t="s">
        <v>51</v>
      </c>
      <c r="C810" t="s">
        <v>229</v>
      </c>
      <c r="D810" s="221">
        <v>10022650</v>
      </c>
    </row>
    <row r="811" spans="1:4" x14ac:dyDescent="0.25">
      <c r="A811" s="264">
        <v>2009</v>
      </c>
      <c r="B811" t="s">
        <v>51</v>
      </c>
      <c r="C811" t="s">
        <v>216</v>
      </c>
      <c r="D811" s="221">
        <v>10030975</v>
      </c>
    </row>
    <row r="812" spans="1:4" x14ac:dyDescent="0.25">
      <c r="A812" s="264">
        <v>2009</v>
      </c>
      <c r="B812" t="s">
        <v>52</v>
      </c>
      <c r="C812" t="s">
        <v>229</v>
      </c>
      <c r="D812" s="221">
        <v>412477</v>
      </c>
    </row>
    <row r="813" spans="1:4" x14ac:dyDescent="0.25">
      <c r="A813" s="264">
        <v>2009</v>
      </c>
      <c r="B813" t="s">
        <v>52</v>
      </c>
      <c r="C813" t="s">
        <v>216</v>
      </c>
      <c r="D813" s="221">
        <v>410926</v>
      </c>
    </row>
    <row r="814" spans="1:4" x14ac:dyDescent="0.25">
      <c r="A814" s="264">
        <v>2009</v>
      </c>
      <c r="B814" t="s">
        <v>53</v>
      </c>
      <c r="C814" t="s">
        <v>229</v>
      </c>
      <c r="D814" s="221">
        <v>16530388</v>
      </c>
    </row>
    <row r="815" spans="1:4" x14ac:dyDescent="0.25">
      <c r="A815" s="264">
        <v>2009</v>
      </c>
      <c r="B815" t="s">
        <v>53</v>
      </c>
      <c r="C815" t="s">
        <v>216</v>
      </c>
      <c r="D815" s="221">
        <v>16485787</v>
      </c>
    </row>
    <row r="816" spans="1:4" x14ac:dyDescent="0.25">
      <c r="A816" s="264">
        <v>2009</v>
      </c>
      <c r="B816" t="s">
        <v>54</v>
      </c>
      <c r="C816" t="s">
        <v>229</v>
      </c>
      <c r="D816" s="221">
        <v>8343323</v>
      </c>
    </row>
    <row r="817" spans="1:4" x14ac:dyDescent="0.25">
      <c r="A817" s="264">
        <v>2009</v>
      </c>
      <c r="B817" t="s">
        <v>54</v>
      </c>
      <c r="C817" t="s">
        <v>216</v>
      </c>
      <c r="D817" s="221">
        <v>8335003</v>
      </c>
    </row>
    <row r="818" spans="1:4" x14ac:dyDescent="0.25">
      <c r="A818" s="264">
        <v>2009</v>
      </c>
      <c r="B818" t="s">
        <v>64</v>
      </c>
      <c r="C818" t="s">
        <v>229</v>
      </c>
      <c r="D818" s="221">
        <v>38151603</v>
      </c>
    </row>
    <row r="819" spans="1:4" x14ac:dyDescent="0.25">
      <c r="A819" s="264">
        <v>2009</v>
      </c>
      <c r="B819" t="s">
        <v>64</v>
      </c>
      <c r="C819" t="s">
        <v>216</v>
      </c>
      <c r="D819" s="221">
        <v>38135876</v>
      </c>
    </row>
    <row r="820" spans="1:4" x14ac:dyDescent="0.25">
      <c r="A820" s="264">
        <v>2009</v>
      </c>
      <c r="B820" t="s">
        <v>55</v>
      </c>
      <c r="C820" t="s">
        <v>229</v>
      </c>
      <c r="D820" s="221">
        <v>10568247</v>
      </c>
    </row>
    <row r="821" spans="1:4" x14ac:dyDescent="0.25">
      <c r="A821" s="264">
        <v>2009</v>
      </c>
      <c r="B821" t="s">
        <v>55</v>
      </c>
      <c r="C821" t="s">
        <v>216</v>
      </c>
      <c r="D821" s="221">
        <v>10563014</v>
      </c>
    </row>
    <row r="822" spans="1:4" x14ac:dyDescent="0.25">
      <c r="A822" s="264">
        <v>2009</v>
      </c>
      <c r="B822" t="s">
        <v>56</v>
      </c>
      <c r="C822" t="s">
        <v>229</v>
      </c>
      <c r="D822" s="221">
        <v>20367487</v>
      </c>
    </row>
    <row r="823" spans="1:4" x14ac:dyDescent="0.25">
      <c r="A823" s="264">
        <v>2009</v>
      </c>
      <c r="B823" t="s">
        <v>56</v>
      </c>
      <c r="C823" t="s">
        <v>216</v>
      </c>
      <c r="D823" s="221">
        <v>20440290</v>
      </c>
    </row>
    <row r="824" spans="1:4" x14ac:dyDescent="0.25">
      <c r="A824" s="264">
        <v>2009</v>
      </c>
      <c r="B824" t="s">
        <v>57</v>
      </c>
      <c r="C824" t="s">
        <v>229</v>
      </c>
      <c r="D824" s="221">
        <v>2039669</v>
      </c>
    </row>
    <row r="825" spans="1:4" x14ac:dyDescent="0.25">
      <c r="A825" s="264">
        <v>2009</v>
      </c>
      <c r="B825" t="s">
        <v>57</v>
      </c>
      <c r="C825" t="s">
        <v>216</v>
      </c>
      <c r="D825" s="221">
        <v>2032362</v>
      </c>
    </row>
    <row r="826" spans="1:4" x14ac:dyDescent="0.25">
      <c r="A826" s="264">
        <v>2009</v>
      </c>
      <c r="B826" t="s">
        <v>65</v>
      </c>
      <c r="C826" t="s">
        <v>229</v>
      </c>
      <c r="D826" s="221">
        <v>5386406</v>
      </c>
    </row>
    <row r="827" spans="1:4" x14ac:dyDescent="0.25">
      <c r="A827" s="264">
        <v>2009</v>
      </c>
      <c r="B827" t="s">
        <v>65</v>
      </c>
      <c r="C827" t="s">
        <v>216</v>
      </c>
      <c r="D827" s="221">
        <v>5382401</v>
      </c>
    </row>
    <row r="828" spans="1:4" x14ac:dyDescent="0.25">
      <c r="A828" s="264">
        <v>2009</v>
      </c>
      <c r="B828" t="s">
        <v>58</v>
      </c>
      <c r="C828" t="s">
        <v>229</v>
      </c>
      <c r="D828" s="221">
        <v>5338871</v>
      </c>
    </row>
    <row r="829" spans="1:4" x14ac:dyDescent="0.25">
      <c r="A829" s="264">
        <v>2009</v>
      </c>
      <c r="B829" t="s">
        <v>58</v>
      </c>
      <c r="C829" t="s">
        <v>216</v>
      </c>
      <c r="D829" s="221">
        <v>5326314</v>
      </c>
    </row>
    <row r="830" spans="1:4" x14ac:dyDescent="0.25">
      <c r="A830" s="264">
        <v>2009</v>
      </c>
      <c r="B830" t="s">
        <v>59</v>
      </c>
      <c r="C830" t="s">
        <v>229</v>
      </c>
      <c r="D830" s="221">
        <v>9298515</v>
      </c>
    </row>
    <row r="831" spans="1:4" x14ac:dyDescent="0.25">
      <c r="A831" s="264">
        <v>2009</v>
      </c>
      <c r="B831" t="s">
        <v>59</v>
      </c>
      <c r="C831" t="s">
        <v>216</v>
      </c>
      <c r="D831" s="221">
        <v>9256347</v>
      </c>
    </row>
    <row r="832" spans="1:4" x14ac:dyDescent="0.25">
      <c r="A832" s="264">
        <v>2009</v>
      </c>
      <c r="B832" t="s">
        <v>156</v>
      </c>
      <c r="C832" t="s">
        <v>229</v>
      </c>
      <c r="D832" s="221">
        <v>318499</v>
      </c>
    </row>
    <row r="833" spans="1:4" x14ac:dyDescent="0.25">
      <c r="A833" s="264">
        <v>2009</v>
      </c>
      <c r="B833" t="s">
        <v>156</v>
      </c>
      <c r="C833" t="s">
        <v>216</v>
      </c>
      <c r="D833" s="221">
        <v>319368</v>
      </c>
    </row>
    <row r="834" spans="1:4" x14ac:dyDescent="0.25">
      <c r="A834" s="264">
        <v>2009</v>
      </c>
      <c r="B834" t="s">
        <v>254</v>
      </c>
      <c r="C834" t="s">
        <v>229</v>
      </c>
      <c r="D834" s="221">
        <v>35742</v>
      </c>
    </row>
    <row r="835" spans="1:4" x14ac:dyDescent="0.25">
      <c r="A835" s="264">
        <v>2009</v>
      </c>
      <c r="B835" t="s">
        <v>254</v>
      </c>
      <c r="C835" t="s">
        <v>216</v>
      </c>
      <c r="D835" s="221">
        <v>35589</v>
      </c>
    </row>
    <row r="836" spans="1:4" x14ac:dyDescent="0.25">
      <c r="A836" s="264">
        <v>2009</v>
      </c>
      <c r="B836" t="s">
        <v>67</v>
      </c>
      <c r="C836" t="s">
        <v>229</v>
      </c>
      <c r="D836" s="221">
        <v>4828726</v>
      </c>
    </row>
    <row r="837" spans="1:4" x14ac:dyDescent="0.25">
      <c r="A837" s="264">
        <v>2009</v>
      </c>
      <c r="B837" t="s">
        <v>67</v>
      </c>
      <c r="C837" t="s">
        <v>216</v>
      </c>
      <c r="D837" s="221">
        <v>4799252</v>
      </c>
    </row>
    <row r="838" spans="1:4" x14ac:dyDescent="0.25">
      <c r="A838" s="264">
        <v>2009</v>
      </c>
      <c r="B838" t="s">
        <v>68</v>
      </c>
      <c r="C838" t="s">
        <v>229</v>
      </c>
      <c r="D838" s="221">
        <v>7743831</v>
      </c>
    </row>
    <row r="839" spans="1:4" x14ac:dyDescent="0.25">
      <c r="A839" s="264">
        <v>2009</v>
      </c>
      <c r="B839" t="s">
        <v>68</v>
      </c>
      <c r="C839" t="s">
        <v>216</v>
      </c>
      <c r="D839" s="221">
        <v>7701856</v>
      </c>
    </row>
    <row r="840" spans="1:4" x14ac:dyDescent="0.25">
      <c r="A840" s="264">
        <v>2009</v>
      </c>
      <c r="B840" t="s">
        <v>60</v>
      </c>
      <c r="C840" t="s">
        <v>229</v>
      </c>
      <c r="D840" s="221">
        <v>62276270</v>
      </c>
    </row>
    <row r="841" spans="1:4" x14ac:dyDescent="0.25">
      <c r="A841" s="264">
        <v>2009</v>
      </c>
      <c r="B841" t="s">
        <v>60</v>
      </c>
      <c r="C841" t="s">
        <v>216</v>
      </c>
      <c r="D841" s="221">
        <v>62042343</v>
      </c>
    </row>
    <row r="842" spans="1:4" x14ac:dyDescent="0.25">
      <c r="A842" s="264">
        <v>2009</v>
      </c>
      <c r="B842" t="s">
        <v>69</v>
      </c>
      <c r="C842" t="s">
        <v>229</v>
      </c>
      <c r="D842" s="221">
        <v>2050671</v>
      </c>
    </row>
    <row r="843" spans="1:4" x14ac:dyDescent="0.25">
      <c r="A843" s="264">
        <v>2009</v>
      </c>
      <c r="B843" t="s">
        <v>69</v>
      </c>
      <c r="C843" t="s">
        <v>216</v>
      </c>
      <c r="D843" s="221">
        <v>2048619</v>
      </c>
    </row>
    <row r="844" spans="1:4" x14ac:dyDescent="0.25">
      <c r="A844" s="264">
        <v>2009</v>
      </c>
      <c r="B844" t="s">
        <v>84</v>
      </c>
      <c r="C844" t="s">
        <v>229</v>
      </c>
      <c r="D844" s="221">
        <v>2927515</v>
      </c>
    </row>
    <row r="845" spans="1:4" x14ac:dyDescent="0.25">
      <c r="A845" s="264">
        <v>2009</v>
      </c>
      <c r="B845" t="s">
        <v>84</v>
      </c>
      <c r="C845" t="s">
        <v>216</v>
      </c>
      <c r="D845" s="221">
        <v>2936355</v>
      </c>
    </row>
    <row r="846" spans="1:4" x14ac:dyDescent="0.25">
      <c r="A846" s="264">
        <v>2009</v>
      </c>
      <c r="B846" t="s">
        <v>70</v>
      </c>
      <c r="C846" t="s">
        <v>229</v>
      </c>
      <c r="D846" s="221">
        <v>7320807</v>
      </c>
    </row>
    <row r="847" spans="1:4" x14ac:dyDescent="0.25">
      <c r="A847" s="264">
        <v>2009</v>
      </c>
      <c r="B847" t="s">
        <v>70</v>
      </c>
      <c r="C847" t="s">
        <v>216</v>
      </c>
      <c r="D847" s="221">
        <v>7334937</v>
      </c>
    </row>
    <row r="848" spans="1:4" x14ac:dyDescent="0.25">
      <c r="A848" s="264">
        <v>2009</v>
      </c>
      <c r="B848" t="s">
        <v>71</v>
      </c>
      <c r="C848" t="s">
        <v>229</v>
      </c>
      <c r="D848" s="221">
        <v>72039206</v>
      </c>
    </row>
    <row r="849" spans="1:5" x14ac:dyDescent="0.25">
      <c r="A849" s="264">
        <v>2009</v>
      </c>
      <c r="B849" t="s">
        <v>71</v>
      </c>
      <c r="C849" t="s">
        <v>216</v>
      </c>
      <c r="D849" s="221">
        <v>71517100</v>
      </c>
    </row>
    <row r="850" spans="1:5" x14ac:dyDescent="0.25">
      <c r="A850" s="264">
        <v>2009</v>
      </c>
      <c r="B850" t="s">
        <v>82</v>
      </c>
      <c r="C850" t="s">
        <v>229</v>
      </c>
      <c r="D850" s="221">
        <v>3844022</v>
      </c>
    </row>
    <row r="851" spans="1:5" x14ac:dyDescent="0.25">
      <c r="A851" s="264">
        <v>2009</v>
      </c>
      <c r="B851" t="s">
        <v>82</v>
      </c>
      <c r="C851" t="s">
        <v>216</v>
      </c>
      <c r="D851" s="221">
        <v>3843998</v>
      </c>
    </row>
    <row r="852" spans="1:5" x14ac:dyDescent="0.25">
      <c r="A852" s="264">
        <v>2009</v>
      </c>
      <c r="B852" t="s">
        <v>255</v>
      </c>
      <c r="C852" t="s">
        <v>229</v>
      </c>
      <c r="D852" s="221" t="s">
        <v>72</v>
      </c>
    </row>
    <row r="853" spans="1:5" x14ac:dyDescent="0.25">
      <c r="A853" s="264">
        <v>2009</v>
      </c>
      <c r="B853" t="s">
        <v>255</v>
      </c>
      <c r="C853" t="s">
        <v>216</v>
      </c>
      <c r="D853" s="221">
        <v>31269</v>
      </c>
    </row>
    <row r="854" spans="1:5" x14ac:dyDescent="0.25">
      <c r="A854" s="264">
        <v>2009</v>
      </c>
      <c r="B854" t="s">
        <v>256</v>
      </c>
      <c r="C854" t="s">
        <v>229</v>
      </c>
      <c r="D854" s="221">
        <v>45872976</v>
      </c>
    </row>
    <row r="855" spans="1:5" x14ac:dyDescent="0.25">
      <c r="A855" s="264">
        <v>2009</v>
      </c>
      <c r="B855" t="s">
        <v>256</v>
      </c>
      <c r="C855" t="s">
        <v>216</v>
      </c>
      <c r="D855" s="221">
        <v>45963359</v>
      </c>
    </row>
    <row r="856" spans="1:5" x14ac:dyDescent="0.25">
      <c r="A856" s="264">
        <v>2009</v>
      </c>
      <c r="B856" t="s">
        <v>257</v>
      </c>
      <c r="C856" t="s">
        <v>229</v>
      </c>
      <c r="D856" s="221">
        <v>3243729</v>
      </c>
    </row>
    <row r="857" spans="1:5" x14ac:dyDescent="0.25">
      <c r="A857" s="264">
        <v>2009</v>
      </c>
      <c r="B857" t="s">
        <v>257</v>
      </c>
      <c r="C857" t="s">
        <v>216</v>
      </c>
      <c r="D857" s="221">
        <v>3237976</v>
      </c>
    </row>
    <row r="858" spans="1:5" x14ac:dyDescent="0.25">
      <c r="A858" s="264">
        <v>2009</v>
      </c>
      <c r="B858" t="s">
        <v>258</v>
      </c>
      <c r="C858" t="s">
        <v>229</v>
      </c>
      <c r="D858" s="221">
        <v>8947243</v>
      </c>
    </row>
    <row r="859" spans="1:5" x14ac:dyDescent="0.25">
      <c r="A859" s="264">
        <v>2009</v>
      </c>
      <c r="B859" t="s">
        <v>258</v>
      </c>
      <c r="C859" t="s">
        <v>216</v>
      </c>
      <c r="D859" s="221">
        <v>8896900</v>
      </c>
    </row>
    <row r="860" spans="1:5" x14ac:dyDescent="0.25">
      <c r="A860" s="264">
        <v>2009</v>
      </c>
      <c r="B860" t="s">
        <v>259</v>
      </c>
      <c r="C860" t="s">
        <v>229</v>
      </c>
      <c r="D860" s="221">
        <v>4410910</v>
      </c>
    </row>
    <row r="861" spans="1:5" x14ac:dyDescent="0.25">
      <c r="A861" s="264">
        <v>2009</v>
      </c>
      <c r="B861" t="s">
        <v>259</v>
      </c>
      <c r="C861" t="s">
        <v>216</v>
      </c>
      <c r="D861" s="221">
        <v>4385429</v>
      </c>
    </row>
    <row r="862" spans="1:5" x14ac:dyDescent="0.25">
      <c r="A862" s="264">
        <v>2010</v>
      </c>
      <c r="B862" t="s">
        <v>154</v>
      </c>
      <c r="C862" t="s">
        <v>229</v>
      </c>
      <c r="D862" s="221">
        <v>441041446</v>
      </c>
      <c r="E862" t="s">
        <v>199</v>
      </c>
    </row>
    <row r="863" spans="1:5" x14ac:dyDescent="0.25">
      <c r="A863" s="264">
        <v>2010</v>
      </c>
      <c r="B863" t="s">
        <v>154</v>
      </c>
      <c r="C863" t="s">
        <v>216</v>
      </c>
      <c r="D863" s="221">
        <v>440660421</v>
      </c>
      <c r="E863" t="s">
        <v>199</v>
      </c>
    </row>
    <row r="864" spans="1:5" x14ac:dyDescent="0.25">
      <c r="A864" s="264">
        <v>2010</v>
      </c>
      <c r="B864" t="s">
        <v>35</v>
      </c>
      <c r="C864" t="s">
        <v>229</v>
      </c>
      <c r="D864" s="221">
        <v>10895586</v>
      </c>
    </row>
    <row r="865" spans="1:4" x14ac:dyDescent="0.25">
      <c r="A865" s="264">
        <v>2010</v>
      </c>
      <c r="B865" t="s">
        <v>35</v>
      </c>
      <c r="C865" t="s">
        <v>216</v>
      </c>
      <c r="D865" s="221">
        <v>10839905</v>
      </c>
    </row>
    <row r="866" spans="1:4" x14ac:dyDescent="0.25">
      <c r="A866" s="264">
        <v>2010</v>
      </c>
      <c r="B866" t="s">
        <v>36</v>
      </c>
      <c r="C866" t="s">
        <v>229</v>
      </c>
      <c r="D866" s="221">
        <v>7395599</v>
      </c>
    </row>
    <row r="867" spans="1:4" x14ac:dyDescent="0.25">
      <c r="A867" s="264">
        <v>2010</v>
      </c>
      <c r="B867" t="s">
        <v>36</v>
      </c>
      <c r="C867" t="s">
        <v>216</v>
      </c>
      <c r="D867" s="221">
        <v>7421766</v>
      </c>
    </row>
    <row r="868" spans="1:4" x14ac:dyDescent="0.25">
      <c r="A868" s="264">
        <v>2010</v>
      </c>
      <c r="B868" t="s">
        <v>37</v>
      </c>
      <c r="C868" t="s">
        <v>229</v>
      </c>
      <c r="D868" s="221">
        <v>10474410</v>
      </c>
    </row>
    <row r="869" spans="1:4" x14ac:dyDescent="0.25">
      <c r="A869" s="264">
        <v>2010</v>
      </c>
      <c r="B869" t="s">
        <v>37</v>
      </c>
      <c r="C869" t="s">
        <v>216</v>
      </c>
      <c r="D869" s="221">
        <v>10462088</v>
      </c>
    </row>
    <row r="870" spans="1:4" x14ac:dyDescent="0.25">
      <c r="A870" s="264">
        <v>2010</v>
      </c>
      <c r="B870" t="s">
        <v>38</v>
      </c>
      <c r="C870" t="s">
        <v>229</v>
      </c>
      <c r="D870" s="221">
        <v>5547683</v>
      </c>
    </row>
    <row r="871" spans="1:4" x14ac:dyDescent="0.25">
      <c r="A871" s="264">
        <v>2010</v>
      </c>
      <c r="B871" t="s">
        <v>38</v>
      </c>
      <c r="C871" t="s">
        <v>216</v>
      </c>
      <c r="D871" s="221">
        <v>5534738</v>
      </c>
    </row>
    <row r="872" spans="1:4" x14ac:dyDescent="0.25">
      <c r="A872" s="264">
        <v>2010</v>
      </c>
      <c r="B872" t="s">
        <v>128</v>
      </c>
      <c r="C872" t="s">
        <v>229</v>
      </c>
      <c r="D872" s="221">
        <v>81776930</v>
      </c>
    </row>
    <row r="873" spans="1:4" x14ac:dyDescent="0.25">
      <c r="A873" s="264">
        <v>2010</v>
      </c>
      <c r="B873" t="s">
        <v>128</v>
      </c>
      <c r="C873" t="s">
        <v>216</v>
      </c>
      <c r="D873" s="221">
        <v>81802257</v>
      </c>
    </row>
    <row r="874" spans="1:4" x14ac:dyDescent="0.25">
      <c r="A874" s="264">
        <v>2010</v>
      </c>
      <c r="B874" t="s">
        <v>40</v>
      </c>
      <c r="C874" t="s">
        <v>229</v>
      </c>
      <c r="D874" s="221">
        <v>1331475</v>
      </c>
    </row>
    <row r="875" spans="1:4" x14ac:dyDescent="0.25">
      <c r="A875" s="264">
        <v>2010</v>
      </c>
      <c r="B875" t="s">
        <v>40</v>
      </c>
      <c r="C875" t="s">
        <v>216</v>
      </c>
      <c r="D875" s="221">
        <v>1333290</v>
      </c>
    </row>
    <row r="876" spans="1:4" x14ac:dyDescent="0.25">
      <c r="A876" s="264">
        <v>2010</v>
      </c>
      <c r="B876" t="s">
        <v>41</v>
      </c>
      <c r="C876" t="s">
        <v>229</v>
      </c>
      <c r="D876" s="221">
        <v>4560155</v>
      </c>
    </row>
    <row r="877" spans="1:4" x14ac:dyDescent="0.25">
      <c r="A877" s="264">
        <v>2010</v>
      </c>
      <c r="B877" t="s">
        <v>41</v>
      </c>
      <c r="C877" t="s">
        <v>216</v>
      </c>
      <c r="D877" s="221">
        <v>4549428</v>
      </c>
    </row>
    <row r="878" spans="1:4" x14ac:dyDescent="0.25">
      <c r="A878" s="264">
        <v>2010</v>
      </c>
      <c r="B878" t="s">
        <v>42</v>
      </c>
      <c r="C878" t="s">
        <v>229</v>
      </c>
      <c r="D878" s="221">
        <v>11121341</v>
      </c>
    </row>
    <row r="879" spans="1:4" x14ac:dyDescent="0.25">
      <c r="A879" s="264">
        <v>2010</v>
      </c>
      <c r="B879" t="s">
        <v>42</v>
      </c>
      <c r="C879" t="s">
        <v>216</v>
      </c>
      <c r="D879" s="221">
        <v>11119289</v>
      </c>
    </row>
    <row r="880" spans="1:4" x14ac:dyDescent="0.25">
      <c r="A880" s="264">
        <v>2010</v>
      </c>
      <c r="B880" t="s">
        <v>43</v>
      </c>
      <c r="C880" t="s">
        <v>229</v>
      </c>
      <c r="D880" s="221">
        <v>46576897</v>
      </c>
    </row>
    <row r="881" spans="1:4" x14ac:dyDescent="0.25">
      <c r="A881" s="264">
        <v>2010</v>
      </c>
      <c r="B881" t="s">
        <v>43</v>
      </c>
      <c r="C881" t="s">
        <v>216</v>
      </c>
      <c r="D881" s="221">
        <v>46486619</v>
      </c>
    </row>
    <row r="882" spans="1:4" x14ac:dyDescent="0.25">
      <c r="A882" s="264">
        <v>2010</v>
      </c>
      <c r="B882" t="s">
        <v>44</v>
      </c>
      <c r="C882" t="s">
        <v>229</v>
      </c>
      <c r="D882" s="221">
        <v>64818789</v>
      </c>
    </row>
    <row r="883" spans="1:4" x14ac:dyDescent="0.25">
      <c r="A883" s="264">
        <v>2010</v>
      </c>
      <c r="B883" t="s">
        <v>44</v>
      </c>
      <c r="C883" t="s">
        <v>216</v>
      </c>
      <c r="D883" s="221">
        <v>64658856</v>
      </c>
    </row>
    <row r="884" spans="1:4" x14ac:dyDescent="0.25">
      <c r="A884" s="264">
        <v>2010</v>
      </c>
      <c r="B884" t="s">
        <v>45</v>
      </c>
      <c r="C884" t="s">
        <v>229</v>
      </c>
      <c r="D884" s="221">
        <v>4296352</v>
      </c>
    </row>
    <row r="885" spans="1:4" x14ac:dyDescent="0.25">
      <c r="A885" s="264">
        <v>2010</v>
      </c>
      <c r="B885" t="s">
        <v>45</v>
      </c>
      <c r="C885" t="s">
        <v>216</v>
      </c>
      <c r="D885" s="221">
        <v>4302847</v>
      </c>
    </row>
    <row r="886" spans="1:4" x14ac:dyDescent="0.25">
      <c r="A886" s="264">
        <v>2010</v>
      </c>
      <c r="B886" t="s">
        <v>46</v>
      </c>
      <c r="C886" t="s">
        <v>229</v>
      </c>
      <c r="D886" s="221">
        <v>59277417</v>
      </c>
    </row>
    <row r="887" spans="1:4" x14ac:dyDescent="0.25">
      <c r="A887" s="264">
        <v>2010</v>
      </c>
      <c r="B887" t="s">
        <v>46</v>
      </c>
      <c r="C887" t="s">
        <v>216</v>
      </c>
      <c r="D887" s="221">
        <v>59190143</v>
      </c>
    </row>
    <row r="888" spans="1:4" x14ac:dyDescent="0.25">
      <c r="A888" s="264">
        <v>2010</v>
      </c>
      <c r="B888" t="s">
        <v>47</v>
      </c>
      <c r="C888" t="s">
        <v>229</v>
      </c>
      <c r="D888" s="221">
        <v>829446</v>
      </c>
    </row>
    <row r="889" spans="1:4" x14ac:dyDescent="0.25">
      <c r="A889" s="264">
        <v>2010</v>
      </c>
      <c r="B889" t="s">
        <v>47</v>
      </c>
      <c r="C889" t="s">
        <v>216</v>
      </c>
      <c r="D889" s="221">
        <v>819140</v>
      </c>
    </row>
    <row r="890" spans="1:4" x14ac:dyDescent="0.25">
      <c r="A890" s="264">
        <v>2010</v>
      </c>
      <c r="B890" t="s">
        <v>48</v>
      </c>
      <c r="C890" t="s">
        <v>229</v>
      </c>
      <c r="D890" s="221">
        <v>2097555</v>
      </c>
    </row>
    <row r="891" spans="1:4" x14ac:dyDescent="0.25">
      <c r="A891" s="264">
        <v>2010</v>
      </c>
      <c r="B891" t="s">
        <v>48</v>
      </c>
      <c r="C891" t="s">
        <v>216</v>
      </c>
      <c r="D891" s="221">
        <v>2120504</v>
      </c>
    </row>
    <row r="892" spans="1:4" x14ac:dyDescent="0.25">
      <c r="A892" s="264">
        <v>2010</v>
      </c>
      <c r="B892" t="s">
        <v>49</v>
      </c>
      <c r="C892" t="s">
        <v>229</v>
      </c>
      <c r="D892" s="221">
        <v>3097282</v>
      </c>
    </row>
    <row r="893" spans="1:4" x14ac:dyDescent="0.25">
      <c r="A893" s="264">
        <v>2010</v>
      </c>
      <c r="B893" t="s">
        <v>49</v>
      </c>
      <c r="C893" t="s">
        <v>216</v>
      </c>
      <c r="D893" s="221">
        <v>3141976</v>
      </c>
    </row>
    <row r="894" spans="1:4" x14ac:dyDescent="0.25">
      <c r="A894" s="264">
        <v>2010</v>
      </c>
      <c r="B894" t="s">
        <v>50</v>
      </c>
      <c r="C894" t="s">
        <v>229</v>
      </c>
      <c r="D894" s="221">
        <v>506953</v>
      </c>
    </row>
    <row r="895" spans="1:4" x14ac:dyDescent="0.25">
      <c r="A895" s="264">
        <v>2010</v>
      </c>
      <c r="B895" t="s">
        <v>50</v>
      </c>
      <c r="C895" t="s">
        <v>216</v>
      </c>
      <c r="D895" s="221">
        <v>502066</v>
      </c>
    </row>
    <row r="896" spans="1:4" x14ac:dyDescent="0.25">
      <c r="A896" s="264">
        <v>2010</v>
      </c>
      <c r="B896" t="s">
        <v>51</v>
      </c>
      <c r="C896" t="s">
        <v>229</v>
      </c>
      <c r="D896" s="221">
        <v>10000023</v>
      </c>
    </row>
    <row r="897" spans="1:5" x14ac:dyDescent="0.25">
      <c r="A897" s="264">
        <v>2010</v>
      </c>
      <c r="B897" t="s">
        <v>51</v>
      </c>
      <c r="C897" t="s">
        <v>216</v>
      </c>
      <c r="D897" s="221">
        <v>10014324</v>
      </c>
    </row>
    <row r="898" spans="1:5" x14ac:dyDescent="0.25">
      <c r="A898" s="264">
        <v>2010</v>
      </c>
      <c r="B898" t="s">
        <v>52</v>
      </c>
      <c r="C898" t="s">
        <v>229</v>
      </c>
      <c r="D898" s="221">
        <v>414508</v>
      </c>
    </row>
    <row r="899" spans="1:5" x14ac:dyDescent="0.25">
      <c r="A899" s="264">
        <v>2010</v>
      </c>
      <c r="B899" t="s">
        <v>52</v>
      </c>
      <c r="C899" t="s">
        <v>216</v>
      </c>
      <c r="D899" s="221">
        <v>414027</v>
      </c>
    </row>
    <row r="900" spans="1:5" x14ac:dyDescent="0.25">
      <c r="A900" s="264">
        <v>2010</v>
      </c>
      <c r="B900" t="s">
        <v>53</v>
      </c>
      <c r="C900" t="s">
        <v>229</v>
      </c>
      <c r="D900" s="221">
        <v>16615394</v>
      </c>
    </row>
    <row r="901" spans="1:5" x14ac:dyDescent="0.25">
      <c r="A901" s="264">
        <v>2010</v>
      </c>
      <c r="B901" t="s">
        <v>53</v>
      </c>
      <c r="C901" t="s">
        <v>216</v>
      </c>
      <c r="D901" s="221">
        <v>16574989</v>
      </c>
    </row>
    <row r="902" spans="1:5" x14ac:dyDescent="0.25">
      <c r="A902" s="264">
        <v>2010</v>
      </c>
      <c r="B902" t="s">
        <v>54</v>
      </c>
      <c r="C902" t="s">
        <v>229</v>
      </c>
      <c r="D902" s="221">
        <v>8363404</v>
      </c>
    </row>
    <row r="903" spans="1:5" x14ac:dyDescent="0.25">
      <c r="A903" s="264">
        <v>2010</v>
      </c>
      <c r="B903" t="s">
        <v>54</v>
      </c>
      <c r="C903" t="s">
        <v>216</v>
      </c>
      <c r="D903" s="221">
        <v>8351643</v>
      </c>
    </row>
    <row r="904" spans="1:5" x14ac:dyDescent="0.25">
      <c r="A904" s="264">
        <v>2010</v>
      </c>
      <c r="B904" t="s">
        <v>64</v>
      </c>
      <c r="C904" t="s">
        <v>229</v>
      </c>
      <c r="D904" s="221">
        <v>38042794</v>
      </c>
      <c r="E904" t="s">
        <v>199</v>
      </c>
    </row>
    <row r="905" spans="1:5" x14ac:dyDescent="0.25">
      <c r="A905" s="264">
        <v>2010</v>
      </c>
      <c r="B905" t="s">
        <v>64</v>
      </c>
      <c r="C905" t="s">
        <v>216</v>
      </c>
      <c r="D905" s="221">
        <v>38022869</v>
      </c>
      <c r="E905" t="s">
        <v>199</v>
      </c>
    </row>
    <row r="906" spans="1:5" x14ac:dyDescent="0.25">
      <c r="A906" s="264">
        <v>2010</v>
      </c>
      <c r="B906" t="s">
        <v>55</v>
      </c>
      <c r="C906" t="s">
        <v>229</v>
      </c>
      <c r="D906" s="221">
        <v>10573100</v>
      </c>
    </row>
    <row r="907" spans="1:5" x14ac:dyDescent="0.25">
      <c r="A907" s="264">
        <v>2010</v>
      </c>
      <c r="B907" t="s">
        <v>55</v>
      </c>
      <c r="C907" t="s">
        <v>216</v>
      </c>
      <c r="D907" s="221">
        <v>10573479</v>
      </c>
    </row>
    <row r="908" spans="1:5" x14ac:dyDescent="0.25">
      <c r="A908" s="264">
        <v>2010</v>
      </c>
      <c r="B908" t="s">
        <v>56</v>
      </c>
      <c r="C908" t="s">
        <v>229</v>
      </c>
      <c r="D908" s="221">
        <v>20246871</v>
      </c>
    </row>
    <row r="909" spans="1:5" x14ac:dyDescent="0.25">
      <c r="A909" s="264">
        <v>2010</v>
      </c>
      <c r="B909" t="s">
        <v>56</v>
      </c>
      <c r="C909" t="s">
        <v>216</v>
      </c>
      <c r="D909" s="221">
        <v>20294683</v>
      </c>
    </row>
    <row r="910" spans="1:5" x14ac:dyDescent="0.25">
      <c r="A910" s="264">
        <v>2010</v>
      </c>
      <c r="B910" t="s">
        <v>57</v>
      </c>
      <c r="C910" t="s">
        <v>229</v>
      </c>
      <c r="D910" s="221">
        <v>2048583</v>
      </c>
    </row>
    <row r="911" spans="1:5" x14ac:dyDescent="0.25">
      <c r="A911" s="264">
        <v>2010</v>
      </c>
      <c r="B911" t="s">
        <v>57</v>
      </c>
      <c r="C911" t="s">
        <v>216</v>
      </c>
      <c r="D911" s="221">
        <v>2046976</v>
      </c>
    </row>
    <row r="912" spans="1:5" x14ac:dyDescent="0.25">
      <c r="A912" s="264">
        <v>2010</v>
      </c>
      <c r="B912" t="s">
        <v>65</v>
      </c>
      <c r="C912" t="s">
        <v>229</v>
      </c>
      <c r="D912" s="221">
        <v>5391428</v>
      </c>
    </row>
    <row r="913" spans="1:4" x14ac:dyDescent="0.25">
      <c r="A913" s="264">
        <v>2010</v>
      </c>
      <c r="B913" t="s">
        <v>65</v>
      </c>
      <c r="C913" t="s">
        <v>216</v>
      </c>
      <c r="D913" s="221">
        <v>5390410</v>
      </c>
    </row>
    <row r="914" spans="1:4" x14ac:dyDescent="0.25">
      <c r="A914" s="264">
        <v>2010</v>
      </c>
      <c r="B914" t="s">
        <v>58</v>
      </c>
      <c r="C914" t="s">
        <v>229</v>
      </c>
      <c r="D914" s="221">
        <v>5363352</v>
      </c>
    </row>
    <row r="915" spans="1:4" x14ac:dyDescent="0.25">
      <c r="A915" s="264">
        <v>2010</v>
      </c>
      <c r="B915" t="s">
        <v>58</v>
      </c>
      <c r="C915" t="s">
        <v>216</v>
      </c>
      <c r="D915" s="221">
        <v>5351427</v>
      </c>
    </row>
    <row r="916" spans="1:4" x14ac:dyDescent="0.25">
      <c r="A916" s="264">
        <v>2010</v>
      </c>
      <c r="B916" t="s">
        <v>59</v>
      </c>
      <c r="C916" t="s">
        <v>229</v>
      </c>
      <c r="D916" s="221">
        <v>9378126</v>
      </c>
    </row>
    <row r="917" spans="1:4" x14ac:dyDescent="0.25">
      <c r="A917" s="264">
        <v>2010</v>
      </c>
      <c r="B917" t="s">
        <v>59</v>
      </c>
      <c r="C917" t="s">
        <v>216</v>
      </c>
      <c r="D917" s="221">
        <v>9340682</v>
      </c>
    </row>
    <row r="918" spans="1:4" x14ac:dyDescent="0.25">
      <c r="A918" s="264">
        <v>2010</v>
      </c>
      <c r="B918" t="s">
        <v>156</v>
      </c>
      <c r="C918" t="s">
        <v>229</v>
      </c>
      <c r="D918" s="221">
        <v>318041</v>
      </c>
    </row>
    <row r="919" spans="1:4" x14ac:dyDescent="0.25">
      <c r="A919" s="264">
        <v>2010</v>
      </c>
      <c r="B919" t="s">
        <v>156</v>
      </c>
      <c r="C919" t="s">
        <v>216</v>
      </c>
      <c r="D919" s="221">
        <v>317630</v>
      </c>
    </row>
    <row r="920" spans="1:4" x14ac:dyDescent="0.25">
      <c r="A920" s="264">
        <v>2010</v>
      </c>
      <c r="B920" t="s">
        <v>254</v>
      </c>
      <c r="C920" t="s">
        <v>229</v>
      </c>
      <c r="D920" s="221">
        <v>36022</v>
      </c>
    </row>
    <row r="921" spans="1:4" x14ac:dyDescent="0.25">
      <c r="A921" s="264">
        <v>2010</v>
      </c>
      <c r="B921" t="s">
        <v>254</v>
      </c>
      <c r="C921" t="s">
        <v>216</v>
      </c>
      <c r="D921" s="221">
        <v>35894</v>
      </c>
    </row>
    <row r="922" spans="1:4" x14ac:dyDescent="0.25">
      <c r="A922" s="264">
        <v>2010</v>
      </c>
      <c r="B922" t="s">
        <v>67</v>
      </c>
      <c r="C922" t="s">
        <v>229</v>
      </c>
      <c r="D922" s="221">
        <v>4889252</v>
      </c>
    </row>
    <row r="923" spans="1:4" x14ac:dyDescent="0.25">
      <c r="A923" s="264">
        <v>2010</v>
      </c>
      <c r="B923" t="s">
        <v>67</v>
      </c>
      <c r="C923" t="s">
        <v>216</v>
      </c>
      <c r="D923" s="221">
        <v>4858199</v>
      </c>
    </row>
    <row r="924" spans="1:4" x14ac:dyDescent="0.25">
      <c r="A924" s="264">
        <v>2010</v>
      </c>
      <c r="B924" t="s">
        <v>68</v>
      </c>
      <c r="C924" t="s">
        <v>229</v>
      </c>
      <c r="D924" s="221">
        <v>7824909</v>
      </c>
    </row>
    <row r="925" spans="1:4" x14ac:dyDescent="0.25">
      <c r="A925" s="264">
        <v>2010</v>
      </c>
      <c r="B925" t="s">
        <v>68</v>
      </c>
      <c r="C925" t="s">
        <v>216</v>
      </c>
      <c r="D925" s="221">
        <v>7785806</v>
      </c>
    </row>
    <row r="926" spans="1:4" x14ac:dyDescent="0.25">
      <c r="A926" s="264">
        <v>2010</v>
      </c>
      <c r="B926" t="s">
        <v>60</v>
      </c>
      <c r="C926" t="s">
        <v>229</v>
      </c>
      <c r="D926" s="221">
        <v>62766365</v>
      </c>
    </row>
    <row r="927" spans="1:4" x14ac:dyDescent="0.25">
      <c r="A927" s="264">
        <v>2010</v>
      </c>
      <c r="B927" t="s">
        <v>60</v>
      </c>
      <c r="C927" t="s">
        <v>216</v>
      </c>
      <c r="D927" s="221">
        <v>62510197</v>
      </c>
    </row>
    <row r="928" spans="1:4" x14ac:dyDescent="0.25">
      <c r="A928" s="264">
        <v>2010</v>
      </c>
      <c r="B928" t="s">
        <v>69</v>
      </c>
      <c r="C928" t="s">
        <v>229</v>
      </c>
      <c r="D928" s="221">
        <v>2055003</v>
      </c>
    </row>
    <row r="929" spans="1:4" x14ac:dyDescent="0.25">
      <c r="A929" s="264">
        <v>2010</v>
      </c>
      <c r="B929" t="s">
        <v>69</v>
      </c>
      <c r="C929" t="s">
        <v>216</v>
      </c>
      <c r="D929" s="221">
        <v>2052722</v>
      </c>
    </row>
    <row r="930" spans="1:4" x14ac:dyDescent="0.25">
      <c r="A930" s="264">
        <v>2010</v>
      </c>
      <c r="B930" t="s">
        <v>84</v>
      </c>
      <c r="C930" t="s">
        <v>229</v>
      </c>
      <c r="D930" s="221">
        <v>2913018</v>
      </c>
    </row>
    <row r="931" spans="1:4" x14ac:dyDescent="0.25">
      <c r="A931" s="264">
        <v>2010</v>
      </c>
      <c r="B931" t="s">
        <v>84</v>
      </c>
      <c r="C931" t="s">
        <v>216</v>
      </c>
      <c r="D931" s="221">
        <v>2918674</v>
      </c>
    </row>
    <row r="932" spans="1:4" x14ac:dyDescent="0.25">
      <c r="A932" s="264">
        <v>2010</v>
      </c>
      <c r="B932" t="s">
        <v>70</v>
      </c>
      <c r="C932" t="s">
        <v>229</v>
      </c>
      <c r="D932" s="221">
        <v>7291436</v>
      </c>
    </row>
    <row r="933" spans="1:4" x14ac:dyDescent="0.25">
      <c r="A933" s="264">
        <v>2010</v>
      </c>
      <c r="B933" t="s">
        <v>70</v>
      </c>
      <c r="C933" t="s">
        <v>216</v>
      </c>
      <c r="D933" s="221">
        <v>7306677</v>
      </c>
    </row>
    <row r="934" spans="1:4" x14ac:dyDescent="0.25">
      <c r="A934" s="264">
        <v>2010</v>
      </c>
      <c r="B934" t="s">
        <v>71</v>
      </c>
      <c r="C934" t="s">
        <v>229</v>
      </c>
      <c r="D934" s="221">
        <v>73142150</v>
      </c>
    </row>
    <row r="935" spans="1:4" x14ac:dyDescent="0.25">
      <c r="A935" s="264">
        <v>2010</v>
      </c>
      <c r="B935" t="s">
        <v>71</v>
      </c>
      <c r="C935" t="s">
        <v>216</v>
      </c>
      <c r="D935" s="221">
        <v>72561312</v>
      </c>
    </row>
    <row r="936" spans="1:4" x14ac:dyDescent="0.25">
      <c r="A936" s="264">
        <v>2010</v>
      </c>
      <c r="B936" t="s">
        <v>82</v>
      </c>
      <c r="C936" t="s">
        <v>229</v>
      </c>
      <c r="D936" s="221">
        <v>3843615</v>
      </c>
    </row>
    <row r="937" spans="1:4" x14ac:dyDescent="0.25">
      <c r="A937" s="264">
        <v>2010</v>
      </c>
      <c r="B937" t="s">
        <v>82</v>
      </c>
      <c r="C937" t="s">
        <v>216</v>
      </c>
      <c r="D937" s="221">
        <v>3844046</v>
      </c>
    </row>
    <row r="938" spans="1:4" x14ac:dyDescent="0.25">
      <c r="A938" s="264">
        <v>2010</v>
      </c>
      <c r="B938" t="s">
        <v>255</v>
      </c>
      <c r="C938" t="s">
        <v>229</v>
      </c>
      <c r="D938" s="221" t="s">
        <v>72</v>
      </c>
    </row>
    <row r="939" spans="1:4" x14ac:dyDescent="0.25">
      <c r="A939" s="264">
        <v>2010</v>
      </c>
      <c r="B939" t="s">
        <v>255</v>
      </c>
      <c r="C939" t="s">
        <v>216</v>
      </c>
      <c r="D939" s="221" t="s">
        <v>72</v>
      </c>
    </row>
    <row r="940" spans="1:4" x14ac:dyDescent="0.25">
      <c r="A940" s="264">
        <v>2010</v>
      </c>
      <c r="B940" t="s">
        <v>256</v>
      </c>
      <c r="C940" t="s">
        <v>229</v>
      </c>
      <c r="D940" s="221">
        <v>45690386</v>
      </c>
    </row>
    <row r="941" spans="1:4" x14ac:dyDescent="0.25">
      <c r="A941" s="264">
        <v>2010</v>
      </c>
      <c r="B941" t="s">
        <v>256</v>
      </c>
      <c r="C941" t="s">
        <v>216</v>
      </c>
      <c r="D941" s="221">
        <v>45782592</v>
      </c>
    </row>
    <row r="942" spans="1:4" x14ac:dyDescent="0.25">
      <c r="A942" s="264">
        <v>2010</v>
      </c>
      <c r="B942" t="s">
        <v>257</v>
      </c>
      <c r="C942" t="s">
        <v>229</v>
      </c>
      <c r="D942" s="221">
        <v>3256066</v>
      </c>
    </row>
    <row r="943" spans="1:4" x14ac:dyDescent="0.25">
      <c r="A943" s="264">
        <v>2010</v>
      </c>
      <c r="B943" t="s">
        <v>257</v>
      </c>
      <c r="C943" t="s">
        <v>216</v>
      </c>
      <c r="D943" s="221">
        <v>3249482</v>
      </c>
    </row>
    <row r="944" spans="1:4" x14ac:dyDescent="0.25">
      <c r="A944" s="264">
        <v>2010</v>
      </c>
      <c r="B944" t="s">
        <v>258</v>
      </c>
      <c r="C944" t="s">
        <v>229</v>
      </c>
      <c r="D944" s="221">
        <v>9054332</v>
      </c>
    </row>
    <row r="945" spans="1:5" x14ac:dyDescent="0.25">
      <c r="A945" s="264">
        <v>2010</v>
      </c>
      <c r="B945" t="s">
        <v>258</v>
      </c>
      <c r="C945" t="s">
        <v>216</v>
      </c>
      <c r="D945" s="221">
        <v>8997586</v>
      </c>
    </row>
    <row r="946" spans="1:5" x14ac:dyDescent="0.25">
      <c r="A946" s="264">
        <v>2010</v>
      </c>
      <c r="B946" t="s">
        <v>259</v>
      </c>
      <c r="C946" t="s">
        <v>229</v>
      </c>
      <c r="D946" s="221">
        <v>4452821</v>
      </c>
    </row>
    <row r="947" spans="1:5" x14ac:dyDescent="0.25">
      <c r="A947" s="264">
        <v>2010</v>
      </c>
      <c r="B947" t="s">
        <v>259</v>
      </c>
      <c r="C947" t="s">
        <v>216</v>
      </c>
      <c r="D947" s="221">
        <v>4436391</v>
      </c>
    </row>
    <row r="948" spans="1:5" x14ac:dyDescent="0.25">
      <c r="A948" s="264">
        <v>2011</v>
      </c>
      <c r="B948" t="s">
        <v>154</v>
      </c>
      <c r="C948" t="s">
        <v>229</v>
      </c>
      <c r="D948" s="221">
        <v>440260386</v>
      </c>
      <c r="E948" t="s">
        <v>199</v>
      </c>
    </row>
    <row r="949" spans="1:5" x14ac:dyDescent="0.25">
      <c r="A949" s="264">
        <v>2011</v>
      </c>
      <c r="B949" t="s">
        <v>154</v>
      </c>
      <c r="C949" t="s">
        <v>216</v>
      </c>
      <c r="D949" s="221">
        <v>439942305</v>
      </c>
      <c r="E949" t="s">
        <v>199</v>
      </c>
    </row>
    <row r="950" spans="1:5" x14ac:dyDescent="0.25">
      <c r="A950" s="264">
        <v>2011</v>
      </c>
      <c r="B950" t="s">
        <v>35</v>
      </c>
      <c r="C950" t="s">
        <v>229</v>
      </c>
      <c r="D950" s="221">
        <v>11038264</v>
      </c>
      <c r="E950" t="s">
        <v>199</v>
      </c>
    </row>
    <row r="951" spans="1:5" x14ac:dyDescent="0.25">
      <c r="A951" s="264">
        <v>2011</v>
      </c>
      <c r="B951" t="s">
        <v>35</v>
      </c>
      <c r="C951" t="s">
        <v>216</v>
      </c>
      <c r="D951" s="221">
        <v>11000638</v>
      </c>
      <c r="E951" t="s">
        <v>199</v>
      </c>
    </row>
    <row r="952" spans="1:5" x14ac:dyDescent="0.25">
      <c r="A952" s="264">
        <v>2011</v>
      </c>
      <c r="B952" t="s">
        <v>36</v>
      </c>
      <c r="C952" t="s">
        <v>229</v>
      </c>
      <c r="D952" s="221">
        <v>7348328</v>
      </c>
    </row>
    <row r="953" spans="1:5" x14ac:dyDescent="0.25">
      <c r="A953" s="264">
        <v>2011</v>
      </c>
      <c r="B953" t="s">
        <v>36</v>
      </c>
      <c r="C953" t="s">
        <v>216</v>
      </c>
      <c r="D953" s="221">
        <v>7369431</v>
      </c>
    </row>
    <row r="954" spans="1:5" x14ac:dyDescent="0.25">
      <c r="A954" s="264">
        <v>2011</v>
      </c>
      <c r="B954" t="s">
        <v>37</v>
      </c>
      <c r="C954" t="s">
        <v>229</v>
      </c>
      <c r="D954" s="221">
        <v>10496088</v>
      </c>
    </row>
    <row r="955" spans="1:5" x14ac:dyDescent="0.25">
      <c r="A955" s="264">
        <v>2011</v>
      </c>
      <c r="B955" t="s">
        <v>37</v>
      </c>
      <c r="C955" t="s">
        <v>216</v>
      </c>
      <c r="D955" s="221">
        <v>10486731</v>
      </c>
    </row>
    <row r="956" spans="1:5" x14ac:dyDescent="0.25">
      <c r="A956" s="264">
        <v>2011</v>
      </c>
      <c r="B956" t="s">
        <v>38</v>
      </c>
      <c r="C956" t="s">
        <v>229</v>
      </c>
      <c r="D956" s="221">
        <v>5570572</v>
      </c>
    </row>
    <row r="957" spans="1:5" x14ac:dyDescent="0.25">
      <c r="A957" s="264">
        <v>2011</v>
      </c>
      <c r="B957" t="s">
        <v>38</v>
      </c>
      <c r="C957" t="s">
        <v>216</v>
      </c>
      <c r="D957" s="221">
        <v>5560628</v>
      </c>
    </row>
    <row r="958" spans="1:5" x14ac:dyDescent="0.25">
      <c r="A958" s="264">
        <v>2011</v>
      </c>
      <c r="B958" t="s">
        <v>128</v>
      </c>
      <c r="C958" t="s">
        <v>229</v>
      </c>
      <c r="D958" s="221">
        <v>80274983</v>
      </c>
      <c r="E958" t="s">
        <v>199</v>
      </c>
    </row>
    <row r="959" spans="1:5" x14ac:dyDescent="0.25">
      <c r="A959" s="264">
        <v>2011</v>
      </c>
      <c r="B959" t="s">
        <v>128</v>
      </c>
      <c r="C959" t="s">
        <v>216</v>
      </c>
      <c r="D959" s="221">
        <v>80222065</v>
      </c>
      <c r="E959" t="s">
        <v>199</v>
      </c>
    </row>
    <row r="960" spans="1:5" x14ac:dyDescent="0.25">
      <c r="A960" s="264">
        <v>2011</v>
      </c>
      <c r="B960" t="s">
        <v>40</v>
      </c>
      <c r="C960" t="s">
        <v>229</v>
      </c>
      <c r="D960" s="221">
        <v>1327439</v>
      </c>
    </row>
    <row r="961" spans="1:4" x14ac:dyDescent="0.25">
      <c r="A961" s="264">
        <v>2011</v>
      </c>
      <c r="B961" t="s">
        <v>40</v>
      </c>
      <c r="C961" t="s">
        <v>216</v>
      </c>
      <c r="D961" s="221">
        <v>1329660</v>
      </c>
    </row>
    <row r="962" spans="1:4" x14ac:dyDescent="0.25">
      <c r="A962" s="264">
        <v>2011</v>
      </c>
      <c r="B962" t="s">
        <v>41</v>
      </c>
      <c r="C962" t="s">
        <v>229</v>
      </c>
      <c r="D962" s="221">
        <v>4580084</v>
      </c>
    </row>
    <row r="963" spans="1:4" x14ac:dyDescent="0.25">
      <c r="A963" s="264">
        <v>2011</v>
      </c>
      <c r="B963" t="s">
        <v>41</v>
      </c>
      <c r="C963" t="s">
        <v>216</v>
      </c>
      <c r="D963" s="221">
        <v>4570881</v>
      </c>
    </row>
    <row r="964" spans="1:4" x14ac:dyDescent="0.25">
      <c r="A964" s="264">
        <v>2011</v>
      </c>
      <c r="B964" t="s">
        <v>42</v>
      </c>
      <c r="C964" t="s">
        <v>229</v>
      </c>
      <c r="D964" s="221">
        <v>11104899</v>
      </c>
    </row>
    <row r="965" spans="1:4" x14ac:dyDescent="0.25">
      <c r="A965" s="264">
        <v>2011</v>
      </c>
      <c r="B965" t="s">
        <v>42</v>
      </c>
      <c r="C965" t="s">
        <v>216</v>
      </c>
      <c r="D965" s="221">
        <v>11123392</v>
      </c>
    </row>
    <row r="966" spans="1:4" x14ac:dyDescent="0.25">
      <c r="A966" s="264">
        <v>2011</v>
      </c>
      <c r="B966" t="s">
        <v>43</v>
      </c>
      <c r="C966" t="s">
        <v>229</v>
      </c>
      <c r="D966" s="221">
        <v>46742697</v>
      </c>
    </row>
    <row r="967" spans="1:4" x14ac:dyDescent="0.25">
      <c r="A967" s="264">
        <v>2011</v>
      </c>
      <c r="B967" t="s">
        <v>43</v>
      </c>
      <c r="C967" t="s">
        <v>216</v>
      </c>
      <c r="D967" s="221">
        <v>46667174</v>
      </c>
    </row>
    <row r="968" spans="1:4" x14ac:dyDescent="0.25">
      <c r="A968" s="264">
        <v>2011</v>
      </c>
      <c r="B968" t="s">
        <v>44</v>
      </c>
      <c r="C968" t="s">
        <v>229</v>
      </c>
      <c r="D968" s="221">
        <v>65127852</v>
      </c>
    </row>
    <row r="969" spans="1:4" x14ac:dyDescent="0.25">
      <c r="A969" s="264">
        <v>2011</v>
      </c>
      <c r="B969" t="s">
        <v>44</v>
      </c>
      <c r="C969" t="s">
        <v>216</v>
      </c>
      <c r="D969" s="221">
        <v>64978721</v>
      </c>
    </row>
    <row r="970" spans="1:4" x14ac:dyDescent="0.25">
      <c r="A970" s="264">
        <v>2011</v>
      </c>
      <c r="B970" t="s">
        <v>45</v>
      </c>
      <c r="C970" t="s">
        <v>229</v>
      </c>
      <c r="D970" s="221">
        <v>4282921</v>
      </c>
    </row>
    <row r="971" spans="1:4" x14ac:dyDescent="0.25">
      <c r="A971" s="264">
        <v>2011</v>
      </c>
      <c r="B971" t="s">
        <v>45</v>
      </c>
      <c r="C971" t="s">
        <v>216</v>
      </c>
      <c r="D971" s="221">
        <v>4289857</v>
      </c>
    </row>
    <row r="972" spans="1:4" x14ac:dyDescent="0.25">
      <c r="A972" s="264">
        <v>2011</v>
      </c>
      <c r="B972" t="s">
        <v>46</v>
      </c>
      <c r="C972" t="s">
        <v>229</v>
      </c>
      <c r="D972" s="221">
        <v>59379449</v>
      </c>
    </row>
    <row r="973" spans="1:4" x14ac:dyDescent="0.25">
      <c r="A973" s="264">
        <v>2011</v>
      </c>
      <c r="B973" t="s">
        <v>46</v>
      </c>
      <c r="C973" t="s">
        <v>216</v>
      </c>
      <c r="D973" s="221">
        <v>59364690</v>
      </c>
    </row>
    <row r="974" spans="1:4" x14ac:dyDescent="0.25">
      <c r="A974" s="264">
        <v>2011</v>
      </c>
      <c r="B974" t="s">
        <v>47</v>
      </c>
      <c r="C974" t="s">
        <v>229</v>
      </c>
      <c r="D974" s="221">
        <v>850881</v>
      </c>
    </row>
    <row r="975" spans="1:4" x14ac:dyDescent="0.25">
      <c r="A975" s="264">
        <v>2011</v>
      </c>
      <c r="B975" t="s">
        <v>47</v>
      </c>
      <c r="C975" t="s">
        <v>216</v>
      </c>
      <c r="D975" s="221">
        <v>839751</v>
      </c>
    </row>
    <row r="976" spans="1:4" x14ac:dyDescent="0.25">
      <c r="A976" s="264">
        <v>2011</v>
      </c>
      <c r="B976" t="s">
        <v>48</v>
      </c>
      <c r="C976" t="s">
        <v>229</v>
      </c>
      <c r="D976" s="221">
        <v>2059709</v>
      </c>
    </row>
    <row r="977" spans="1:4" x14ac:dyDescent="0.25">
      <c r="A977" s="264">
        <v>2011</v>
      </c>
      <c r="B977" t="s">
        <v>48</v>
      </c>
      <c r="C977" t="s">
        <v>216</v>
      </c>
      <c r="D977" s="221">
        <v>2074605</v>
      </c>
    </row>
    <row r="978" spans="1:4" x14ac:dyDescent="0.25">
      <c r="A978" s="264">
        <v>2011</v>
      </c>
      <c r="B978" t="s">
        <v>49</v>
      </c>
      <c r="C978" t="s">
        <v>229</v>
      </c>
      <c r="D978" s="221">
        <v>3028115</v>
      </c>
    </row>
    <row r="979" spans="1:4" x14ac:dyDescent="0.25">
      <c r="A979" s="264">
        <v>2011</v>
      </c>
      <c r="B979" t="s">
        <v>49</v>
      </c>
      <c r="C979" t="s">
        <v>216</v>
      </c>
      <c r="D979" s="221">
        <v>3052588</v>
      </c>
    </row>
    <row r="980" spans="1:4" x14ac:dyDescent="0.25">
      <c r="A980" s="264">
        <v>2011</v>
      </c>
      <c r="B980" t="s">
        <v>50</v>
      </c>
      <c r="C980" t="s">
        <v>229</v>
      </c>
      <c r="D980" s="221">
        <v>518347</v>
      </c>
    </row>
    <row r="981" spans="1:4" x14ac:dyDescent="0.25">
      <c r="A981" s="264">
        <v>2011</v>
      </c>
      <c r="B981" t="s">
        <v>50</v>
      </c>
      <c r="C981" t="s">
        <v>216</v>
      </c>
      <c r="D981" s="221">
        <v>511840</v>
      </c>
    </row>
    <row r="982" spans="1:4" x14ac:dyDescent="0.25">
      <c r="A982" s="264">
        <v>2011</v>
      </c>
      <c r="B982" t="s">
        <v>51</v>
      </c>
      <c r="C982" t="s">
        <v>229</v>
      </c>
      <c r="D982" s="221">
        <v>9971727</v>
      </c>
    </row>
    <row r="983" spans="1:4" x14ac:dyDescent="0.25">
      <c r="A983" s="264">
        <v>2011</v>
      </c>
      <c r="B983" t="s">
        <v>51</v>
      </c>
      <c r="C983" t="s">
        <v>216</v>
      </c>
      <c r="D983" s="221">
        <v>9985722</v>
      </c>
    </row>
    <row r="984" spans="1:4" x14ac:dyDescent="0.25">
      <c r="A984" s="264">
        <v>2011</v>
      </c>
      <c r="B984" t="s">
        <v>52</v>
      </c>
      <c r="C984" t="s">
        <v>229</v>
      </c>
      <c r="D984" s="221">
        <v>416268</v>
      </c>
    </row>
    <row r="985" spans="1:4" x14ac:dyDescent="0.25">
      <c r="A985" s="264">
        <v>2011</v>
      </c>
      <c r="B985" t="s">
        <v>52</v>
      </c>
      <c r="C985" t="s">
        <v>216</v>
      </c>
      <c r="D985" s="221">
        <v>414989</v>
      </c>
    </row>
    <row r="986" spans="1:4" x14ac:dyDescent="0.25">
      <c r="A986" s="264">
        <v>2011</v>
      </c>
      <c r="B986" t="s">
        <v>53</v>
      </c>
      <c r="C986" t="s">
        <v>229</v>
      </c>
      <c r="D986" s="221">
        <v>16693074</v>
      </c>
    </row>
    <row r="987" spans="1:4" x14ac:dyDescent="0.25">
      <c r="A987" s="264">
        <v>2011</v>
      </c>
      <c r="B987" t="s">
        <v>53</v>
      </c>
      <c r="C987" t="s">
        <v>216</v>
      </c>
      <c r="D987" s="221">
        <v>16655799</v>
      </c>
    </row>
    <row r="988" spans="1:4" x14ac:dyDescent="0.25">
      <c r="A988" s="264">
        <v>2011</v>
      </c>
      <c r="B988" t="s">
        <v>54</v>
      </c>
      <c r="C988" t="s">
        <v>229</v>
      </c>
      <c r="D988" s="221">
        <v>8391643</v>
      </c>
    </row>
    <row r="989" spans="1:4" x14ac:dyDescent="0.25">
      <c r="A989" s="264">
        <v>2011</v>
      </c>
      <c r="B989" t="s">
        <v>54</v>
      </c>
      <c r="C989" t="s">
        <v>216</v>
      </c>
      <c r="D989" s="221">
        <v>8375164</v>
      </c>
    </row>
    <row r="990" spans="1:4" x14ac:dyDescent="0.25">
      <c r="A990" s="264">
        <v>2011</v>
      </c>
      <c r="B990" t="s">
        <v>64</v>
      </c>
      <c r="C990" t="s">
        <v>229</v>
      </c>
      <c r="D990" s="221">
        <v>38063255</v>
      </c>
    </row>
    <row r="991" spans="1:4" x14ac:dyDescent="0.25">
      <c r="A991" s="264">
        <v>2011</v>
      </c>
      <c r="B991" t="s">
        <v>64</v>
      </c>
      <c r="C991" t="s">
        <v>216</v>
      </c>
      <c r="D991" s="221">
        <v>38062718</v>
      </c>
    </row>
    <row r="992" spans="1:4" x14ac:dyDescent="0.25">
      <c r="A992" s="264">
        <v>2011</v>
      </c>
      <c r="B992" t="s">
        <v>55</v>
      </c>
      <c r="C992" t="s">
        <v>229</v>
      </c>
      <c r="D992" s="221">
        <v>10557560</v>
      </c>
    </row>
    <row r="993" spans="1:4" x14ac:dyDescent="0.25">
      <c r="A993" s="264">
        <v>2011</v>
      </c>
      <c r="B993" t="s">
        <v>55</v>
      </c>
      <c r="C993" t="s">
        <v>216</v>
      </c>
      <c r="D993" s="221">
        <v>10572721</v>
      </c>
    </row>
    <row r="994" spans="1:4" x14ac:dyDescent="0.25">
      <c r="A994" s="264">
        <v>2011</v>
      </c>
      <c r="B994" t="s">
        <v>56</v>
      </c>
      <c r="C994" t="s">
        <v>229</v>
      </c>
      <c r="D994" s="221">
        <v>20147528</v>
      </c>
    </row>
    <row r="995" spans="1:4" x14ac:dyDescent="0.25">
      <c r="A995" s="264">
        <v>2011</v>
      </c>
      <c r="B995" t="s">
        <v>56</v>
      </c>
      <c r="C995" t="s">
        <v>216</v>
      </c>
      <c r="D995" s="221">
        <v>20199059</v>
      </c>
    </row>
    <row r="996" spans="1:4" x14ac:dyDescent="0.25">
      <c r="A996" s="264">
        <v>2011</v>
      </c>
      <c r="B996" t="s">
        <v>57</v>
      </c>
      <c r="C996" t="s">
        <v>229</v>
      </c>
      <c r="D996" s="221">
        <v>2052843</v>
      </c>
    </row>
    <row r="997" spans="1:4" x14ac:dyDescent="0.25">
      <c r="A997" s="264">
        <v>2011</v>
      </c>
      <c r="B997" t="s">
        <v>57</v>
      </c>
      <c r="C997" t="s">
        <v>216</v>
      </c>
      <c r="D997" s="221">
        <v>2050189</v>
      </c>
    </row>
    <row r="998" spans="1:4" x14ac:dyDescent="0.25">
      <c r="A998" s="264">
        <v>2011</v>
      </c>
      <c r="B998" t="s">
        <v>65</v>
      </c>
      <c r="C998" t="s">
        <v>229</v>
      </c>
      <c r="D998" s="221">
        <v>5398384</v>
      </c>
    </row>
    <row r="999" spans="1:4" x14ac:dyDescent="0.25">
      <c r="A999" s="264">
        <v>2011</v>
      </c>
      <c r="B999" t="s">
        <v>65</v>
      </c>
      <c r="C999" t="s">
        <v>216</v>
      </c>
      <c r="D999" s="221">
        <v>5392446</v>
      </c>
    </row>
    <row r="1000" spans="1:4" x14ac:dyDescent="0.25">
      <c r="A1000" s="264">
        <v>2011</v>
      </c>
      <c r="B1000" t="s">
        <v>58</v>
      </c>
      <c r="C1000" t="s">
        <v>229</v>
      </c>
      <c r="D1000" s="221">
        <v>5388272</v>
      </c>
    </row>
    <row r="1001" spans="1:4" x14ac:dyDescent="0.25">
      <c r="A1001" s="264">
        <v>2011</v>
      </c>
      <c r="B1001" t="s">
        <v>58</v>
      </c>
      <c r="C1001" t="s">
        <v>216</v>
      </c>
      <c r="D1001" s="221">
        <v>5375276</v>
      </c>
    </row>
    <row r="1002" spans="1:4" x14ac:dyDescent="0.25">
      <c r="A1002" s="264">
        <v>2011</v>
      </c>
      <c r="B1002" t="s">
        <v>59</v>
      </c>
      <c r="C1002" t="s">
        <v>229</v>
      </c>
      <c r="D1002" s="221">
        <v>9449213</v>
      </c>
    </row>
    <row r="1003" spans="1:4" x14ac:dyDescent="0.25">
      <c r="A1003" s="264">
        <v>2011</v>
      </c>
      <c r="B1003" t="s">
        <v>59</v>
      </c>
      <c r="C1003" t="s">
        <v>216</v>
      </c>
      <c r="D1003" s="221">
        <v>9415570</v>
      </c>
    </row>
    <row r="1004" spans="1:4" x14ac:dyDescent="0.25">
      <c r="A1004" s="264">
        <v>2011</v>
      </c>
      <c r="B1004" t="s">
        <v>156</v>
      </c>
      <c r="C1004" t="s">
        <v>229</v>
      </c>
      <c r="D1004" s="221">
        <v>319014</v>
      </c>
    </row>
    <row r="1005" spans="1:4" x14ac:dyDescent="0.25">
      <c r="A1005" s="264">
        <v>2011</v>
      </c>
      <c r="B1005" t="s">
        <v>156</v>
      </c>
      <c r="C1005" t="s">
        <v>216</v>
      </c>
      <c r="D1005" s="221">
        <v>318452</v>
      </c>
    </row>
    <row r="1006" spans="1:4" x14ac:dyDescent="0.25">
      <c r="A1006" s="264">
        <v>2011</v>
      </c>
      <c r="B1006" t="s">
        <v>254</v>
      </c>
      <c r="C1006" t="s">
        <v>229</v>
      </c>
      <c r="D1006" s="221">
        <v>36312</v>
      </c>
    </row>
    <row r="1007" spans="1:4" x14ac:dyDescent="0.25">
      <c r="A1007" s="264">
        <v>2011</v>
      </c>
      <c r="B1007" t="s">
        <v>254</v>
      </c>
      <c r="C1007" t="s">
        <v>216</v>
      </c>
      <c r="D1007" s="221">
        <v>36149</v>
      </c>
    </row>
    <row r="1008" spans="1:4" x14ac:dyDescent="0.25">
      <c r="A1008" s="264">
        <v>2011</v>
      </c>
      <c r="B1008" t="s">
        <v>67</v>
      </c>
      <c r="C1008" t="s">
        <v>229</v>
      </c>
      <c r="D1008" s="221">
        <v>4953088</v>
      </c>
    </row>
    <row r="1009" spans="1:5" x14ac:dyDescent="0.25">
      <c r="A1009" s="264">
        <v>2011</v>
      </c>
      <c r="B1009" t="s">
        <v>67</v>
      </c>
      <c r="C1009" t="s">
        <v>216</v>
      </c>
      <c r="D1009" s="221">
        <v>4920305</v>
      </c>
    </row>
    <row r="1010" spans="1:5" x14ac:dyDescent="0.25">
      <c r="A1010" s="264">
        <v>2011</v>
      </c>
      <c r="B1010" t="s">
        <v>68</v>
      </c>
      <c r="C1010" t="s">
        <v>229</v>
      </c>
      <c r="D1010" s="221">
        <v>7912398</v>
      </c>
      <c r="E1010" t="s">
        <v>199</v>
      </c>
    </row>
    <row r="1011" spans="1:5" x14ac:dyDescent="0.25">
      <c r="A1011" s="264">
        <v>2011</v>
      </c>
      <c r="B1011" t="s">
        <v>68</v>
      </c>
      <c r="C1011" t="s">
        <v>216</v>
      </c>
      <c r="D1011" s="221">
        <v>7870134</v>
      </c>
      <c r="E1011" t="s">
        <v>199</v>
      </c>
    </row>
    <row r="1012" spans="1:5" x14ac:dyDescent="0.25">
      <c r="A1012" s="264">
        <v>2011</v>
      </c>
      <c r="B1012" t="s">
        <v>60</v>
      </c>
      <c r="C1012" t="s">
        <v>229</v>
      </c>
      <c r="D1012" s="221">
        <v>63258810</v>
      </c>
    </row>
    <row r="1013" spans="1:5" x14ac:dyDescent="0.25">
      <c r="A1013" s="264">
        <v>2011</v>
      </c>
      <c r="B1013" t="s">
        <v>60</v>
      </c>
      <c r="C1013" t="s">
        <v>216</v>
      </c>
      <c r="D1013" s="221">
        <v>63022532</v>
      </c>
    </row>
    <row r="1014" spans="1:5" x14ac:dyDescent="0.25">
      <c r="A1014" s="264">
        <v>2011</v>
      </c>
      <c r="B1014" t="s">
        <v>69</v>
      </c>
      <c r="C1014" t="s">
        <v>229</v>
      </c>
      <c r="D1014" s="221">
        <v>2058539</v>
      </c>
    </row>
    <row r="1015" spans="1:5" x14ac:dyDescent="0.25">
      <c r="A1015" s="264">
        <v>2011</v>
      </c>
      <c r="B1015" t="s">
        <v>69</v>
      </c>
      <c r="C1015" t="s">
        <v>216</v>
      </c>
      <c r="D1015" s="221">
        <v>2057284</v>
      </c>
    </row>
    <row r="1016" spans="1:5" x14ac:dyDescent="0.25">
      <c r="A1016" s="264">
        <v>2011</v>
      </c>
      <c r="B1016" t="s">
        <v>84</v>
      </c>
      <c r="C1016" t="s">
        <v>229</v>
      </c>
      <c r="D1016" s="221">
        <v>2905185</v>
      </c>
    </row>
    <row r="1017" spans="1:5" x14ac:dyDescent="0.25">
      <c r="A1017" s="264">
        <v>2011</v>
      </c>
      <c r="B1017" t="s">
        <v>84</v>
      </c>
      <c r="C1017" t="s">
        <v>216</v>
      </c>
      <c r="D1017" s="221">
        <v>2907361</v>
      </c>
    </row>
    <row r="1018" spans="1:5" x14ac:dyDescent="0.25">
      <c r="A1018" s="264">
        <v>2011</v>
      </c>
      <c r="B1018" t="s">
        <v>70</v>
      </c>
      <c r="C1018" t="s">
        <v>229</v>
      </c>
      <c r="D1018" s="221">
        <v>7234099</v>
      </c>
      <c r="E1018" t="s">
        <v>199</v>
      </c>
    </row>
    <row r="1019" spans="1:5" x14ac:dyDescent="0.25">
      <c r="A1019" s="264">
        <v>2011</v>
      </c>
      <c r="B1019" t="s">
        <v>70</v>
      </c>
      <c r="C1019" t="s">
        <v>216</v>
      </c>
      <c r="D1019" s="221">
        <v>7251549</v>
      </c>
      <c r="E1019" t="s">
        <v>199</v>
      </c>
    </row>
    <row r="1020" spans="1:5" x14ac:dyDescent="0.25">
      <c r="A1020" s="264">
        <v>2011</v>
      </c>
      <c r="B1020" t="s">
        <v>71</v>
      </c>
      <c r="C1020" t="s">
        <v>229</v>
      </c>
      <c r="D1020" s="221">
        <v>74223629</v>
      </c>
    </row>
    <row r="1021" spans="1:5" x14ac:dyDescent="0.25">
      <c r="A1021" s="264">
        <v>2011</v>
      </c>
      <c r="B1021" t="s">
        <v>71</v>
      </c>
      <c r="C1021" t="s">
        <v>216</v>
      </c>
      <c r="D1021" s="221">
        <v>73722988</v>
      </c>
    </row>
    <row r="1022" spans="1:5" x14ac:dyDescent="0.25">
      <c r="A1022" s="264">
        <v>2011</v>
      </c>
      <c r="B1022" t="s">
        <v>82</v>
      </c>
      <c r="C1022" t="s">
        <v>229</v>
      </c>
      <c r="D1022" s="221">
        <v>3841224</v>
      </c>
    </row>
    <row r="1023" spans="1:5" x14ac:dyDescent="0.25">
      <c r="A1023" s="264">
        <v>2011</v>
      </c>
      <c r="B1023" t="s">
        <v>82</v>
      </c>
      <c r="C1023" t="s">
        <v>216</v>
      </c>
      <c r="D1023" s="221">
        <v>3843183</v>
      </c>
    </row>
    <row r="1024" spans="1:5" x14ac:dyDescent="0.25">
      <c r="A1024" s="264">
        <v>2011</v>
      </c>
      <c r="B1024" t="s">
        <v>255</v>
      </c>
      <c r="C1024" t="s">
        <v>229</v>
      </c>
      <c r="D1024" s="221">
        <v>32620</v>
      </c>
    </row>
    <row r="1025" spans="1:5" x14ac:dyDescent="0.25">
      <c r="A1025" s="264">
        <v>2011</v>
      </c>
      <c r="B1025" t="s">
        <v>255</v>
      </c>
      <c r="C1025" t="s">
        <v>216</v>
      </c>
      <c r="D1025" s="221">
        <v>31863</v>
      </c>
    </row>
    <row r="1026" spans="1:5" x14ac:dyDescent="0.25">
      <c r="A1026" s="264">
        <v>2011</v>
      </c>
      <c r="B1026" t="s">
        <v>256</v>
      </c>
      <c r="C1026" t="s">
        <v>229</v>
      </c>
      <c r="D1026" s="221">
        <v>45525731</v>
      </c>
    </row>
    <row r="1027" spans="1:5" x14ac:dyDescent="0.25">
      <c r="A1027" s="264">
        <v>2011</v>
      </c>
      <c r="B1027" t="s">
        <v>256</v>
      </c>
      <c r="C1027" t="s">
        <v>216</v>
      </c>
      <c r="D1027" s="221">
        <v>45598179</v>
      </c>
    </row>
    <row r="1028" spans="1:5" x14ac:dyDescent="0.25">
      <c r="A1028" s="264">
        <v>2011</v>
      </c>
      <c r="B1028" t="s">
        <v>257</v>
      </c>
      <c r="C1028" t="s">
        <v>229</v>
      </c>
      <c r="D1028" s="221">
        <v>3268468</v>
      </c>
    </row>
    <row r="1029" spans="1:5" x14ac:dyDescent="0.25">
      <c r="A1029" s="264">
        <v>2011</v>
      </c>
      <c r="B1029" t="s">
        <v>257</v>
      </c>
      <c r="C1029" t="s">
        <v>216</v>
      </c>
      <c r="D1029" s="221">
        <v>3262650</v>
      </c>
    </row>
    <row r="1030" spans="1:5" x14ac:dyDescent="0.25">
      <c r="A1030" s="264">
        <v>2011</v>
      </c>
      <c r="B1030" t="s">
        <v>258</v>
      </c>
      <c r="C1030" t="s">
        <v>229</v>
      </c>
      <c r="D1030" s="221">
        <v>9173082</v>
      </c>
    </row>
    <row r="1031" spans="1:5" x14ac:dyDescent="0.25">
      <c r="A1031" s="264">
        <v>2011</v>
      </c>
      <c r="B1031" t="s">
        <v>258</v>
      </c>
      <c r="C1031" t="s">
        <v>216</v>
      </c>
      <c r="D1031" s="221">
        <v>9111078</v>
      </c>
    </row>
    <row r="1032" spans="1:5" x14ac:dyDescent="0.25">
      <c r="A1032" s="264">
        <v>2011</v>
      </c>
      <c r="B1032" t="s">
        <v>259</v>
      </c>
      <c r="C1032" t="s">
        <v>229</v>
      </c>
      <c r="D1032" s="221">
        <v>4483434</v>
      </c>
    </row>
    <row r="1033" spans="1:5" x14ac:dyDescent="0.25">
      <c r="A1033" s="264">
        <v>2011</v>
      </c>
      <c r="B1033" t="s">
        <v>259</v>
      </c>
      <c r="C1033" t="s">
        <v>216</v>
      </c>
      <c r="D1033" s="221">
        <v>4469250</v>
      </c>
    </row>
    <row r="1034" spans="1:5" x14ac:dyDescent="0.25">
      <c r="A1034" s="264">
        <v>2012</v>
      </c>
      <c r="B1034" t="s">
        <v>154</v>
      </c>
      <c r="C1034" t="s">
        <v>229</v>
      </c>
      <c r="D1034" s="221">
        <v>440905186</v>
      </c>
      <c r="E1034" t="s">
        <v>199</v>
      </c>
    </row>
    <row r="1035" spans="1:5" x14ac:dyDescent="0.25">
      <c r="A1035" s="264">
        <v>2012</v>
      </c>
      <c r="B1035" t="s">
        <v>154</v>
      </c>
      <c r="C1035" t="s">
        <v>216</v>
      </c>
      <c r="D1035" s="221">
        <v>440552661</v>
      </c>
      <c r="E1035" t="s">
        <v>199</v>
      </c>
    </row>
    <row r="1036" spans="1:5" x14ac:dyDescent="0.25">
      <c r="A1036" s="264">
        <v>2012</v>
      </c>
      <c r="B1036" t="s">
        <v>35</v>
      </c>
      <c r="C1036" t="s">
        <v>229</v>
      </c>
      <c r="D1036" s="221">
        <v>11106932</v>
      </c>
      <c r="E1036" t="s">
        <v>199</v>
      </c>
    </row>
    <row r="1037" spans="1:5" x14ac:dyDescent="0.25">
      <c r="A1037" s="264">
        <v>2012</v>
      </c>
      <c r="B1037" t="s">
        <v>35</v>
      </c>
      <c r="C1037" t="s">
        <v>216</v>
      </c>
      <c r="D1037" s="221">
        <v>11075889</v>
      </c>
      <c r="E1037" t="s">
        <v>199</v>
      </c>
    </row>
    <row r="1038" spans="1:5" x14ac:dyDescent="0.25">
      <c r="A1038" s="264">
        <v>2012</v>
      </c>
      <c r="B1038" t="s">
        <v>36</v>
      </c>
      <c r="C1038" t="s">
        <v>229</v>
      </c>
      <c r="D1038" s="221">
        <v>7305888</v>
      </c>
    </row>
    <row r="1039" spans="1:5" x14ac:dyDescent="0.25">
      <c r="A1039" s="264">
        <v>2012</v>
      </c>
      <c r="B1039" t="s">
        <v>36</v>
      </c>
      <c r="C1039" t="s">
        <v>216</v>
      </c>
      <c r="D1039" s="221">
        <v>7327224</v>
      </c>
    </row>
    <row r="1040" spans="1:5" x14ac:dyDescent="0.25">
      <c r="A1040" s="264">
        <v>2012</v>
      </c>
      <c r="B1040" t="s">
        <v>37</v>
      </c>
      <c r="C1040" t="s">
        <v>229</v>
      </c>
      <c r="D1040" s="221">
        <v>10510785</v>
      </c>
    </row>
    <row r="1041" spans="1:4" x14ac:dyDescent="0.25">
      <c r="A1041" s="264">
        <v>2012</v>
      </c>
      <c r="B1041" t="s">
        <v>37</v>
      </c>
      <c r="C1041" t="s">
        <v>216</v>
      </c>
      <c r="D1041" s="221">
        <v>10505445</v>
      </c>
    </row>
    <row r="1042" spans="1:4" x14ac:dyDescent="0.25">
      <c r="A1042" s="264">
        <v>2012</v>
      </c>
      <c r="B1042" t="s">
        <v>38</v>
      </c>
      <c r="C1042" t="s">
        <v>229</v>
      </c>
      <c r="D1042" s="221">
        <v>5591572</v>
      </c>
    </row>
    <row r="1043" spans="1:4" x14ac:dyDescent="0.25">
      <c r="A1043" s="264">
        <v>2012</v>
      </c>
      <c r="B1043" t="s">
        <v>38</v>
      </c>
      <c r="C1043" t="s">
        <v>216</v>
      </c>
      <c r="D1043" s="221">
        <v>5580516</v>
      </c>
    </row>
    <row r="1044" spans="1:4" x14ac:dyDescent="0.25">
      <c r="A1044" s="264">
        <v>2012</v>
      </c>
      <c r="B1044" t="s">
        <v>128</v>
      </c>
      <c r="C1044" t="s">
        <v>229</v>
      </c>
      <c r="D1044" s="221">
        <v>80425823</v>
      </c>
    </row>
    <row r="1045" spans="1:4" x14ac:dyDescent="0.25">
      <c r="A1045" s="264">
        <v>2012</v>
      </c>
      <c r="B1045" t="s">
        <v>128</v>
      </c>
      <c r="C1045" t="s">
        <v>216</v>
      </c>
      <c r="D1045" s="221">
        <v>80327900</v>
      </c>
    </row>
    <row r="1046" spans="1:4" x14ac:dyDescent="0.25">
      <c r="A1046" s="264">
        <v>2012</v>
      </c>
      <c r="B1046" t="s">
        <v>40</v>
      </c>
      <c r="C1046" t="s">
        <v>229</v>
      </c>
      <c r="D1046" s="221">
        <v>1322696</v>
      </c>
    </row>
    <row r="1047" spans="1:4" x14ac:dyDescent="0.25">
      <c r="A1047" s="264">
        <v>2012</v>
      </c>
      <c r="B1047" t="s">
        <v>40</v>
      </c>
      <c r="C1047" t="s">
        <v>216</v>
      </c>
      <c r="D1047" s="221">
        <v>1325217</v>
      </c>
    </row>
    <row r="1048" spans="1:4" x14ac:dyDescent="0.25">
      <c r="A1048" s="264">
        <v>2012</v>
      </c>
      <c r="B1048" t="s">
        <v>41</v>
      </c>
      <c r="C1048" t="s">
        <v>229</v>
      </c>
      <c r="D1048" s="221">
        <v>4599533</v>
      </c>
    </row>
    <row r="1049" spans="1:4" x14ac:dyDescent="0.25">
      <c r="A1049" s="264">
        <v>2012</v>
      </c>
      <c r="B1049" t="s">
        <v>41</v>
      </c>
      <c r="C1049" t="s">
        <v>216</v>
      </c>
      <c r="D1049" s="221">
        <v>4589287</v>
      </c>
    </row>
    <row r="1050" spans="1:4" x14ac:dyDescent="0.25">
      <c r="A1050" s="264">
        <v>2012</v>
      </c>
      <c r="B1050" t="s">
        <v>42</v>
      </c>
      <c r="C1050" t="s">
        <v>229</v>
      </c>
      <c r="D1050" s="221">
        <v>11045011</v>
      </c>
    </row>
    <row r="1051" spans="1:4" x14ac:dyDescent="0.25">
      <c r="A1051" s="264">
        <v>2012</v>
      </c>
      <c r="B1051" t="s">
        <v>42</v>
      </c>
      <c r="C1051" t="s">
        <v>216</v>
      </c>
      <c r="D1051" s="221">
        <v>11086406</v>
      </c>
    </row>
    <row r="1052" spans="1:4" x14ac:dyDescent="0.25">
      <c r="A1052" s="264">
        <v>2012</v>
      </c>
      <c r="B1052" t="s">
        <v>43</v>
      </c>
      <c r="C1052" t="s">
        <v>229</v>
      </c>
      <c r="D1052" s="221">
        <v>46773055</v>
      </c>
    </row>
    <row r="1053" spans="1:4" x14ac:dyDescent="0.25">
      <c r="A1053" s="264">
        <v>2012</v>
      </c>
      <c r="B1053" t="s">
        <v>43</v>
      </c>
      <c r="C1053" t="s">
        <v>216</v>
      </c>
      <c r="D1053" s="221">
        <v>46818219</v>
      </c>
    </row>
    <row r="1054" spans="1:4" x14ac:dyDescent="0.25">
      <c r="A1054" s="264">
        <v>2012</v>
      </c>
      <c r="B1054" t="s">
        <v>44</v>
      </c>
      <c r="C1054" t="s">
        <v>229</v>
      </c>
      <c r="D1054" s="221">
        <v>65438667</v>
      </c>
    </row>
    <row r="1055" spans="1:4" x14ac:dyDescent="0.25">
      <c r="A1055" s="264">
        <v>2012</v>
      </c>
      <c r="B1055" t="s">
        <v>44</v>
      </c>
      <c r="C1055" t="s">
        <v>216</v>
      </c>
      <c r="D1055" s="221">
        <v>65276983</v>
      </c>
    </row>
    <row r="1056" spans="1:4" x14ac:dyDescent="0.25">
      <c r="A1056" s="264">
        <v>2012</v>
      </c>
      <c r="B1056" t="s">
        <v>45</v>
      </c>
      <c r="C1056" t="s">
        <v>229</v>
      </c>
      <c r="D1056" s="221">
        <v>4269062</v>
      </c>
    </row>
    <row r="1057" spans="1:5" x14ac:dyDescent="0.25">
      <c r="A1057" s="264">
        <v>2012</v>
      </c>
      <c r="B1057" t="s">
        <v>45</v>
      </c>
      <c r="C1057" t="s">
        <v>216</v>
      </c>
      <c r="D1057" s="221">
        <v>4275984</v>
      </c>
    </row>
    <row r="1058" spans="1:5" x14ac:dyDescent="0.25">
      <c r="A1058" s="264">
        <v>2012</v>
      </c>
      <c r="B1058" t="s">
        <v>46</v>
      </c>
      <c r="C1058" t="s">
        <v>229</v>
      </c>
      <c r="D1058" s="221">
        <v>59539717</v>
      </c>
    </row>
    <row r="1059" spans="1:5" x14ac:dyDescent="0.25">
      <c r="A1059" s="264">
        <v>2012</v>
      </c>
      <c r="B1059" t="s">
        <v>46</v>
      </c>
      <c r="C1059" t="s">
        <v>216</v>
      </c>
      <c r="D1059" s="221">
        <v>59394207</v>
      </c>
    </row>
    <row r="1060" spans="1:5" x14ac:dyDescent="0.25">
      <c r="A1060" s="264">
        <v>2012</v>
      </c>
      <c r="B1060" t="s">
        <v>47</v>
      </c>
      <c r="C1060" t="s">
        <v>229</v>
      </c>
      <c r="D1060" s="221">
        <v>863945</v>
      </c>
    </row>
    <row r="1061" spans="1:5" x14ac:dyDescent="0.25">
      <c r="A1061" s="264">
        <v>2012</v>
      </c>
      <c r="B1061" t="s">
        <v>47</v>
      </c>
      <c r="C1061" t="s">
        <v>216</v>
      </c>
      <c r="D1061" s="221">
        <v>862011</v>
      </c>
    </row>
    <row r="1062" spans="1:5" x14ac:dyDescent="0.25">
      <c r="A1062" s="264">
        <v>2012</v>
      </c>
      <c r="B1062" t="s">
        <v>48</v>
      </c>
      <c r="C1062" t="s">
        <v>229</v>
      </c>
      <c r="D1062" s="221">
        <v>2034319</v>
      </c>
    </row>
    <row r="1063" spans="1:5" x14ac:dyDescent="0.25">
      <c r="A1063" s="264">
        <v>2012</v>
      </c>
      <c r="B1063" t="s">
        <v>48</v>
      </c>
      <c r="C1063" t="s">
        <v>216</v>
      </c>
      <c r="D1063" s="221">
        <v>2044813</v>
      </c>
    </row>
    <row r="1064" spans="1:5" x14ac:dyDescent="0.25">
      <c r="A1064" s="264">
        <v>2012</v>
      </c>
      <c r="B1064" t="s">
        <v>49</v>
      </c>
      <c r="C1064" t="s">
        <v>229</v>
      </c>
      <c r="D1064" s="221">
        <v>2987773</v>
      </c>
    </row>
    <row r="1065" spans="1:5" x14ac:dyDescent="0.25">
      <c r="A1065" s="264">
        <v>2012</v>
      </c>
      <c r="B1065" t="s">
        <v>49</v>
      </c>
      <c r="C1065" t="s">
        <v>216</v>
      </c>
      <c r="D1065" s="221">
        <v>3003641</v>
      </c>
    </row>
    <row r="1066" spans="1:5" x14ac:dyDescent="0.25">
      <c r="A1066" s="264">
        <v>2012</v>
      </c>
      <c r="B1066" t="s">
        <v>50</v>
      </c>
      <c r="C1066" t="s">
        <v>229</v>
      </c>
      <c r="D1066" s="221">
        <v>530946</v>
      </c>
      <c r="E1066" t="s">
        <v>199</v>
      </c>
    </row>
    <row r="1067" spans="1:5" x14ac:dyDescent="0.25">
      <c r="A1067" s="264">
        <v>2012</v>
      </c>
      <c r="B1067" t="s">
        <v>50</v>
      </c>
      <c r="C1067" t="s">
        <v>216</v>
      </c>
      <c r="D1067" s="221">
        <v>524853</v>
      </c>
      <c r="E1067" t="s">
        <v>199</v>
      </c>
    </row>
    <row r="1068" spans="1:5" x14ac:dyDescent="0.25">
      <c r="A1068" s="264">
        <v>2012</v>
      </c>
      <c r="B1068" t="s">
        <v>51</v>
      </c>
      <c r="C1068" t="s">
        <v>229</v>
      </c>
      <c r="D1068" s="221">
        <v>9920362</v>
      </c>
      <c r="E1068" t="s">
        <v>199</v>
      </c>
    </row>
    <row r="1069" spans="1:5" x14ac:dyDescent="0.25">
      <c r="A1069" s="264">
        <v>2012</v>
      </c>
      <c r="B1069" t="s">
        <v>51</v>
      </c>
      <c r="C1069" t="s">
        <v>216</v>
      </c>
      <c r="D1069" s="221">
        <v>9931925</v>
      </c>
      <c r="E1069" t="s">
        <v>199</v>
      </c>
    </row>
    <row r="1070" spans="1:5" x14ac:dyDescent="0.25">
      <c r="A1070" s="264">
        <v>2012</v>
      </c>
      <c r="B1070" t="s">
        <v>52</v>
      </c>
      <c r="C1070" t="s">
        <v>229</v>
      </c>
      <c r="D1070" s="221">
        <v>420028</v>
      </c>
    </row>
    <row r="1071" spans="1:5" x14ac:dyDescent="0.25">
      <c r="A1071" s="264">
        <v>2012</v>
      </c>
      <c r="B1071" t="s">
        <v>52</v>
      </c>
      <c r="C1071" t="s">
        <v>216</v>
      </c>
      <c r="D1071" s="221">
        <v>417546</v>
      </c>
    </row>
    <row r="1072" spans="1:5" x14ac:dyDescent="0.25">
      <c r="A1072" s="264">
        <v>2012</v>
      </c>
      <c r="B1072" t="s">
        <v>53</v>
      </c>
      <c r="C1072" t="s">
        <v>229</v>
      </c>
      <c r="D1072" s="221">
        <v>16754962</v>
      </c>
    </row>
    <row r="1073" spans="1:4" x14ac:dyDescent="0.25">
      <c r="A1073" s="264">
        <v>2012</v>
      </c>
      <c r="B1073" t="s">
        <v>53</v>
      </c>
      <c r="C1073" t="s">
        <v>216</v>
      </c>
      <c r="D1073" s="221">
        <v>16730348</v>
      </c>
    </row>
    <row r="1074" spans="1:4" x14ac:dyDescent="0.25">
      <c r="A1074" s="264">
        <v>2012</v>
      </c>
      <c r="B1074" t="s">
        <v>54</v>
      </c>
      <c r="C1074" t="s">
        <v>229</v>
      </c>
      <c r="D1074" s="221">
        <v>8429991</v>
      </c>
    </row>
    <row r="1075" spans="1:4" x14ac:dyDescent="0.25">
      <c r="A1075" s="264">
        <v>2012</v>
      </c>
      <c r="B1075" t="s">
        <v>54</v>
      </c>
      <c r="C1075" t="s">
        <v>216</v>
      </c>
      <c r="D1075" s="221">
        <v>8408121</v>
      </c>
    </row>
    <row r="1076" spans="1:4" x14ac:dyDescent="0.25">
      <c r="A1076" s="264">
        <v>2012</v>
      </c>
      <c r="B1076" t="s">
        <v>64</v>
      </c>
      <c r="C1076" t="s">
        <v>229</v>
      </c>
      <c r="D1076" s="221">
        <v>38063164</v>
      </c>
    </row>
    <row r="1077" spans="1:4" x14ac:dyDescent="0.25">
      <c r="A1077" s="264">
        <v>2012</v>
      </c>
      <c r="B1077" t="s">
        <v>64</v>
      </c>
      <c r="C1077" t="s">
        <v>216</v>
      </c>
      <c r="D1077" s="221">
        <v>38063792</v>
      </c>
    </row>
    <row r="1078" spans="1:4" x14ac:dyDescent="0.25">
      <c r="A1078" s="264">
        <v>2012</v>
      </c>
      <c r="B1078" t="s">
        <v>55</v>
      </c>
      <c r="C1078" t="s">
        <v>229</v>
      </c>
      <c r="D1078" s="221">
        <v>10514844</v>
      </c>
    </row>
    <row r="1079" spans="1:4" x14ac:dyDescent="0.25">
      <c r="A1079" s="264">
        <v>2012</v>
      </c>
      <c r="B1079" t="s">
        <v>55</v>
      </c>
      <c r="C1079" t="s">
        <v>216</v>
      </c>
      <c r="D1079" s="221">
        <v>10542398</v>
      </c>
    </row>
    <row r="1080" spans="1:4" x14ac:dyDescent="0.25">
      <c r="A1080" s="264">
        <v>2012</v>
      </c>
      <c r="B1080" t="s">
        <v>56</v>
      </c>
      <c r="C1080" t="s">
        <v>229</v>
      </c>
      <c r="D1080" s="221">
        <v>20058035</v>
      </c>
    </row>
    <row r="1081" spans="1:4" x14ac:dyDescent="0.25">
      <c r="A1081" s="264">
        <v>2012</v>
      </c>
      <c r="B1081" t="s">
        <v>56</v>
      </c>
      <c r="C1081" t="s">
        <v>216</v>
      </c>
      <c r="D1081" s="221">
        <v>20095996</v>
      </c>
    </row>
    <row r="1082" spans="1:4" x14ac:dyDescent="0.25">
      <c r="A1082" s="264">
        <v>2012</v>
      </c>
      <c r="B1082" t="s">
        <v>57</v>
      </c>
      <c r="C1082" t="s">
        <v>229</v>
      </c>
      <c r="D1082" s="221">
        <v>2057159</v>
      </c>
    </row>
    <row r="1083" spans="1:4" x14ac:dyDescent="0.25">
      <c r="A1083" s="264">
        <v>2012</v>
      </c>
      <c r="B1083" t="s">
        <v>57</v>
      </c>
      <c r="C1083" t="s">
        <v>216</v>
      </c>
      <c r="D1083" s="221">
        <v>2055496</v>
      </c>
    </row>
    <row r="1084" spans="1:4" x14ac:dyDescent="0.25">
      <c r="A1084" s="264">
        <v>2012</v>
      </c>
      <c r="B1084" t="s">
        <v>65</v>
      </c>
      <c r="C1084" t="s">
        <v>229</v>
      </c>
      <c r="D1084" s="221">
        <v>5407579</v>
      </c>
    </row>
    <row r="1085" spans="1:4" x14ac:dyDescent="0.25">
      <c r="A1085" s="264">
        <v>2012</v>
      </c>
      <c r="B1085" t="s">
        <v>65</v>
      </c>
      <c r="C1085" t="s">
        <v>216</v>
      </c>
      <c r="D1085" s="221">
        <v>5404322</v>
      </c>
    </row>
    <row r="1086" spans="1:4" x14ac:dyDescent="0.25">
      <c r="A1086" s="264">
        <v>2012</v>
      </c>
      <c r="B1086" t="s">
        <v>58</v>
      </c>
      <c r="C1086" t="s">
        <v>229</v>
      </c>
      <c r="D1086" s="221">
        <v>5413971</v>
      </c>
    </row>
    <row r="1087" spans="1:4" x14ac:dyDescent="0.25">
      <c r="A1087" s="264">
        <v>2012</v>
      </c>
      <c r="B1087" t="s">
        <v>58</v>
      </c>
      <c r="C1087" t="s">
        <v>216</v>
      </c>
      <c r="D1087" s="221">
        <v>5401267</v>
      </c>
    </row>
    <row r="1088" spans="1:4" x14ac:dyDescent="0.25">
      <c r="A1088" s="264">
        <v>2012</v>
      </c>
      <c r="B1088" t="s">
        <v>59</v>
      </c>
      <c r="C1088" t="s">
        <v>229</v>
      </c>
      <c r="D1088" s="221">
        <v>9519374</v>
      </c>
    </row>
    <row r="1089" spans="1:4" x14ac:dyDescent="0.25">
      <c r="A1089" s="264">
        <v>2012</v>
      </c>
      <c r="B1089" t="s">
        <v>59</v>
      </c>
      <c r="C1089" t="s">
        <v>216</v>
      </c>
      <c r="D1089" s="221">
        <v>9482855</v>
      </c>
    </row>
    <row r="1090" spans="1:4" x14ac:dyDescent="0.25">
      <c r="A1090" s="264">
        <v>2012</v>
      </c>
      <c r="B1090" t="s">
        <v>156</v>
      </c>
      <c r="C1090" t="s">
        <v>229</v>
      </c>
      <c r="D1090" s="221">
        <v>320716</v>
      </c>
    </row>
    <row r="1091" spans="1:4" x14ac:dyDescent="0.25">
      <c r="A1091" s="264">
        <v>2012</v>
      </c>
      <c r="B1091" t="s">
        <v>156</v>
      </c>
      <c r="C1091" t="s">
        <v>216</v>
      </c>
      <c r="D1091" s="221">
        <v>319575</v>
      </c>
    </row>
    <row r="1092" spans="1:4" x14ac:dyDescent="0.25">
      <c r="A1092" s="264">
        <v>2012</v>
      </c>
      <c r="B1092" t="s">
        <v>254</v>
      </c>
      <c r="C1092" t="s">
        <v>229</v>
      </c>
      <c r="D1092" s="221">
        <v>36657</v>
      </c>
    </row>
    <row r="1093" spans="1:4" x14ac:dyDescent="0.25">
      <c r="A1093" s="264">
        <v>2012</v>
      </c>
      <c r="B1093" t="s">
        <v>254</v>
      </c>
      <c r="C1093" t="s">
        <v>216</v>
      </c>
      <c r="D1093" s="221">
        <v>36475</v>
      </c>
    </row>
    <row r="1094" spans="1:4" x14ac:dyDescent="0.25">
      <c r="A1094" s="264">
        <v>2012</v>
      </c>
      <c r="B1094" t="s">
        <v>67</v>
      </c>
      <c r="C1094" t="s">
        <v>229</v>
      </c>
      <c r="D1094" s="221">
        <v>5018573</v>
      </c>
    </row>
    <row r="1095" spans="1:4" x14ac:dyDescent="0.25">
      <c r="A1095" s="264">
        <v>2012</v>
      </c>
      <c r="B1095" t="s">
        <v>67</v>
      </c>
      <c r="C1095" t="s">
        <v>216</v>
      </c>
      <c r="D1095" s="221">
        <v>4985870</v>
      </c>
    </row>
    <row r="1096" spans="1:4" x14ac:dyDescent="0.25">
      <c r="A1096" s="264">
        <v>2012</v>
      </c>
      <c r="B1096" t="s">
        <v>68</v>
      </c>
      <c r="C1096" t="s">
        <v>229</v>
      </c>
      <c r="D1096" s="221">
        <v>7996861</v>
      </c>
    </row>
    <row r="1097" spans="1:4" x14ac:dyDescent="0.25">
      <c r="A1097" s="264">
        <v>2012</v>
      </c>
      <c r="B1097" t="s">
        <v>68</v>
      </c>
      <c r="C1097" t="s">
        <v>216</v>
      </c>
      <c r="D1097" s="221">
        <v>7954662</v>
      </c>
    </row>
    <row r="1098" spans="1:4" x14ac:dyDescent="0.25">
      <c r="A1098" s="264">
        <v>2012</v>
      </c>
      <c r="B1098" t="s">
        <v>60</v>
      </c>
      <c r="C1098" t="s">
        <v>229</v>
      </c>
      <c r="D1098" s="221">
        <v>63700215</v>
      </c>
    </row>
    <row r="1099" spans="1:4" x14ac:dyDescent="0.25">
      <c r="A1099" s="264">
        <v>2012</v>
      </c>
      <c r="B1099" t="s">
        <v>60</v>
      </c>
      <c r="C1099" t="s">
        <v>216</v>
      </c>
      <c r="D1099" s="221">
        <v>63495088</v>
      </c>
    </row>
    <row r="1100" spans="1:4" x14ac:dyDescent="0.25">
      <c r="A1100" s="264">
        <v>2012</v>
      </c>
      <c r="B1100" t="s">
        <v>69</v>
      </c>
      <c r="C1100" t="s">
        <v>229</v>
      </c>
      <c r="D1100" s="221">
        <v>2061044</v>
      </c>
    </row>
    <row r="1101" spans="1:4" x14ac:dyDescent="0.25">
      <c r="A1101" s="264">
        <v>2012</v>
      </c>
      <c r="B1101" t="s">
        <v>69</v>
      </c>
      <c r="C1101" t="s">
        <v>216</v>
      </c>
      <c r="D1101" s="221">
        <v>2059794</v>
      </c>
    </row>
    <row r="1102" spans="1:4" x14ac:dyDescent="0.25">
      <c r="A1102" s="264">
        <v>2012</v>
      </c>
      <c r="B1102" t="s">
        <v>84</v>
      </c>
      <c r="C1102" t="s">
        <v>229</v>
      </c>
      <c r="D1102" s="221">
        <v>2900389</v>
      </c>
    </row>
    <row r="1103" spans="1:4" x14ac:dyDescent="0.25">
      <c r="A1103" s="264">
        <v>2012</v>
      </c>
      <c r="B1103" t="s">
        <v>84</v>
      </c>
      <c r="C1103" t="s">
        <v>216</v>
      </c>
      <c r="D1103" s="221">
        <v>2903008</v>
      </c>
    </row>
    <row r="1104" spans="1:4" x14ac:dyDescent="0.25">
      <c r="A1104" s="264">
        <v>2012</v>
      </c>
      <c r="B1104" t="s">
        <v>70</v>
      </c>
      <c r="C1104" t="s">
        <v>229</v>
      </c>
      <c r="D1104" s="221">
        <v>7199077</v>
      </c>
    </row>
    <row r="1105" spans="1:4" x14ac:dyDescent="0.25">
      <c r="A1105" s="264">
        <v>2012</v>
      </c>
      <c r="B1105" t="s">
        <v>70</v>
      </c>
      <c r="C1105" t="s">
        <v>216</v>
      </c>
      <c r="D1105" s="221">
        <v>7216649</v>
      </c>
    </row>
    <row r="1106" spans="1:4" x14ac:dyDescent="0.25">
      <c r="A1106" s="264">
        <v>2012</v>
      </c>
      <c r="B1106" t="s">
        <v>71</v>
      </c>
      <c r="C1106" t="s">
        <v>229</v>
      </c>
      <c r="D1106" s="221">
        <v>75175827</v>
      </c>
    </row>
    <row r="1107" spans="1:4" x14ac:dyDescent="0.25">
      <c r="A1107" s="264">
        <v>2012</v>
      </c>
      <c r="B1107" t="s">
        <v>71</v>
      </c>
      <c r="C1107" t="s">
        <v>216</v>
      </c>
      <c r="D1107" s="221">
        <v>74724269</v>
      </c>
    </row>
    <row r="1108" spans="1:4" x14ac:dyDescent="0.25">
      <c r="A1108" s="264">
        <v>2012</v>
      </c>
      <c r="B1108" t="s">
        <v>82</v>
      </c>
      <c r="C1108" t="s">
        <v>229</v>
      </c>
      <c r="D1108" s="221">
        <v>3837455</v>
      </c>
    </row>
    <row r="1109" spans="1:4" x14ac:dyDescent="0.25">
      <c r="A1109" s="264">
        <v>2012</v>
      </c>
      <c r="B1109" t="s">
        <v>82</v>
      </c>
      <c r="C1109" t="s">
        <v>216</v>
      </c>
      <c r="D1109" s="221">
        <v>3839265</v>
      </c>
    </row>
    <row r="1110" spans="1:4" x14ac:dyDescent="0.25">
      <c r="A1110" s="264">
        <v>2012</v>
      </c>
      <c r="B1110" t="s">
        <v>255</v>
      </c>
      <c r="C1110" t="s">
        <v>229</v>
      </c>
      <c r="D1110" s="221">
        <v>33469</v>
      </c>
    </row>
    <row r="1111" spans="1:4" x14ac:dyDescent="0.25">
      <c r="A1111" s="264">
        <v>2012</v>
      </c>
      <c r="B1111" t="s">
        <v>255</v>
      </c>
      <c r="C1111" t="s">
        <v>216</v>
      </c>
      <c r="D1111" s="221">
        <v>33376</v>
      </c>
    </row>
    <row r="1112" spans="1:4" x14ac:dyDescent="0.25">
      <c r="A1112" s="264">
        <v>2012</v>
      </c>
      <c r="B1112" t="s">
        <v>256</v>
      </c>
      <c r="C1112" t="s">
        <v>229</v>
      </c>
      <c r="D1112" s="221">
        <v>45412987</v>
      </c>
    </row>
    <row r="1113" spans="1:4" x14ac:dyDescent="0.25">
      <c r="A1113" s="264">
        <v>2012</v>
      </c>
      <c r="B1113" t="s">
        <v>256</v>
      </c>
      <c r="C1113" t="s">
        <v>216</v>
      </c>
      <c r="D1113" s="221">
        <v>45453282</v>
      </c>
    </row>
    <row r="1114" spans="1:4" x14ac:dyDescent="0.25">
      <c r="A1114" s="264">
        <v>2012</v>
      </c>
      <c r="B1114" t="s">
        <v>257</v>
      </c>
      <c r="C1114" t="s">
        <v>229</v>
      </c>
      <c r="D1114" s="221" t="s">
        <v>72</v>
      </c>
    </row>
    <row r="1115" spans="1:4" x14ac:dyDescent="0.25">
      <c r="A1115" s="264">
        <v>2012</v>
      </c>
      <c r="B1115" t="s">
        <v>257</v>
      </c>
      <c r="C1115" t="s">
        <v>216</v>
      </c>
      <c r="D1115" s="221">
        <v>3274285</v>
      </c>
    </row>
    <row r="1116" spans="1:4" x14ac:dyDescent="0.25">
      <c r="A1116" s="264">
        <v>2012</v>
      </c>
      <c r="B1116" t="s">
        <v>258</v>
      </c>
      <c r="C1116" t="s">
        <v>229</v>
      </c>
      <c r="D1116" s="221">
        <v>9295784</v>
      </c>
    </row>
    <row r="1117" spans="1:4" x14ac:dyDescent="0.25">
      <c r="A1117" s="264">
        <v>2012</v>
      </c>
      <c r="B1117" t="s">
        <v>258</v>
      </c>
      <c r="C1117" t="s">
        <v>216</v>
      </c>
      <c r="D1117" s="221">
        <v>9235085</v>
      </c>
    </row>
    <row r="1118" spans="1:4" x14ac:dyDescent="0.25">
      <c r="A1118" s="264">
        <v>2012</v>
      </c>
      <c r="B1118" t="s">
        <v>259</v>
      </c>
      <c r="C1118" t="s">
        <v>229</v>
      </c>
      <c r="D1118" s="221" t="s">
        <v>72</v>
      </c>
    </row>
    <row r="1119" spans="1:4" x14ac:dyDescent="0.25">
      <c r="A1119" s="264">
        <v>2012</v>
      </c>
      <c r="B1119" t="s">
        <v>259</v>
      </c>
      <c r="C1119" t="s">
        <v>216</v>
      </c>
      <c r="D1119" s="221">
        <v>4497617</v>
      </c>
    </row>
    <row r="1120" spans="1:4" x14ac:dyDescent="0.25">
      <c r="A1120" s="264">
        <v>2013</v>
      </c>
      <c r="B1120" t="s">
        <v>154</v>
      </c>
      <c r="C1120" t="s">
        <v>229</v>
      </c>
      <c r="D1120" s="221">
        <v>441958943</v>
      </c>
    </row>
    <row r="1121" spans="1:4" x14ac:dyDescent="0.25">
      <c r="A1121" s="264">
        <v>2013</v>
      </c>
      <c r="B1121" t="s">
        <v>154</v>
      </c>
      <c r="C1121" t="s">
        <v>216</v>
      </c>
      <c r="D1121" s="221">
        <v>441257711</v>
      </c>
    </row>
    <row r="1122" spans="1:4" x14ac:dyDescent="0.25">
      <c r="A1122" s="264">
        <v>2013</v>
      </c>
      <c r="B1122" t="s">
        <v>35</v>
      </c>
      <c r="C1122" t="s">
        <v>229</v>
      </c>
      <c r="D1122" s="221">
        <v>11159407</v>
      </c>
    </row>
    <row r="1123" spans="1:4" x14ac:dyDescent="0.25">
      <c r="A1123" s="264">
        <v>2013</v>
      </c>
      <c r="B1123" t="s">
        <v>35</v>
      </c>
      <c r="C1123" t="s">
        <v>216</v>
      </c>
      <c r="D1123" s="221">
        <v>11137974</v>
      </c>
    </row>
    <row r="1124" spans="1:4" x14ac:dyDescent="0.25">
      <c r="A1124" s="264">
        <v>2013</v>
      </c>
      <c r="B1124" t="s">
        <v>36</v>
      </c>
      <c r="C1124" t="s">
        <v>229</v>
      </c>
      <c r="D1124" s="221">
        <v>7265115</v>
      </c>
    </row>
    <row r="1125" spans="1:4" x14ac:dyDescent="0.25">
      <c r="A1125" s="264">
        <v>2013</v>
      </c>
      <c r="B1125" t="s">
        <v>36</v>
      </c>
      <c r="C1125" t="s">
        <v>216</v>
      </c>
      <c r="D1125" s="221">
        <v>7284552</v>
      </c>
    </row>
    <row r="1126" spans="1:4" x14ac:dyDescent="0.25">
      <c r="A1126" s="264">
        <v>2013</v>
      </c>
      <c r="B1126" t="s">
        <v>37</v>
      </c>
      <c r="C1126" t="s">
        <v>229</v>
      </c>
      <c r="D1126" s="221">
        <v>10514272</v>
      </c>
    </row>
    <row r="1127" spans="1:4" x14ac:dyDescent="0.25">
      <c r="A1127" s="264">
        <v>2013</v>
      </c>
      <c r="B1127" t="s">
        <v>37</v>
      </c>
      <c r="C1127" t="s">
        <v>216</v>
      </c>
      <c r="D1127" s="221">
        <v>10516125</v>
      </c>
    </row>
    <row r="1128" spans="1:4" x14ac:dyDescent="0.25">
      <c r="A1128" s="264">
        <v>2013</v>
      </c>
      <c r="B1128" t="s">
        <v>38</v>
      </c>
      <c r="C1128" t="s">
        <v>229</v>
      </c>
      <c r="D1128" s="221">
        <v>5614932</v>
      </c>
    </row>
    <row r="1129" spans="1:4" x14ac:dyDescent="0.25">
      <c r="A1129" s="264">
        <v>2013</v>
      </c>
      <c r="B1129" t="s">
        <v>38</v>
      </c>
      <c r="C1129" t="s">
        <v>216</v>
      </c>
      <c r="D1129" s="221">
        <v>5602628</v>
      </c>
    </row>
    <row r="1130" spans="1:4" x14ac:dyDescent="0.25">
      <c r="A1130" s="264">
        <v>2013</v>
      </c>
      <c r="B1130" t="s">
        <v>128</v>
      </c>
      <c r="C1130" t="s">
        <v>229</v>
      </c>
      <c r="D1130" s="221">
        <v>80645605</v>
      </c>
    </row>
    <row r="1131" spans="1:4" x14ac:dyDescent="0.25">
      <c r="A1131" s="264">
        <v>2013</v>
      </c>
      <c r="B1131" t="s">
        <v>128</v>
      </c>
      <c r="C1131" t="s">
        <v>216</v>
      </c>
      <c r="D1131" s="221">
        <v>80523746</v>
      </c>
    </row>
    <row r="1132" spans="1:4" x14ac:dyDescent="0.25">
      <c r="A1132" s="264">
        <v>2013</v>
      </c>
      <c r="B1132" t="s">
        <v>40</v>
      </c>
      <c r="C1132" t="s">
        <v>229</v>
      </c>
      <c r="D1132" s="221">
        <v>1317997</v>
      </c>
    </row>
    <row r="1133" spans="1:4" x14ac:dyDescent="0.25">
      <c r="A1133" s="264">
        <v>2013</v>
      </c>
      <c r="B1133" t="s">
        <v>40</v>
      </c>
      <c r="C1133" t="s">
        <v>216</v>
      </c>
      <c r="D1133" s="221">
        <v>1320174</v>
      </c>
    </row>
    <row r="1134" spans="1:4" x14ac:dyDescent="0.25">
      <c r="A1134" s="264">
        <v>2013</v>
      </c>
      <c r="B1134" t="s">
        <v>41</v>
      </c>
      <c r="C1134" t="s">
        <v>229</v>
      </c>
      <c r="D1134" s="221">
        <v>4623816</v>
      </c>
    </row>
    <row r="1135" spans="1:4" x14ac:dyDescent="0.25">
      <c r="A1135" s="264">
        <v>2013</v>
      </c>
      <c r="B1135" t="s">
        <v>41</v>
      </c>
      <c r="C1135" t="s">
        <v>216</v>
      </c>
      <c r="D1135" s="221">
        <v>4609779</v>
      </c>
    </row>
    <row r="1136" spans="1:4" x14ac:dyDescent="0.25">
      <c r="A1136" s="264">
        <v>2013</v>
      </c>
      <c r="B1136" t="s">
        <v>42</v>
      </c>
      <c r="C1136" t="s">
        <v>229</v>
      </c>
      <c r="D1136" s="221">
        <v>10965211</v>
      </c>
    </row>
    <row r="1137" spans="1:4" x14ac:dyDescent="0.25">
      <c r="A1137" s="264">
        <v>2013</v>
      </c>
      <c r="B1137" t="s">
        <v>42</v>
      </c>
      <c r="C1137" t="s">
        <v>216</v>
      </c>
      <c r="D1137" s="221">
        <v>11003615</v>
      </c>
    </row>
    <row r="1138" spans="1:4" x14ac:dyDescent="0.25">
      <c r="A1138" s="264">
        <v>2013</v>
      </c>
      <c r="B1138" t="s">
        <v>43</v>
      </c>
      <c r="C1138" t="s">
        <v>229</v>
      </c>
      <c r="D1138" s="221">
        <v>46620045</v>
      </c>
    </row>
    <row r="1139" spans="1:4" x14ac:dyDescent="0.25">
      <c r="A1139" s="264">
        <v>2013</v>
      </c>
      <c r="B1139" t="s">
        <v>43</v>
      </c>
      <c r="C1139" t="s">
        <v>216</v>
      </c>
      <c r="D1139" s="221">
        <v>46727890</v>
      </c>
    </row>
    <row r="1140" spans="1:4" x14ac:dyDescent="0.25">
      <c r="A1140" s="264">
        <v>2013</v>
      </c>
      <c r="B1140" t="s">
        <v>44</v>
      </c>
      <c r="C1140" t="s">
        <v>229</v>
      </c>
      <c r="D1140" s="221">
        <v>65771309</v>
      </c>
    </row>
    <row r="1141" spans="1:4" x14ac:dyDescent="0.25">
      <c r="A1141" s="264">
        <v>2013</v>
      </c>
      <c r="B1141" t="s">
        <v>44</v>
      </c>
      <c r="C1141" t="s">
        <v>216</v>
      </c>
      <c r="D1141" s="221">
        <v>65600350</v>
      </c>
    </row>
    <row r="1142" spans="1:4" x14ac:dyDescent="0.25">
      <c r="A1142" s="264">
        <v>2013</v>
      </c>
      <c r="B1142" t="s">
        <v>45</v>
      </c>
      <c r="C1142" t="s">
        <v>229</v>
      </c>
      <c r="D1142" s="221">
        <v>4254475</v>
      </c>
    </row>
    <row r="1143" spans="1:4" x14ac:dyDescent="0.25">
      <c r="A1143" s="264">
        <v>2013</v>
      </c>
      <c r="B1143" t="s">
        <v>45</v>
      </c>
      <c r="C1143" t="s">
        <v>216</v>
      </c>
      <c r="D1143" s="221">
        <v>4262140</v>
      </c>
    </row>
    <row r="1144" spans="1:4" x14ac:dyDescent="0.25">
      <c r="A1144" s="264">
        <v>2013</v>
      </c>
      <c r="B1144" t="s">
        <v>46</v>
      </c>
      <c r="C1144" t="s">
        <v>229</v>
      </c>
      <c r="D1144" s="221">
        <v>60233948</v>
      </c>
    </row>
    <row r="1145" spans="1:4" x14ac:dyDescent="0.25">
      <c r="A1145" s="264">
        <v>2013</v>
      </c>
      <c r="B1145" t="s">
        <v>46</v>
      </c>
      <c r="C1145" t="s">
        <v>216</v>
      </c>
      <c r="D1145" s="221">
        <v>59685227</v>
      </c>
    </row>
    <row r="1146" spans="1:4" x14ac:dyDescent="0.25">
      <c r="A1146" s="264">
        <v>2013</v>
      </c>
      <c r="B1146" t="s">
        <v>47</v>
      </c>
      <c r="C1146" t="s">
        <v>229</v>
      </c>
      <c r="D1146" s="221">
        <v>861939</v>
      </c>
    </row>
    <row r="1147" spans="1:4" x14ac:dyDescent="0.25">
      <c r="A1147" s="264">
        <v>2013</v>
      </c>
      <c r="B1147" t="s">
        <v>47</v>
      </c>
      <c r="C1147" t="s">
        <v>216</v>
      </c>
      <c r="D1147" s="221">
        <v>865878</v>
      </c>
    </row>
    <row r="1148" spans="1:4" x14ac:dyDescent="0.25">
      <c r="A1148" s="264">
        <v>2013</v>
      </c>
      <c r="B1148" t="s">
        <v>48</v>
      </c>
      <c r="C1148" t="s">
        <v>229</v>
      </c>
      <c r="D1148" s="221">
        <v>2012647</v>
      </c>
    </row>
    <row r="1149" spans="1:4" x14ac:dyDescent="0.25">
      <c r="A1149" s="264">
        <v>2013</v>
      </c>
      <c r="B1149" t="s">
        <v>48</v>
      </c>
      <c r="C1149" t="s">
        <v>216</v>
      </c>
      <c r="D1149" s="221">
        <v>2023825</v>
      </c>
    </row>
    <row r="1150" spans="1:4" x14ac:dyDescent="0.25">
      <c r="A1150" s="264">
        <v>2013</v>
      </c>
      <c r="B1150" t="s">
        <v>49</v>
      </c>
      <c r="C1150" t="s">
        <v>229</v>
      </c>
      <c r="D1150" s="221">
        <v>2957689</v>
      </c>
    </row>
    <row r="1151" spans="1:4" x14ac:dyDescent="0.25">
      <c r="A1151" s="264">
        <v>2013</v>
      </c>
      <c r="B1151" t="s">
        <v>49</v>
      </c>
      <c r="C1151" t="s">
        <v>216</v>
      </c>
      <c r="D1151" s="221">
        <v>2971905</v>
      </c>
    </row>
    <row r="1152" spans="1:4" x14ac:dyDescent="0.25">
      <c r="A1152" s="264">
        <v>2013</v>
      </c>
      <c r="B1152" t="s">
        <v>50</v>
      </c>
      <c r="C1152" t="s">
        <v>229</v>
      </c>
      <c r="D1152" s="221">
        <v>543360</v>
      </c>
    </row>
    <row r="1153" spans="1:4" x14ac:dyDescent="0.25">
      <c r="A1153" s="264">
        <v>2013</v>
      </c>
      <c r="B1153" t="s">
        <v>50</v>
      </c>
      <c r="C1153" t="s">
        <v>216</v>
      </c>
      <c r="D1153" s="221">
        <v>537039</v>
      </c>
    </row>
    <row r="1154" spans="1:4" x14ac:dyDescent="0.25">
      <c r="A1154" s="264">
        <v>2013</v>
      </c>
      <c r="B1154" t="s">
        <v>51</v>
      </c>
      <c r="C1154" t="s">
        <v>229</v>
      </c>
      <c r="D1154" s="221">
        <v>9893082</v>
      </c>
    </row>
    <row r="1155" spans="1:4" x14ac:dyDescent="0.25">
      <c r="A1155" s="264">
        <v>2013</v>
      </c>
      <c r="B1155" t="s">
        <v>51</v>
      </c>
      <c r="C1155" t="s">
        <v>216</v>
      </c>
      <c r="D1155" s="221">
        <v>9908798</v>
      </c>
    </row>
    <row r="1156" spans="1:4" x14ac:dyDescent="0.25">
      <c r="A1156" s="264">
        <v>2013</v>
      </c>
      <c r="B1156" t="s">
        <v>52</v>
      </c>
      <c r="C1156" t="s">
        <v>229</v>
      </c>
      <c r="D1156" s="221">
        <v>425967</v>
      </c>
    </row>
    <row r="1157" spans="1:4" x14ac:dyDescent="0.25">
      <c r="A1157" s="264">
        <v>2013</v>
      </c>
      <c r="B1157" t="s">
        <v>52</v>
      </c>
      <c r="C1157" t="s">
        <v>216</v>
      </c>
      <c r="D1157" s="221">
        <v>422509</v>
      </c>
    </row>
    <row r="1158" spans="1:4" x14ac:dyDescent="0.25">
      <c r="A1158" s="264">
        <v>2013</v>
      </c>
      <c r="B1158" t="s">
        <v>53</v>
      </c>
      <c r="C1158" t="s">
        <v>229</v>
      </c>
      <c r="D1158" s="221">
        <v>16804432</v>
      </c>
    </row>
    <row r="1159" spans="1:4" x14ac:dyDescent="0.25">
      <c r="A1159" s="264">
        <v>2013</v>
      </c>
      <c r="B1159" t="s">
        <v>53</v>
      </c>
      <c r="C1159" t="s">
        <v>216</v>
      </c>
      <c r="D1159" s="221">
        <v>16779575</v>
      </c>
    </row>
    <row r="1160" spans="1:4" x14ac:dyDescent="0.25">
      <c r="A1160" s="264">
        <v>2013</v>
      </c>
      <c r="B1160" t="s">
        <v>54</v>
      </c>
      <c r="C1160" t="s">
        <v>229</v>
      </c>
      <c r="D1160" s="221">
        <v>8479823</v>
      </c>
    </row>
    <row r="1161" spans="1:4" x14ac:dyDescent="0.25">
      <c r="A1161" s="264">
        <v>2013</v>
      </c>
      <c r="B1161" t="s">
        <v>54</v>
      </c>
      <c r="C1161" t="s">
        <v>216</v>
      </c>
      <c r="D1161" s="221">
        <v>8451860</v>
      </c>
    </row>
    <row r="1162" spans="1:4" x14ac:dyDescent="0.25">
      <c r="A1162" s="264">
        <v>2013</v>
      </c>
      <c r="B1162" t="s">
        <v>64</v>
      </c>
      <c r="C1162" t="s">
        <v>229</v>
      </c>
      <c r="D1162" s="221">
        <v>38040196</v>
      </c>
    </row>
    <row r="1163" spans="1:4" x14ac:dyDescent="0.25">
      <c r="A1163" s="264">
        <v>2013</v>
      </c>
      <c r="B1163" t="s">
        <v>64</v>
      </c>
      <c r="C1163" t="s">
        <v>216</v>
      </c>
      <c r="D1163" s="221">
        <v>38062535</v>
      </c>
    </row>
    <row r="1164" spans="1:4" x14ac:dyDescent="0.25">
      <c r="A1164" s="264">
        <v>2013</v>
      </c>
      <c r="B1164" t="s">
        <v>55</v>
      </c>
      <c r="C1164" t="s">
        <v>229</v>
      </c>
      <c r="D1164" s="221">
        <v>10457295</v>
      </c>
    </row>
    <row r="1165" spans="1:4" x14ac:dyDescent="0.25">
      <c r="A1165" s="264">
        <v>2013</v>
      </c>
      <c r="B1165" t="s">
        <v>55</v>
      </c>
      <c r="C1165" t="s">
        <v>216</v>
      </c>
      <c r="D1165" s="221">
        <v>10487289</v>
      </c>
    </row>
    <row r="1166" spans="1:4" x14ac:dyDescent="0.25">
      <c r="A1166" s="264">
        <v>2013</v>
      </c>
      <c r="B1166" t="s">
        <v>56</v>
      </c>
      <c r="C1166" t="s">
        <v>229</v>
      </c>
      <c r="D1166" s="221">
        <v>19983693</v>
      </c>
    </row>
    <row r="1167" spans="1:4" x14ac:dyDescent="0.25">
      <c r="A1167" s="264">
        <v>2013</v>
      </c>
      <c r="B1167" t="s">
        <v>56</v>
      </c>
      <c r="C1167" t="s">
        <v>216</v>
      </c>
      <c r="D1167" s="221">
        <v>20020074</v>
      </c>
    </row>
    <row r="1168" spans="1:4" x14ac:dyDescent="0.25">
      <c r="A1168" s="264">
        <v>2013</v>
      </c>
      <c r="B1168" t="s">
        <v>57</v>
      </c>
      <c r="C1168" t="s">
        <v>229</v>
      </c>
      <c r="D1168" s="221">
        <v>2059953</v>
      </c>
    </row>
    <row r="1169" spans="1:4" x14ac:dyDescent="0.25">
      <c r="A1169" s="264">
        <v>2013</v>
      </c>
      <c r="B1169" t="s">
        <v>57</v>
      </c>
      <c r="C1169" t="s">
        <v>216</v>
      </c>
      <c r="D1169" s="221">
        <v>2058821</v>
      </c>
    </row>
    <row r="1170" spans="1:4" x14ac:dyDescent="0.25">
      <c r="A1170" s="264">
        <v>2013</v>
      </c>
      <c r="B1170" t="s">
        <v>65</v>
      </c>
      <c r="C1170" t="s">
        <v>229</v>
      </c>
      <c r="D1170" s="221">
        <v>5413393</v>
      </c>
    </row>
    <row r="1171" spans="1:4" x14ac:dyDescent="0.25">
      <c r="A1171" s="264">
        <v>2013</v>
      </c>
      <c r="B1171" t="s">
        <v>65</v>
      </c>
      <c r="C1171" t="s">
        <v>216</v>
      </c>
      <c r="D1171" s="221">
        <v>5410836</v>
      </c>
    </row>
    <row r="1172" spans="1:4" x14ac:dyDescent="0.25">
      <c r="A1172" s="264">
        <v>2013</v>
      </c>
      <c r="B1172" t="s">
        <v>58</v>
      </c>
      <c r="C1172" t="s">
        <v>229</v>
      </c>
      <c r="D1172" s="221">
        <v>5438972</v>
      </c>
    </row>
    <row r="1173" spans="1:4" x14ac:dyDescent="0.25">
      <c r="A1173" s="264">
        <v>2013</v>
      </c>
      <c r="B1173" t="s">
        <v>58</v>
      </c>
      <c r="C1173" t="s">
        <v>216</v>
      </c>
      <c r="D1173" s="221">
        <v>5426674</v>
      </c>
    </row>
    <row r="1174" spans="1:4" x14ac:dyDescent="0.25">
      <c r="A1174" s="264">
        <v>2013</v>
      </c>
      <c r="B1174" t="s">
        <v>59</v>
      </c>
      <c r="C1174" t="s">
        <v>229</v>
      </c>
      <c r="D1174" s="221">
        <v>9600379</v>
      </c>
    </row>
    <row r="1175" spans="1:4" x14ac:dyDescent="0.25">
      <c r="A1175" s="264">
        <v>2013</v>
      </c>
      <c r="B1175" t="s">
        <v>59</v>
      </c>
      <c r="C1175" t="s">
        <v>216</v>
      </c>
      <c r="D1175" s="221">
        <v>9555893</v>
      </c>
    </row>
    <row r="1176" spans="1:4" x14ac:dyDescent="0.25">
      <c r="A1176" s="264">
        <v>2013</v>
      </c>
      <c r="B1176" t="s">
        <v>156</v>
      </c>
      <c r="C1176" t="s">
        <v>229</v>
      </c>
      <c r="D1176" s="221">
        <v>323764</v>
      </c>
    </row>
    <row r="1177" spans="1:4" x14ac:dyDescent="0.25">
      <c r="A1177" s="264">
        <v>2013</v>
      </c>
      <c r="B1177" t="s">
        <v>156</v>
      </c>
      <c r="C1177" t="s">
        <v>216</v>
      </c>
      <c r="D1177" s="221">
        <v>321857</v>
      </c>
    </row>
    <row r="1178" spans="1:4" x14ac:dyDescent="0.25">
      <c r="A1178" s="264">
        <v>2013</v>
      </c>
      <c r="B1178" t="s">
        <v>254</v>
      </c>
      <c r="C1178" t="s">
        <v>229</v>
      </c>
      <c r="D1178" s="221">
        <v>36984</v>
      </c>
    </row>
    <row r="1179" spans="1:4" x14ac:dyDescent="0.25">
      <c r="A1179" s="264">
        <v>2013</v>
      </c>
      <c r="B1179" t="s">
        <v>254</v>
      </c>
      <c r="C1179" t="s">
        <v>216</v>
      </c>
      <c r="D1179" s="221">
        <v>36838</v>
      </c>
    </row>
    <row r="1180" spans="1:4" x14ac:dyDescent="0.25">
      <c r="A1180" s="264">
        <v>2013</v>
      </c>
      <c r="B1180" t="s">
        <v>67</v>
      </c>
      <c r="C1180" t="s">
        <v>229</v>
      </c>
      <c r="D1180" s="221">
        <v>5079623</v>
      </c>
    </row>
    <row r="1181" spans="1:4" x14ac:dyDescent="0.25">
      <c r="A1181" s="264">
        <v>2013</v>
      </c>
      <c r="B1181" t="s">
        <v>67</v>
      </c>
      <c r="C1181" t="s">
        <v>216</v>
      </c>
      <c r="D1181" s="221">
        <v>5051275</v>
      </c>
    </row>
    <row r="1182" spans="1:4" x14ac:dyDescent="0.25">
      <c r="A1182" s="264">
        <v>2013</v>
      </c>
      <c r="B1182" t="s">
        <v>68</v>
      </c>
      <c r="C1182" t="s">
        <v>229</v>
      </c>
      <c r="D1182" s="221">
        <v>8089346</v>
      </c>
    </row>
    <row r="1183" spans="1:4" x14ac:dyDescent="0.25">
      <c r="A1183" s="264">
        <v>2013</v>
      </c>
      <c r="B1183" t="s">
        <v>68</v>
      </c>
      <c r="C1183" t="s">
        <v>216</v>
      </c>
      <c r="D1183" s="221">
        <v>8039060</v>
      </c>
    </row>
    <row r="1184" spans="1:4" x14ac:dyDescent="0.25">
      <c r="A1184" s="264">
        <v>2013</v>
      </c>
      <c r="B1184" t="s">
        <v>60</v>
      </c>
      <c r="C1184" t="s">
        <v>229</v>
      </c>
      <c r="D1184" s="221">
        <v>64128273</v>
      </c>
    </row>
    <row r="1185" spans="1:5" x14ac:dyDescent="0.25">
      <c r="A1185" s="264">
        <v>2013</v>
      </c>
      <c r="B1185" t="s">
        <v>60</v>
      </c>
      <c r="C1185" t="s">
        <v>216</v>
      </c>
      <c r="D1185" s="221">
        <v>63905342</v>
      </c>
    </row>
    <row r="1186" spans="1:5" x14ac:dyDescent="0.25">
      <c r="A1186" s="264">
        <v>2013</v>
      </c>
      <c r="B1186" t="s">
        <v>69</v>
      </c>
      <c r="C1186" t="s">
        <v>229</v>
      </c>
      <c r="D1186" s="221">
        <v>2064032</v>
      </c>
    </row>
    <row r="1187" spans="1:5" x14ac:dyDescent="0.25">
      <c r="A1187" s="264">
        <v>2013</v>
      </c>
      <c r="B1187" t="s">
        <v>69</v>
      </c>
      <c r="C1187" t="s">
        <v>216</v>
      </c>
      <c r="D1187" s="221">
        <v>2062294</v>
      </c>
      <c r="E1187" t="s">
        <v>201</v>
      </c>
    </row>
    <row r="1188" spans="1:5" x14ac:dyDescent="0.25">
      <c r="A1188" s="264">
        <v>2013</v>
      </c>
      <c r="B1188" t="s">
        <v>84</v>
      </c>
      <c r="C1188" t="s">
        <v>229</v>
      </c>
      <c r="D1188" s="221">
        <v>2895082</v>
      </c>
    </row>
    <row r="1189" spans="1:5" x14ac:dyDescent="0.25">
      <c r="A1189" s="264">
        <v>2013</v>
      </c>
      <c r="B1189" t="s">
        <v>84</v>
      </c>
      <c r="C1189" t="s">
        <v>216</v>
      </c>
      <c r="D1189" s="221">
        <v>2897770</v>
      </c>
    </row>
    <row r="1190" spans="1:5" x14ac:dyDescent="0.25">
      <c r="A1190" s="264">
        <v>2013</v>
      </c>
      <c r="B1190" t="s">
        <v>70</v>
      </c>
      <c r="C1190" t="s">
        <v>229</v>
      </c>
      <c r="D1190" s="221">
        <v>7164132</v>
      </c>
    </row>
    <row r="1191" spans="1:5" x14ac:dyDescent="0.25">
      <c r="A1191" s="264">
        <v>2013</v>
      </c>
      <c r="B1191" t="s">
        <v>70</v>
      </c>
      <c r="C1191" t="s">
        <v>216</v>
      </c>
      <c r="D1191" s="221">
        <v>7181505</v>
      </c>
    </row>
    <row r="1192" spans="1:5" x14ac:dyDescent="0.25">
      <c r="A1192" s="264">
        <v>2013</v>
      </c>
      <c r="B1192" t="s">
        <v>71</v>
      </c>
      <c r="C1192" t="s">
        <v>229</v>
      </c>
      <c r="D1192" s="221">
        <v>76147624</v>
      </c>
    </row>
    <row r="1193" spans="1:5" x14ac:dyDescent="0.25">
      <c r="A1193" s="264">
        <v>2013</v>
      </c>
      <c r="B1193" t="s">
        <v>71</v>
      </c>
      <c r="C1193" t="s">
        <v>216</v>
      </c>
      <c r="D1193" s="221">
        <v>75627384</v>
      </c>
    </row>
    <row r="1194" spans="1:5" x14ac:dyDescent="0.25">
      <c r="A1194" s="264">
        <v>2013</v>
      </c>
      <c r="B1194" t="s">
        <v>82</v>
      </c>
      <c r="C1194" t="s">
        <v>229</v>
      </c>
      <c r="D1194" s="221">
        <v>3833278</v>
      </c>
    </row>
    <row r="1195" spans="1:5" x14ac:dyDescent="0.25">
      <c r="A1195" s="264">
        <v>2013</v>
      </c>
      <c r="B1195" t="s">
        <v>82</v>
      </c>
      <c r="C1195" t="s">
        <v>216</v>
      </c>
      <c r="D1195" s="221">
        <v>3835645</v>
      </c>
    </row>
    <row r="1196" spans="1:5" x14ac:dyDescent="0.25">
      <c r="A1196" s="264">
        <v>2013</v>
      </c>
      <c r="B1196" t="s">
        <v>255</v>
      </c>
      <c r="C1196" t="s">
        <v>229</v>
      </c>
      <c r="D1196" s="221">
        <v>33041</v>
      </c>
    </row>
    <row r="1197" spans="1:5" x14ac:dyDescent="0.25">
      <c r="A1197" s="264">
        <v>2013</v>
      </c>
      <c r="B1197" t="s">
        <v>255</v>
      </c>
      <c r="C1197" t="s">
        <v>216</v>
      </c>
      <c r="D1197" s="221">
        <v>33562</v>
      </c>
    </row>
    <row r="1198" spans="1:5" x14ac:dyDescent="0.25">
      <c r="A1198" s="264">
        <v>2013</v>
      </c>
      <c r="B1198" t="s">
        <v>256</v>
      </c>
      <c r="C1198" t="s">
        <v>229</v>
      </c>
      <c r="D1198" s="221">
        <v>45309293</v>
      </c>
    </row>
    <row r="1199" spans="1:5" x14ac:dyDescent="0.25">
      <c r="A1199" s="264">
        <v>2013</v>
      </c>
      <c r="B1199" t="s">
        <v>256</v>
      </c>
      <c r="C1199" t="s">
        <v>216</v>
      </c>
      <c r="D1199" s="221">
        <v>45372692</v>
      </c>
    </row>
    <row r="1200" spans="1:5" x14ac:dyDescent="0.25">
      <c r="A1200" s="264">
        <v>2013</v>
      </c>
      <c r="B1200" t="s">
        <v>257</v>
      </c>
      <c r="C1200" t="s">
        <v>229</v>
      </c>
      <c r="D1200" s="221" t="s">
        <v>72</v>
      </c>
    </row>
    <row r="1201" spans="1:5" x14ac:dyDescent="0.25">
      <c r="A1201" s="264">
        <v>2013</v>
      </c>
      <c r="B1201" t="s">
        <v>257</v>
      </c>
      <c r="C1201" t="s">
        <v>216</v>
      </c>
      <c r="D1201" s="221">
        <v>3026878</v>
      </c>
    </row>
    <row r="1202" spans="1:5" x14ac:dyDescent="0.25">
      <c r="A1202" s="264">
        <v>2013</v>
      </c>
      <c r="B1202" t="s">
        <v>258</v>
      </c>
      <c r="C1202" t="s">
        <v>229</v>
      </c>
      <c r="D1202" s="221">
        <v>9416801</v>
      </c>
    </row>
    <row r="1203" spans="1:5" x14ac:dyDescent="0.25">
      <c r="A1203" s="264">
        <v>2013</v>
      </c>
      <c r="B1203" t="s">
        <v>258</v>
      </c>
      <c r="C1203" t="s">
        <v>216</v>
      </c>
      <c r="D1203" s="221">
        <v>9356483</v>
      </c>
    </row>
    <row r="1204" spans="1:5" x14ac:dyDescent="0.25">
      <c r="A1204" s="264">
        <v>2013</v>
      </c>
      <c r="B1204" t="s">
        <v>259</v>
      </c>
      <c r="C1204" t="s">
        <v>229</v>
      </c>
      <c r="D1204" s="221" t="s">
        <v>72</v>
      </c>
    </row>
    <row r="1205" spans="1:5" x14ac:dyDescent="0.25">
      <c r="A1205" s="264">
        <v>2013</v>
      </c>
      <c r="B1205" t="s">
        <v>259</v>
      </c>
      <c r="C1205" t="s">
        <v>216</v>
      </c>
      <c r="D1205" s="221" t="s">
        <v>72</v>
      </c>
    </row>
    <row r="1206" spans="1:5" x14ac:dyDescent="0.25">
      <c r="A1206" s="264">
        <v>2014</v>
      </c>
      <c r="B1206" t="s">
        <v>154</v>
      </c>
      <c r="C1206" t="s">
        <v>229</v>
      </c>
      <c r="D1206" s="221">
        <v>443274551</v>
      </c>
      <c r="E1206" t="s">
        <v>199</v>
      </c>
    </row>
    <row r="1207" spans="1:5" x14ac:dyDescent="0.25">
      <c r="A1207" s="264">
        <v>2014</v>
      </c>
      <c r="B1207" t="s">
        <v>154</v>
      </c>
      <c r="C1207" t="s">
        <v>216</v>
      </c>
      <c r="D1207" s="221">
        <v>442883888</v>
      </c>
      <c r="E1207" t="s">
        <v>199</v>
      </c>
    </row>
    <row r="1208" spans="1:5" x14ac:dyDescent="0.25">
      <c r="A1208" s="264">
        <v>2014</v>
      </c>
      <c r="B1208" t="s">
        <v>35</v>
      </c>
      <c r="C1208" t="s">
        <v>229</v>
      </c>
      <c r="D1208" s="221">
        <v>11209057</v>
      </c>
    </row>
    <row r="1209" spans="1:5" x14ac:dyDescent="0.25">
      <c r="A1209" s="264">
        <v>2014</v>
      </c>
      <c r="B1209" t="s">
        <v>35</v>
      </c>
      <c r="C1209" t="s">
        <v>216</v>
      </c>
      <c r="D1209" s="221">
        <v>11180840</v>
      </c>
    </row>
    <row r="1210" spans="1:5" x14ac:dyDescent="0.25">
      <c r="A1210" s="264">
        <v>2014</v>
      </c>
      <c r="B1210" t="s">
        <v>36</v>
      </c>
      <c r="C1210" t="s">
        <v>229</v>
      </c>
      <c r="D1210" s="221">
        <v>7223938</v>
      </c>
    </row>
    <row r="1211" spans="1:5" x14ac:dyDescent="0.25">
      <c r="A1211" s="264">
        <v>2014</v>
      </c>
      <c r="B1211" t="s">
        <v>36</v>
      </c>
      <c r="C1211" t="s">
        <v>216</v>
      </c>
      <c r="D1211" s="221">
        <v>7245677</v>
      </c>
    </row>
    <row r="1212" spans="1:5" x14ac:dyDescent="0.25">
      <c r="A1212" s="264">
        <v>2014</v>
      </c>
      <c r="B1212" t="s">
        <v>37</v>
      </c>
      <c r="C1212" t="s">
        <v>229</v>
      </c>
      <c r="D1212" s="221">
        <v>10525347</v>
      </c>
    </row>
    <row r="1213" spans="1:5" x14ac:dyDescent="0.25">
      <c r="A1213" s="264">
        <v>2014</v>
      </c>
      <c r="B1213" t="s">
        <v>37</v>
      </c>
      <c r="C1213" t="s">
        <v>216</v>
      </c>
      <c r="D1213" s="221">
        <v>10512419</v>
      </c>
    </row>
    <row r="1214" spans="1:5" x14ac:dyDescent="0.25">
      <c r="A1214" s="264">
        <v>2014</v>
      </c>
      <c r="B1214" t="s">
        <v>38</v>
      </c>
      <c r="C1214" t="s">
        <v>229</v>
      </c>
      <c r="D1214" s="221">
        <v>5643475</v>
      </c>
    </row>
    <row r="1215" spans="1:5" x14ac:dyDescent="0.25">
      <c r="A1215" s="264">
        <v>2014</v>
      </c>
      <c r="B1215" t="s">
        <v>38</v>
      </c>
      <c r="C1215" t="s">
        <v>216</v>
      </c>
      <c r="D1215" s="221">
        <v>5627235</v>
      </c>
    </row>
    <row r="1216" spans="1:5" x14ac:dyDescent="0.25">
      <c r="A1216" s="264">
        <v>2014</v>
      </c>
      <c r="B1216" t="s">
        <v>128</v>
      </c>
      <c r="C1216" t="s">
        <v>229</v>
      </c>
      <c r="D1216" s="221">
        <v>80982500</v>
      </c>
    </row>
    <row r="1217" spans="1:5" x14ac:dyDescent="0.25">
      <c r="A1217" s="264">
        <v>2014</v>
      </c>
      <c r="B1217" t="s">
        <v>128</v>
      </c>
      <c r="C1217" t="s">
        <v>216</v>
      </c>
      <c r="D1217" s="221">
        <v>80767463</v>
      </c>
    </row>
    <row r="1218" spans="1:5" x14ac:dyDescent="0.25">
      <c r="A1218" s="264">
        <v>2014</v>
      </c>
      <c r="B1218" t="s">
        <v>40</v>
      </c>
      <c r="C1218" t="s">
        <v>229</v>
      </c>
      <c r="D1218" s="221">
        <v>1314545</v>
      </c>
    </row>
    <row r="1219" spans="1:5" x14ac:dyDescent="0.25">
      <c r="A1219" s="264">
        <v>2014</v>
      </c>
      <c r="B1219" t="s">
        <v>40</v>
      </c>
      <c r="C1219" t="s">
        <v>216</v>
      </c>
      <c r="D1219" s="221">
        <v>1315819</v>
      </c>
    </row>
    <row r="1220" spans="1:5" x14ac:dyDescent="0.25">
      <c r="A1220" s="264">
        <v>2014</v>
      </c>
      <c r="B1220" t="s">
        <v>41</v>
      </c>
      <c r="C1220" t="s">
        <v>229</v>
      </c>
      <c r="D1220" s="221">
        <v>4657740</v>
      </c>
    </row>
    <row r="1221" spans="1:5" x14ac:dyDescent="0.25">
      <c r="A1221" s="264">
        <v>2014</v>
      </c>
      <c r="B1221" t="s">
        <v>41</v>
      </c>
      <c r="C1221" t="s">
        <v>216</v>
      </c>
      <c r="D1221" s="221">
        <v>4637852</v>
      </c>
    </row>
    <row r="1222" spans="1:5" x14ac:dyDescent="0.25">
      <c r="A1222" s="264">
        <v>2014</v>
      </c>
      <c r="B1222" t="s">
        <v>42</v>
      </c>
      <c r="C1222" t="s">
        <v>229</v>
      </c>
      <c r="D1222" s="221">
        <v>10892413</v>
      </c>
    </row>
    <row r="1223" spans="1:5" x14ac:dyDescent="0.25">
      <c r="A1223" s="264">
        <v>2014</v>
      </c>
      <c r="B1223" t="s">
        <v>42</v>
      </c>
      <c r="C1223" t="s">
        <v>216</v>
      </c>
      <c r="D1223" s="221">
        <v>10926807</v>
      </c>
    </row>
    <row r="1224" spans="1:5" x14ac:dyDescent="0.25">
      <c r="A1224" s="264">
        <v>2014</v>
      </c>
      <c r="B1224" t="s">
        <v>43</v>
      </c>
      <c r="C1224" t="s">
        <v>229</v>
      </c>
      <c r="D1224" s="221">
        <v>46480882</v>
      </c>
    </row>
    <row r="1225" spans="1:5" x14ac:dyDescent="0.25">
      <c r="A1225" s="264">
        <v>2014</v>
      </c>
      <c r="B1225" t="s">
        <v>43</v>
      </c>
      <c r="C1225" t="s">
        <v>216</v>
      </c>
      <c r="D1225" s="221">
        <v>46512199</v>
      </c>
    </row>
    <row r="1226" spans="1:5" x14ac:dyDescent="0.25">
      <c r="A1226" s="264">
        <v>2014</v>
      </c>
      <c r="B1226" t="s">
        <v>44</v>
      </c>
      <c r="C1226" t="s">
        <v>229</v>
      </c>
      <c r="D1226" s="221">
        <v>66312067</v>
      </c>
      <c r="E1226" t="s">
        <v>199</v>
      </c>
    </row>
    <row r="1227" spans="1:5" x14ac:dyDescent="0.25">
      <c r="A1227" s="264">
        <v>2014</v>
      </c>
      <c r="B1227" t="s">
        <v>44</v>
      </c>
      <c r="C1227" t="s">
        <v>216</v>
      </c>
      <c r="D1227" s="221">
        <v>66165980</v>
      </c>
      <c r="E1227" t="s">
        <v>199</v>
      </c>
    </row>
    <row r="1228" spans="1:5" x14ac:dyDescent="0.25">
      <c r="A1228" s="264">
        <v>2014</v>
      </c>
      <c r="B1228" t="s">
        <v>45</v>
      </c>
      <c r="C1228" t="s">
        <v>229</v>
      </c>
      <c r="D1228" s="221">
        <v>4236063</v>
      </c>
    </row>
    <row r="1229" spans="1:5" x14ac:dyDescent="0.25">
      <c r="A1229" s="264">
        <v>2014</v>
      </c>
      <c r="B1229" t="s">
        <v>45</v>
      </c>
      <c r="C1229" t="s">
        <v>216</v>
      </c>
      <c r="D1229" s="221">
        <v>4246809</v>
      </c>
    </row>
    <row r="1230" spans="1:5" x14ac:dyDescent="0.25">
      <c r="A1230" s="264">
        <v>2014</v>
      </c>
      <c r="B1230" t="s">
        <v>46</v>
      </c>
      <c r="C1230" t="s">
        <v>229</v>
      </c>
      <c r="D1230" s="221">
        <v>60789140</v>
      </c>
    </row>
    <row r="1231" spans="1:5" x14ac:dyDescent="0.25">
      <c r="A1231" s="264">
        <v>2014</v>
      </c>
      <c r="B1231" t="s">
        <v>46</v>
      </c>
      <c r="C1231" t="s">
        <v>216</v>
      </c>
      <c r="D1231" s="221">
        <v>60782668</v>
      </c>
    </row>
    <row r="1232" spans="1:5" x14ac:dyDescent="0.25">
      <c r="A1232" s="264">
        <v>2014</v>
      </c>
      <c r="B1232" t="s">
        <v>47</v>
      </c>
      <c r="C1232" t="s">
        <v>229</v>
      </c>
      <c r="D1232" s="221">
        <v>852504</v>
      </c>
    </row>
    <row r="1233" spans="1:4" x14ac:dyDescent="0.25">
      <c r="A1233" s="264">
        <v>2014</v>
      </c>
      <c r="B1233" t="s">
        <v>47</v>
      </c>
      <c r="C1233" t="s">
        <v>216</v>
      </c>
      <c r="D1233" s="221">
        <v>858000</v>
      </c>
    </row>
    <row r="1234" spans="1:4" x14ac:dyDescent="0.25">
      <c r="A1234" s="264">
        <v>2014</v>
      </c>
      <c r="B1234" t="s">
        <v>48</v>
      </c>
      <c r="C1234" t="s">
        <v>229</v>
      </c>
      <c r="D1234" s="221">
        <v>1993782</v>
      </c>
    </row>
    <row r="1235" spans="1:4" x14ac:dyDescent="0.25">
      <c r="A1235" s="264">
        <v>2014</v>
      </c>
      <c r="B1235" t="s">
        <v>48</v>
      </c>
      <c r="C1235" t="s">
        <v>216</v>
      </c>
      <c r="D1235" s="221">
        <v>2001468</v>
      </c>
    </row>
    <row r="1236" spans="1:4" x14ac:dyDescent="0.25">
      <c r="A1236" s="264">
        <v>2014</v>
      </c>
      <c r="B1236" t="s">
        <v>49</v>
      </c>
      <c r="C1236" t="s">
        <v>229</v>
      </c>
      <c r="D1236" s="221">
        <v>2932367</v>
      </c>
    </row>
    <row r="1237" spans="1:4" x14ac:dyDescent="0.25">
      <c r="A1237" s="264">
        <v>2014</v>
      </c>
      <c r="B1237" t="s">
        <v>49</v>
      </c>
      <c r="C1237" t="s">
        <v>216</v>
      </c>
      <c r="D1237" s="221">
        <v>2943472</v>
      </c>
    </row>
    <row r="1238" spans="1:4" x14ac:dyDescent="0.25">
      <c r="A1238" s="264">
        <v>2014</v>
      </c>
      <c r="B1238" t="s">
        <v>50</v>
      </c>
      <c r="C1238" t="s">
        <v>229</v>
      </c>
      <c r="D1238" s="221">
        <v>556319</v>
      </c>
    </row>
    <row r="1239" spans="1:4" x14ac:dyDescent="0.25">
      <c r="A1239" s="264">
        <v>2014</v>
      </c>
      <c r="B1239" t="s">
        <v>50</v>
      </c>
      <c r="C1239" t="s">
        <v>216</v>
      </c>
      <c r="D1239" s="221">
        <v>549680</v>
      </c>
    </row>
    <row r="1240" spans="1:4" x14ac:dyDescent="0.25">
      <c r="A1240" s="264">
        <v>2014</v>
      </c>
      <c r="B1240" t="s">
        <v>51</v>
      </c>
      <c r="C1240" t="s">
        <v>229</v>
      </c>
      <c r="D1240" s="221">
        <v>9866468</v>
      </c>
    </row>
    <row r="1241" spans="1:4" x14ac:dyDescent="0.25">
      <c r="A1241" s="264">
        <v>2014</v>
      </c>
      <c r="B1241" t="s">
        <v>51</v>
      </c>
      <c r="C1241" t="s">
        <v>216</v>
      </c>
      <c r="D1241" s="221">
        <v>9877365</v>
      </c>
    </row>
    <row r="1242" spans="1:4" x14ac:dyDescent="0.25">
      <c r="A1242" s="264">
        <v>2014</v>
      </c>
      <c r="B1242" t="s">
        <v>52</v>
      </c>
      <c r="C1242" t="s">
        <v>229</v>
      </c>
      <c r="D1242" s="221">
        <v>434558</v>
      </c>
    </row>
    <row r="1243" spans="1:4" x14ac:dyDescent="0.25">
      <c r="A1243" s="264">
        <v>2014</v>
      </c>
      <c r="B1243" t="s">
        <v>52</v>
      </c>
      <c r="C1243" t="s">
        <v>216</v>
      </c>
      <c r="D1243" s="221">
        <v>429424</v>
      </c>
    </row>
    <row r="1244" spans="1:4" x14ac:dyDescent="0.25">
      <c r="A1244" s="264">
        <v>2014</v>
      </c>
      <c r="B1244" t="s">
        <v>53</v>
      </c>
      <c r="C1244" t="s">
        <v>229</v>
      </c>
      <c r="D1244" s="221">
        <v>16865008</v>
      </c>
    </row>
    <row r="1245" spans="1:4" x14ac:dyDescent="0.25">
      <c r="A1245" s="264">
        <v>2014</v>
      </c>
      <c r="B1245" t="s">
        <v>53</v>
      </c>
      <c r="C1245" t="s">
        <v>216</v>
      </c>
      <c r="D1245" s="221">
        <v>16829289</v>
      </c>
    </row>
    <row r="1246" spans="1:4" x14ac:dyDescent="0.25">
      <c r="A1246" s="264">
        <v>2014</v>
      </c>
      <c r="B1246" t="s">
        <v>54</v>
      </c>
      <c r="C1246" t="s">
        <v>229</v>
      </c>
      <c r="D1246" s="221">
        <v>8546356</v>
      </c>
    </row>
    <row r="1247" spans="1:4" x14ac:dyDescent="0.25">
      <c r="A1247" s="264">
        <v>2014</v>
      </c>
      <c r="B1247" t="s">
        <v>54</v>
      </c>
      <c r="C1247" t="s">
        <v>216</v>
      </c>
      <c r="D1247" s="221">
        <v>8507786</v>
      </c>
    </row>
    <row r="1248" spans="1:4" x14ac:dyDescent="0.25">
      <c r="A1248" s="264">
        <v>2014</v>
      </c>
      <c r="B1248" t="s">
        <v>64</v>
      </c>
      <c r="C1248" t="s">
        <v>229</v>
      </c>
      <c r="D1248" s="221">
        <v>38011735</v>
      </c>
    </row>
    <row r="1249" spans="1:4" x14ac:dyDescent="0.25">
      <c r="A1249" s="264">
        <v>2014</v>
      </c>
      <c r="B1249" t="s">
        <v>64</v>
      </c>
      <c r="C1249" t="s">
        <v>216</v>
      </c>
      <c r="D1249" s="221">
        <v>38017856</v>
      </c>
    </row>
    <row r="1250" spans="1:4" x14ac:dyDescent="0.25">
      <c r="A1250" s="264">
        <v>2014</v>
      </c>
      <c r="B1250" t="s">
        <v>55</v>
      </c>
      <c r="C1250" t="s">
        <v>229</v>
      </c>
      <c r="D1250" s="221">
        <v>10401062</v>
      </c>
    </row>
    <row r="1251" spans="1:4" x14ac:dyDescent="0.25">
      <c r="A1251" s="264">
        <v>2014</v>
      </c>
      <c r="B1251" t="s">
        <v>55</v>
      </c>
      <c r="C1251" t="s">
        <v>216</v>
      </c>
      <c r="D1251" s="221">
        <v>10427301</v>
      </c>
    </row>
    <row r="1252" spans="1:4" x14ac:dyDescent="0.25">
      <c r="A1252" s="264">
        <v>2014</v>
      </c>
      <c r="B1252" t="s">
        <v>56</v>
      </c>
      <c r="C1252" t="s">
        <v>229</v>
      </c>
      <c r="D1252" s="221">
        <v>19908979</v>
      </c>
    </row>
    <row r="1253" spans="1:4" x14ac:dyDescent="0.25">
      <c r="A1253" s="264">
        <v>2014</v>
      </c>
      <c r="B1253" t="s">
        <v>56</v>
      </c>
      <c r="C1253" t="s">
        <v>216</v>
      </c>
      <c r="D1253" s="221">
        <v>19947311</v>
      </c>
    </row>
    <row r="1254" spans="1:4" x14ac:dyDescent="0.25">
      <c r="A1254" s="264">
        <v>2014</v>
      </c>
      <c r="B1254" t="s">
        <v>57</v>
      </c>
      <c r="C1254" t="s">
        <v>229</v>
      </c>
      <c r="D1254" s="221">
        <v>2061980</v>
      </c>
    </row>
    <row r="1255" spans="1:4" x14ac:dyDescent="0.25">
      <c r="A1255" s="264">
        <v>2014</v>
      </c>
      <c r="B1255" t="s">
        <v>57</v>
      </c>
      <c r="C1255" t="s">
        <v>216</v>
      </c>
      <c r="D1255" s="221">
        <v>2061085</v>
      </c>
    </row>
    <row r="1256" spans="1:4" x14ac:dyDescent="0.25">
      <c r="A1256" s="264">
        <v>2014</v>
      </c>
      <c r="B1256" t="s">
        <v>65</v>
      </c>
      <c r="C1256" t="s">
        <v>229</v>
      </c>
      <c r="D1256" s="221">
        <v>5418649</v>
      </c>
    </row>
    <row r="1257" spans="1:4" x14ac:dyDescent="0.25">
      <c r="A1257" s="264">
        <v>2014</v>
      </c>
      <c r="B1257" t="s">
        <v>65</v>
      </c>
      <c r="C1257" t="s">
        <v>216</v>
      </c>
      <c r="D1257" s="221">
        <v>5415949</v>
      </c>
    </row>
    <row r="1258" spans="1:4" x14ac:dyDescent="0.25">
      <c r="A1258" s="264">
        <v>2014</v>
      </c>
      <c r="B1258" t="s">
        <v>58</v>
      </c>
      <c r="C1258" t="s">
        <v>229</v>
      </c>
      <c r="D1258" s="221">
        <v>5461512</v>
      </c>
    </row>
    <row r="1259" spans="1:4" x14ac:dyDescent="0.25">
      <c r="A1259" s="264">
        <v>2014</v>
      </c>
      <c r="B1259" t="s">
        <v>58</v>
      </c>
      <c r="C1259" t="s">
        <v>216</v>
      </c>
      <c r="D1259" s="221">
        <v>5451270</v>
      </c>
    </row>
    <row r="1260" spans="1:4" x14ac:dyDescent="0.25">
      <c r="A1260" s="264">
        <v>2014</v>
      </c>
      <c r="B1260" t="s">
        <v>59</v>
      </c>
      <c r="C1260" t="s">
        <v>229</v>
      </c>
      <c r="D1260" s="221">
        <v>9696110</v>
      </c>
    </row>
    <row r="1261" spans="1:4" x14ac:dyDescent="0.25">
      <c r="A1261" s="264">
        <v>2014</v>
      </c>
      <c r="B1261" t="s">
        <v>59</v>
      </c>
      <c r="C1261" t="s">
        <v>216</v>
      </c>
      <c r="D1261" s="221">
        <v>9644864</v>
      </c>
    </row>
    <row r="1262" spans="1:4" x14ac:dyDescent="0.25">
      <c r="A1262" s="264">
        <v>2014</v>
      </c>
      <c r="B1262" t="s">
        <v>156</v>
      </c>
      <c r="C1262" t="s">
        <v>229</v>
      </c>
      <c r="D1262" s="221">
        <v>327386</v>
      </c>
    </row>
    <row r="1263" spans="1:4" x14ac:dyDescent="0.25">
      <c r="A1263" s="264">
        <v>2014</v>
      </c>
      <c r="B1263" t="s">
        <v>156</v>
      </c>
      <c r="C1263" t="s">
        <v>216</v>
      </c>
      <c r="D1263" s="221">
        <v>325671</v>
      </c>
    </row>
    <row r="1264" spans="1:4" x14ac:dyDescent="0.25">
      <c r="A1264" s="264">
        <v>2014</v>
      </c>
      <c r="B1264" t="s">
        <v>254</v>
      </c>
      <c r="C1264" t="s">
        <v>229</v>
      </c>
      <c r="D1264" s="221">
        <v>37248</v>
      </c>
    </row>
    <row r="1265" spans="1:5" x14ac:dyDescent="0.25">
      <c r="A1265" s="264">
        <v>2014</v>
      </c>
      <c r="B1265" t="s">
        <v>254</v>
      </c>
      <c r="C1265" t="s">
        <v>216</v>
      </c>
      <c r="D1265" s="221">
        <v>37129</v>
      </c>
    </row>
    <row r="1266" spans="1:5" x14ac:dyDescent="0.25">
      <c r="A1266" s="264">
        <v>2014</v>
      </c>
      <c r="B1266" t="s">
        <v>67</v>
      </c>
      <c r="C1266" t="s">
        <v>229</v>
      </c>
      <c r="D1266" s="221">
        <v>5137232</v>
      </c>
    </row>
    <row r="1267" spans="1:5" x14ac:dyDescent="0.25">
      <c r="A1267" s="264">
        <v>2014</v>
      </c>
      <c r="B1267" t="s">
        <v>67</v>
      </c>
      <c r="C1267" t="s">
        <v>216</v>
      </c>
      <c r="D1267" s="221">
        <v>5107970</v>
      </c>
    </row>
    <row r="1268" spans="1:5" x14ac:dyDescent="0.25">
      <c r="A1268" s="264">
        <v>2014</v>
      </c>
      <c r="B1268" t="s">
        <v>68</v>
      </c>
      <c r="C1268" t="s">
        <v>229</v>
      </c>
      <c r="D1268" s="221">
        <v>8188649</v>
      </c>
    </row>
    <row r="1269" spans="1:5" x14ac:dyDescent="0.25">
      <c r="A1269" s="264">
        <v>2014</v>
      </c>
      <c r="B1269" t="s">
        <v>68</v>
      </c>
      <c r="C1269" t="s">
        <v>216</v>
      </c>
      <c r="D1269" s="221">
        <v>8139631</v>
      </c>
    </row>
    <row r="1270" spans="1:5" x14ac:dyDescent="0.25">
      <c r="A1270" s="264">
        <v>2014</v>
      </c>
      <c r="B1270" t="s">
        <v>60</v>
      </c>
      <c r="C1270" t="s">
        <v>229</v>
      </c>
      <c r="D1270" s="221">
        <v>64602298</v>
      </c>
    </row>
    <row r="1271" spans="1:5" x14ac:dyDescent="0.25">
      <c r="A1271" s="264">
        <v>2014</v>
      </c>
      <c r="B1271" t="s">
        <v>60</v>
      </c>
      <c r="C1271" t="s">
        <v>216</v>
      </c>
      <c r="D1271" s="221">
        <v>64351203</v>
      </c>
    </row>
    <row r="1272" spans="1:5" x14ac:dyDescent="0.25">
      <c r="A1272" s="264">
        <v>2014</v>
      </c>
      <c r="B1272" t="s">
        <v>69</v>
      </c>
      <c r="C1272" t="s">
        <v>229</v>
      </c>
      <c r="D1272" s="221">
        <v>2067471</v>
      </c>
    </row>
    <row r="1273" spans="1:5" x14ac:dyDescent="0.25">
      <c r="A1273" s="264">
        <v>2014</v>
      </c>
      <c r="B1273" t="s">
        <v>69</v>
      </c>
      <c r="C1273" t="s">
        <v>216</v>
      </c>
      <c r="D1273" s="221">
        <v>2065769</v>
      </c>
      <c r="E1273" t="s">
        <v>201</v>
      </c>
    </row>
    <row r="1274" spans="1:5" x14ac:dyDescent="0.25">
      <c r="A1274" s="264">
        <v>2014</v>
      </c>
      <c r="B1274" t="s">
        <v>84</v>
      </c>
      <c r="C1274" t="s">
        <v>229</v>
      </c>
      <c r="D1274" s="221">
        <v>2889095</v>
      </c>
    </row>
    <row r="1275" spans="1:5" x14ac:dyDescent="0.25">
      <c r="A1275" s="264">
        <v>2014</v>
      </c>
      <c r="B1275" t="s">
        <v>84</v>
      </c>
      <c r="C1275" t="s">
        <v>216</v>
      </c>
      <c r="D1275" s="221">
        <v>2892394</v>
      </c>
    </row>
    <row r="1276" spans="1:5" x14ac:dyDescent="0.25">
      <c r="A1276" s="264">
        <v>2014</v>
      </c>
      <c r="B1276" t="s">
        <v>70</v>
      </c>
      <c r="C1276" t="s">
        <v>229</v>
      </c>
      <c r="D1276" s="221">
        <v>7130576</v>
      </c>
    </row>
    <row r="1277" spans="1:5" x14ac:dyDescent="0.25">
      <c r="A1277" s="264">
        <v>2014</v>
      </c>
      <c r="B1277" t="s">
        <v>70</v>
      </c>
      <c r="C1277" t="s">
        <v>216</v>
      </c>
      <c r="D1277" s="221">
        <v>7146759</v>
      </c>
    </row>
    <row r="1278" spans="1:5" x14ac:dyDescent="0.25">
      <c r="A1278" s="264">
        <v>2014</v>
      </c>
      <c r="B1278" t="s">
        <v>71</v>
      </c>
      <c r="C1278" t="s">
        <v>229</v>
      </c>
      <c r="D1278" s="221">
        <v>77181884</v>
      </c>
    </row>
    <row r="1279" spans="1:5" x14ac:dyDescent="0.25">
      <c r="A1279" s="264">
        <v>2014</v>
      </c>
      <c r="B1279" t="s">
        <v>71</v>
      </c>
      <c r="C1279" t="s">
        <v>216</v>
      </c>
      <c r="D1279" s="221">
        <v>76667864</v>
      </c>
    </row>
    <row r="1280" spans="1:5" x14ac:dyDescent="0.25">
      <c r="A1280" s="264">
        <v>2014</v>
      </c>
      <c r="B1280" t="s">
        <v>82</v>
      </c>
      <c r="C1280" t="s">
        <v>229</v>
      </c>
      <c r="D1280" s="221">
        <v>3828123</v>
      </c>
    </row>
    <row r="1281" spans="1:5" x14ac:dyDescent="0.25">
      <c r="A1281" s="264">
        <v>2014</v>
      </c>
      <c r="B1281" t="s">
        <v>82</v>
      </c>
      <c r="C1281" t="s">
        <v>216</v>
      </c>
      <c r="D1281" s="221">
        <v>3830911</v>
      </c>
    </row>
    <row r="1282" spans="1:5" x14ac:dyDescent="0.25">
      <c r="A1282" s="264">
        <v>2014</v>
      </c>
      <c r="B1282" t="s">
        <v>255</v>
      </c>
      <c r="C1282" t="s">
        <v>229</v>
      </c>
      <c r="D1282" s="221">
        <v>32655</v>
      </c>
    </row>
    <row r="1283" spans="1:5" x14ac:dyDescent="0.25">
      <c r="A1283" s="264">
        <v>2014</v>
      </c>
      <c r="B1283" t="s">
        <v>255</v>
      </c>
      <c r="C1283" t="s">
        <v>216</v>
      </c>
      <c r="D1283" s="221">
        <v>32520</v>
      </c>
    </row>
    <row r="1284" spans="1:5" x14ac:dyDescent="0.25">
      <c r="A1284" s="264">
        <v>2014</v>
      </c>
      <c r="B1284" t="s">
        <v>256</v>
      </c>
      <c r="C1284" t="s">
        <v>229</v>
      </c>
      <c r="D1284" s="221" t="s">
        <v>72</v>
      </c>
    </row>
    <row r="1285" spans="1:5" x14ac:dyDescent="0.25">
      <c r="A1285" s="264">
        <v>2014</v>
      </c>
      <c r="B1285" t="s">
        <v>256</v>
      </c>
      <c r="C1285" t="s">
        <v>216</v>
      </c>
      <c r="D1285" s="221">
        <v>45245894</v>
      </c>
    </row>
    <row r="1286" spans="1:5" x14ac:dyDescent="0.25">
      <c r="A1286" s="264">
        <v>2014</v>
      </c>
      <c r="B1286" t="s">
        <v>257</v>
      </c>
      <c r="C1286" t="s">
        <v>229</v>
      </c>
      <c r="D1286" s="221" t="s">
        <v>72</v>
      </c>
    </row>
    <row r="1287" spans="1:5" x14ac:dyDescent="0.25">
      <c r="A1287" s="264">
        <v>2014</v>
      </c>
      <c r="B1287" t="s">
        <v>257</v>
      </c>
      <c r="C1287" t="s">
        <v>216</v>
      </c>
      <c r="D1287" s="221">
        <v>3017079</v>
      </c>
    </row>
    <row r="1288" spans="1:5" x14ac:dyDescent="0.25">
      <c r="A1288" s="264">
        <v>2014</v>
      </c>
      <c r="B1288" t="s">
        <v>258</v>
      </c>
      <c r="C1288" t="s">
        <v>229</v>
      </c>
      <c r="D1288" s="221">
        <v>9535079</v>
      </c>
    </row>
    <row r="1289" spans="1:5" x14ac:dyDescent="0.25">
      <c r="A1289" s="264">
        <v>2014</v>
      </c>
      <c r="B1289" t="s">
        <v>258</v>
      </c>
      <c r="C1289" t="s">
        <v>216</v>
      </c>
      <c r="D1289" s="221">
        <v>9477119</v>
      </c>
    </row>
    <row r="1290" spans="1:5" x14ac:dyDescent="0.25">
      <c r="A1290" s="264">
        <v>2014</v>
      </c>
      <c r="B1290" t="s">
        <v>259</v>
      </c>
      <c r="C1290" t="s">
        <v>229</v>
      </c>
      <c r="D1290" s="221">
        <v>4109999</v>
      </c>
      <c r="E1290" t="s">
        <v>260</v>
      </c>
    </row>
    <row r="1291" spans="1:5" x14ac:dyDescent="0.25">
      <c r="A1291" s="264">
        <v>2014</v>
      </c>
      <c r="B1291" t="s">
        <v>259</v>
      </c>
      <c r="C1291" t="s">
        <v>216</v>
      </c>
      <c r="D1291" s="221">
        <v>4490498</v>
      </c>
    </row>
    <row r="1292" spans="1:5" x14ac:dyDescent="0.25">
      <c r="A1292" s="264">
        <v>2015</v>
      </c>
      <c r="B1292" t="s">
        <v>154</v>
      </c>
      <c r="C1292" t="s">
        <v>229</v>
      </c>
      <c r="D1292" s="221">
        <v>444234821</v>
      </c>
      <c r="E1292" t="s">
        <v>199</v>
      </c>
    </row>
    <row r="1293" spans="1:5" x14ac:dyDescent="0.25">
      <c r="A1293" s="264">
        <v>2015</v>
      </c>
      <c r="B1293" t="s">
        <v>154</v>
      </c>
      <c r="C1293" t="s">
        <v>216</v>
      </c>
      <c r="D1293" s="221">
        <v>443666812</v>
      </c>
      <c r="E1293" t="s">
        <v>199</v>
      </c>
    </row>
    <row r="1294" spans="1:5" x14ac:dyDescent="0.25">
      <c r="A1294" s="264">
        <v>2015</v>
      </c>
      <c r="B1294" t="s">
        <v>35</v>
      </c>
      <c r="C1294" t="s">
        <v>229</v>
      </c>
      <c r="D1294" s="221">
        <v>11274196</v>
      </c>
    </row>
    <row r="1295" spans="1:5" x14ac:dyDescent="0.25">
      <c r="A1295" s="264">
        <v>2015</v>
      </c>
      <c r="B1295" t="s">
        <v>35</v>
      </c>
      <c r="C1295" t="s">
        <v>216</v>
      </c>
      <c r="D1295" s="221">
        <v>11237274</v>
      </c>
    </row>
    <row r="1296" spans="1:5" x14ac:dyDescent="0.25">
      <c r="A1296" s="264">
        <v>2015</v>
      </c>
      <c r="B1296" t="s">
        <v>36</v>
      </c>
      <c r="C1296" t="s">
        <v>229</v>
      </c>
      <c r="D1296" s="221">
        <v>7177991</v>
      </c>
    </row>
    <row r="1297" spans="1:5" x14ac:dyDescent="0.25">
      <c r="A1297" s="264">
        <v>2015</v>
      </c>
      <c r="B1297" t="s">
        <v>36</v>
      </c>
      <c r="C1297" t="s">
        <v>216</v>
      </c>
      <c r="D1297" s="221">
        <v>7202198</v>
      </c>
    </row>
    <row r="1298" spans="1:5" x14ac:dyDescent="0.25">
      <c r="A1298" s="264">
        <v>2015</v>
      </c>
      <c r="B1298" t="s">
        <v>37</v>
      </c>
      <c r="C1298" t="s">
        <v>229</v>
      </c>
      <c r="D1298" s="221">
        <v>10546059</v>
      </c>
    </row>
    <row r="1299" spans="1:5" x14ac:dyDescent="0.25">
      <c r="A1299" s="264">
        <v>2015</v>
      </c>
      <c r="B1299" t="s">
        <v>37</v>
      </c>
      <c r="C1299" t="s">
        <v>216</v>
      </c>
      <c r="D1299" s="221">
        <v>10538275</v>
      </c>
    </row>
    <row r="1300" spans="1:5" x14ac:dyDescent="0.25">
      <c r="A1300" s="264">
        <v>2015</v>
      </c>
      <c r="B1300" t="s">
        <v>38</v>
      </c>
      <c r="C1300" t="s">
        <v>229</v>
      </c>
      <c r="D1300" s="221">
        <v>5683483</v>
      </c>
    </row>
    <row r="1301" spans="1:5" x14ac:dyDescent="0.25">
      <c r="A1301" s="264">
        <v>2015</v>
      </c>
      <c r="B1301" t="s">
        <v>38</v>
      </c>
      <c r="C1301" t="s">
        <v>216</v>
      </c>
      <c r="D1301" s="221">
        <v>5659715</v>
      </c>
    </row>
    <row r="1302" spans="1:5" x14ac:dyDescent="0.25">
      <c r="A1302" s="264">
        <v>2015</v>
      </c>
      <c r="B1302" t="s">
        <v>128</v>
      </c>
      <c r="C1302" t="s">
        <v>229</v>
      </c>
      <c r="D1302" s="221">
        <v>81686611</v>
      </c>
    </row>
    <row r="1303" spans="1:5" x14ac:dyDescent="0.25">
      <c r="A1303" s="264">
        <v>2015</v>
      </c>
      <c r="B1303" t="s">
        <v>128</v>
      </c>
      <c r="C1303" t="s">
        <v>216</v>
      </c>
      <c r="D1303" s="221">
        <v>81197537</v>
      </c>
    </row>
    <row r="1304" spans="1:5" x14ac:dyDescent="0.25">
      <c r="A1304" s="264">
        <v>2015</v>
      </c>
      <c r="B1304" t="s">
        <v>40</v>
      </c>
      <c r="C1304" t="s">
        <v>229</v>
      </c>
      <c r="D1304" s="221">
        <v>1315407</v>
      </c>
      <c r="E1304" t="s">
        <v>199</v>
      </c>
    </row>
    <row r="1305" spans="1:5" x14ac:dyDescent="0.25">
      <c r="A1305" s="264">
        <v>2015</v>
      </c>
      <c r="B1305" t="s">
        <v>40</v>
      </c>
      <c r="C1305" t="s">
        <v>216</v>
      </c>
      <c r="D1305" s="221">
        <v>1314870</v>
      </c>
      <c r="E1305" t="s">
        <v>199</v>
      </c>
    </row>
    <row r="1306" spans="1:5" x14ac:dyDescent="0.25">
      <c r="A1306" s="264">
        <v>2015</v>
      </c>
      <c r="B1306" t="s">
        <v>41</v>
      </c>
      <c r="C1306" t="s">
        <v>229</v>
      </c>
      <c r="D1306" s="221">
        <v>4701957</v>
      </c>
    </row>
    <row r="1307" spans="1:5" x14ac:dyDescent="0.25">
      <c r="A1307" s="264">
        <v>2015</v>
      </c>
      <c r="B1307" t="s">
        <v>41</v>
      </c>
      <c r="C1307" t="s">
        <v>216</v>
      </c>
      <c r="D1307" s="221">
        <v>4677627</v>
      </c>
    </row>
    <row r="1308" spans="1:5" x14ac:dyDescent="0.25">
      <c r="A1308" s="264">
        <v>2015</v>
      </c>
      <c r="B1308" t="s">
        <v>42</v>
      </c>
      <c r="C1308" t="s">
        <v>229</v>
      </c>
      <c r="D1308" s="221">
        <v>10820883</v>
      </c>
    </row>
    <row r="1309" spans="1:5" x14ac:dyDescent="0.25">
      <c r="A1309" s="264">
        <v>2015</v>
      </c>
      <c r="B1309" t="s">
        <v>42</v>
      </c>
      <c r="C1309" t="s">
        <v>216</v>
      </c>
      <c r="D1309" s="221">
        <v>10858018</v>
      </c>
    </row>
    <row r="1310" spans="1:5" x14ac:dyDescent="0.25">
      <c r="A1310" s="264">
        <v>2015</v>
      </c>
      <c r="B1310" t="s">
        <v>43</v>
      </c>
      <c r="C1310" t="s">
        <v>229</v>
      </c>
      <c r="D1310" s="221">
        <v>46444832</v>
      </c>
    </row>
    <row r="1311" spans="1:5" x14ac:dyDescent="0.25">
      <c r="A1311" s="264">
        <v>2015</v>
      </c>
      <c r="B1311" t="s">
        <v>43</v>
      </c>
      <c r="C1311" t="s">
        <v>216</v>
      </c>
      <c r="D1311" s="221">
        <v>46449565</v>
      </c>
    </row>
    <row r="1312" spans="1:5" x14ac:dyDescent="0.25">
      <c r="A1312" s="264">
        <v>2015</v>
      </c>
      <c r="B1312" t="s">
        <v>44</v>
      </c>
      <c r="C1312" t="s">
        <v>229</v>
      </c>
      <c r="D1312" s="221">
        <v>66548272</v>
      </c>
    </row>
    <row r="1313" spans="1:4" x14ac:dyDescent="0.25">
      <c r="A1313" s="264">
        <v>2015</v>
      </c>
      <c r="B1313" t="s">
        <v>44</v>
      </c>
      <c r="C1313" t="s">
        <v>216</v>
      </c>
      <c r="D1313" s="221">
        <v>66458153</v>
      </c>
    </row>
    <row r="1314" spans="1:4" x14ac:dyDescent="0.25">
      <c r="A1314" s="264">
        <v>2015</v>
      </c>
      <c r="B1314" t="s">
        <v>45</v>
      </c>
      <c r="C1314" t="s">
        <v>229</v>
      </c>
      <c r="D1314" s="221">
        <v>4207993</v>
      </c>
    </row>
    <row r="1315" spans="1:4" x14ac:dyDescent="0.25">
      <c r="A1315" s="264">
        <v>2015</v>
      </c>
      <c r="B1315" t="s">
        <v>45</v>
      </c>
      <c r="C1315" t="s">
        <v>216</v>
      </c>
      <c r="D1315" s="221">
        <v>4225316</v>
      </c>
    </row>
    <row r="1316" spans="1:4" x14ac:dyDescent="0.25">
      <c r="A1316" s="264">
        <v>2015</v>
      </c>
      <c r="B1316" t="s">
        <v>46</v>
      </c>
      <c r="C1316" t="s">
        <v>229</v>
      </c>
      <c r="D1316" s="221">
        <v>60730582</v>
      </c>
    </row>
    <row r="1317" spans="1:4" x14ac:dyDescent="0.25">
      <c r="A1317" s="264">
        <v>2015</v>
      </c>
      <c r="B1317" t="s">
        <v>46</v>
      </c>
      <c r="C1317" t="s">
        <v>216</v>
      </c>
      <c r="D1317" s="221">
        <v>60795612</v>
      </c>
    </row>
    <row r="1318" spans="1:4" x14ac:dyDescent="0.25">
      <c r="A1318" s="264">
        <v>2015</v>
      </c>
      <c r="B1318" t="s">
        <v>47</v>
      </c>
      <c r="C1318" t="s">
        <v>229</v>
      </c>
      <c r="D1318" s="221">
        <v>847664</v>
      </c>
    </row>
    <row r="1319" spans="1:4" x14ac:dyDescent="0.25">
      <c r="A1319" s="264">
        <v>2015</v>
      </c>
      <c r="B1319" t="s">
        <v>47</v>
      </c>
      <c r="C1319" t="s">
        <v>216</v>
      </c>
      <c r="D1319" s="221">
        <v>847008</v>
      </c>
    </row>
    <row r="1320" spans="1:4" x14ac:dyDescent="0.25">
      <c r="A1320" s="264">
        <v>2015</v>
      </c>
      <c r="B1320" t="s">
        <v>48</v>
      </c>
      <c r="C1320" t="s">
        <v>229</v>
      </c>
      <c r="D1320" s="221">
        <v>1977527</v>
      </c>
    </row>
    <row r="1321" spans="1:4" x14ac:dyDescent="0.25">
      <c r="A1321" s="264">
        <v>2015</v>
      </c>
      <c r="B1321" t="s">
        <v>48</v>
      </c>
      <c r="C1321" t="s">
        <v>216</v>
      </c>
      <c r="D1321" s="221">
        <v>1986096</v>
      </c>
    </row>
    <row r="1322" spans="1:4" x14ac:dyDescent="0.25">
      <c r="A1322" s="264">
        <v>2015</v>
      </c>
      <c r="B1322" t="s">
        <v>49</v>
      </c>
      <c r="C1322" t="s">
        <v>229</v>
      </c>
      <c r="D1322" s="221">
        <v>2904910</v>
      </c>
    </row>
    <row r="1323" spans="1:4" x14ac:dyDescent="0.25">
      <c r="A1323" s="264">
        <v>2015</v>
      </c>
      <c r="B1323" t="s">
        <v>49</v>
      </c>
      <c r="C1323" t="s">
        <v>216</v>
      </c>
      <c r="D1323" s="221">
        <v>2921262</v>
      </c>
    </row>
    <row r="1324" spans="1:4" x14ac:dyDescent="0.25">
      <c r="A1324" s="264">
        <v>2015</v>
      </c>
      <c r="B1324" t="s">
        <v>50</v>
      </c>
      <c r="C1324" t="s">
        <v>229</v>
      </c>
      <c r="D1324" s="221">
        <v>569604</v>
      </c>
    </row>
    <row r="1325" spans="1:4" x14ac:dyDescent="0.25">
      <c r="A1325" s="264">
        <v>2015</v>
      </c>
      <c r="B1325" t="s">
        <v>50</v>
      </c>
      <c r="C1325" t="s">
        <v>216</v>
      </c>
      <c r="D1325" s="221">
        <v>562958</v>
      </c>
    </row>
    <row r="1326" spans="1:4" x14ac:dyDescent="0.25">
      <c r="A1326" s="264">
        <v>2015</v>
      </c>
      <c r="B1326" t="s">
        <v>51</v>
      </c>
      <c r="C1326" t="s">
        <v>229</v>
      </c>
      <c r="D1326" s="221">
        <v>9843028</v>
      </c>
    </row>
    <row r="1327" spans="1:4" x14ac:dyDescent="0.25">
      <c r="A1327" s="264">
        <v>2015</v>
      </c>
      <c r="B1327" t="s">
        <v>51</v>
      </c>
      <c r="C1327" t="s">
        <v>216</v>
      </c>
      <c r="D1327" s="221">
        <v>9855571</v>
      </c>
    </row>
    <row r="1328" spans="1:4" x14ac:dyDescent="0.25">
      <c r="A1328" s="264">
        <v>2015</v>
      </c>
      <c r="B1328" t="s">
        <v>52</v>
      </c>
      <c r="C1328" t="s">
        <v>229</v>
      </c>
      <c r="D1328" s="221">
        <v>445053</v>
      </c>
    </row>
    <row r="1329" spans="1:4" x14ac:dyDescent="0.25">
      <c r="A1329" s="264">
        <v>2015</v>
      </c>
      <c r="B1329" t="s">
        <v>52</v>
      </c>
      <c r="C1329" t="s">
        <v>216</v>
      </c>
      <c r="D1329" s="221">
        <v>439691</v>
      </c>
    </row>
    <row r="1330" spans="1:4" x14ac:dyDescent="0.25">
      <c r="A1330" s="264">
        <v>2015</v>
      </c>
      <c r="B1330" t="s">
        <v>53</v>
      </c>
      <c r="C1330" t="s">
        <v>229</v>
      </c>
      <c r="D1330" s="221">
        <v>16939923</v>
      </c>
    </row>
    <row r="1331" spans="1:4" x14ac:dyDescent="0.25">
      <c r="A1331" s="264">
        <v>2015</v>
      </c>
      <c r="B1331" t="s">
        <v>53</v>
      </c>
      <c r="C1331" t="s">
        <v>216</v>
      </c>
      <c r="D1331" s="221">
        <v>16900726</v>
      </c>
    </row>
    <row r="1332" spans="1:4" x14ac:dyDescent="0.25">
      <c r="A1332" s="264">
        <v>2015</v>
      </c>
      <c r="B1332" t="s">
        <v>54</v>
      </c>
      <c r="C1332" t="s">
        <v>229</v>
      </c>
      <c r="D1332" s="221">
        <v>8642699</v>
      </c>
    </row>
    <row r="1333" spans="1:4" x14ac:dyDescent="0.25">
      <c r="A1333" s="264">
        <v>2015</v>
      </c>
      <c r="B1333" t="s">
        <v>54</v>
      </c>
      <c r="C1333" t="s">
        <v>216</v>
      </c>
      <c r="D1333" s="221">
        <v>8584926</v>
      </c>
    </row>
    <row r="1334" spans="1:4" x14ac:dyDescent="0.25">
      <c r="A1334" s="264">
        <v>2015</v>
      </c>
      <c r="B1334" t="s">
        <v>64</v>
      </c>
      <c r="C1334" t="s">
        <v>229</v>
      </c>
      <c r="D1334" s="221">
        <v>37986412</v>
      </c>
    </row>
    <row r="1335" spans="1:4" x14ac:dyDescent="0.25">
      <c r="A1335" s="264">
        <v>2015</v>
      </c>
      <c r="B1335" t="s">
        <v>64</v>
      </c>
      <c r="C1335" t="s">
        <v>216</v>
      </c>
      <c r="D1335" s="221">
        <v>38005614</v>
      </c>
    </row>
    <row r="1336" spans="1:4" x14ac:dyDescent="0.25">
      <c r="A1336" s="264">
        <v>2015</v>
      </c>
      <c r="B1336" t="s">
        <v>55</v>
      </c>
      <c r="C1336" t="s">
        <v>229</v>
      </c>
      <c r="D1336" s="221">
        <v>10358076</v>
      </c>
    </row>
    <row r="1337" spans="1:4" x14ac:dyDescent="0.25">
      <c r="A1337" s="264">
        <v>2015</v>
      </c>
      <c r="B1337" t="s">
        <v>55</v>
      </c>
      <c r="C1337" t="s">
        <v>216</v>
      </c>
      <c r="D1337" s="221">
        <v>10374822</v>
      </c>
    </row>
    <row r="1338" spans="1:4" x14ac:dyDescent="0.25">
      <c r="A1338" s="264">
        <v>2015</v>
      </c>
      <c r="B1338" t="s">
        <v>56</v>
      </c>
      <c r="C1338" t="s">
        <v>229</v>
      </c>
      <c r="D1338" s="221">
        <v>19815616</v>
      </c>
    </row>
    <row r="1339" spans="1:4" x14ac:dyDescent="0.25">
      <c r="A1339" s="264">
        <v>2015</v>
      </c>
      <c r="B1339" t="s">
        <v>56</v>
      </c>
      <c r="C1339" t="s">
        <v>216</v>
      </c>
      <c r="D1339" s="221">
        <v>19870647</v>
      </c>
    </row>
    <row r="1340" spans="1:4" x14ac:dyDescent="0.25">
      <c r="A1340" s="264">
        <v>2015</v>
      </c>
      <c r="B1340" t="s">
        <v>57</v>
      </c>
      <c r="C1340" t="s">
        <v>229</v>
      </c>
      <c r="D1340" s="221">
        <v>2063531</v>
      </c>
    </row>
    <row r="1341" spans="1:4" x14ac:dyDescent="0.25">
      <c r="A1341" s="264">
        <v>2015</v>
      </c>
      <c r="B1341" t="s">
        <v>57</v>
      </c>
      <c r="C1341" t="s">
        <v>216</v>
      </c>
      <c r="D1341" s="221">
        <v>2062874</v>
      </c>
    </row>
    <row r="1342" spans="1:4" x14ac:dyDescent="0.25">
      <c r="A1342" s="264">
        <v>2015</v>
      </c>
      <c r="B1342" t="s">
        <v>65</v>
      </c>
      <c r="C1342" t="s">
        <v>229</v>
      </c>
      <c r="D1342" s="221">
        <v>5423801</v>
      </c>
    </row>
    <row r="1343" spans="1:4" x14ac:dyDescent="0.25">
      <c r="A1343" s="264">
        <v>2015</v>
      </c>
      <c r="B1343" t="s">
        <v>65</v>
      </c>
      <c r="C1343" t="s">
        <v>216</v>
      </c>
      <c r="D1343" s="221">
        <v>5421349</v>
      </c>
    </row>
    <row r="1344" spans="1:4" x14ac:dyDescent="0.25">
      <c r="A1344" s="264">
        <v>2015</v>
      </c>
      <c r="B1344" t="s">
        <v>58</v>
      </c>
      <c r="C1344" t="s">
        <v>229</v>
      </c>
      <c r="D1344" s="221">
        <v>5479531</v>
      </c>
    </row>
    <row r="1345" spans="1:5" x14ac:dyDescent="0.25">
      <c r="A1345" s="264">
        <v>2015</v>
      </c>
      <c r="B1345" t="s">
        <v>58</v>
      </c>
      <c r="C1345" t="s">
        <v>216</v>
      </c>
      <c r="D1345" s="221">
        <v>5471753</v>
      </c>
    </row>
    <row r="1346" spans="1:5" x14ac:dyDescent="0.25">
      <c r="A1346" s="264">
        <v>2015</v>
      </c>
      <c r="B1346" t="s">
        <v>59</v>
      </c>
      <c r="C1346" t="s">
        <v>229</v>
      </c>
      <c r="D1346" s="221">
        <v>9799186</v>
      </c>
    </row>
    <row r="1347" spans="1:5" x14ac:dyDescent="0.25">
      <c r="A1347" s="264">
        <v>2015</v>
      </c>
      <c r="B1347" t="s">
        <v>59</v>
      </c>
      <c r="C1347" t="s">
        <v>216</v>
      </c>
      <c r="D1347" s="221">
        <v>9747355</v>
      </c>
    </row>
    <row r="1348" spans="1:5" x14ac:dyDescent="0.25">
      <c r="A1348" s="264">
        <v>2015</v>
      </c>
      <c r="B1348" t="s">
        <v>156</v>
      </c>
      <c r="C1348" t="s">
        <v>229</v>
      </c>
      <c r="D1348" s="221">
        <v>330815</v>
      </c>
    </row>
    <row r="1349" spans="1:5" x14ac:dyDescent="0.25">
      <c r="A1349" s="264">
        <v>2015</v>
      </c>
      <c r="B1349" t="s">
        <v>156</v>
      </c>
      <c r="C1349" t="s">
        <v>216</v>
      </c>
      <c r="D1349" s="221">
        <v>329100</v>
      </c>
    </row>
    <row r="1350" spans="1:5" x14ac:dyDescent="0.25">
      <c r="A1350" s="264">
        <v>2015</v>
      </c>
      <c r="B1350" t="s">
        <v>254</v>
      </c>
      <c r="C1350" t="s">
        <v>229</v>
      </c>
      <c r="D1350" s="221">
        <v>37494</v>
      </c>
    </row>
    <row r="1351" spans="1:5" x14ac:dyDescent="0.25">
      <c r="A1351" s="264">
        <v>2015</v>
      </c>
      <c r="B1351" t="s">
        <v>254</v>
      </c>
      <c r="C1351" t="s">
        <v>216</v>
      </c>
      <c r="D1351" s="221">
        <v>37366</v>
      </c>
    </row>
    <row r="1352" spans="1:5" x14ac:dyDescent="0.25">
      <c r="A1352" s="264">
        <v>2015</v>
      </c>
      <c r="B1352" t="s">
        <v>67</v>
      </c>
      <c r="C1352" t="s">
        <v>229</v>
      </c>
      <c r="D1352" s="221">
        <v>5188607</v>
      </c>
    </row>
    <row r="1353" spans="1:5" x14ac:dyDescent="0.25">
      <c r="A1353" s="264">
        <v>2015</v>
      </c>
      <c r="B1353" t="s">
        <v>67</v>
      </c>
      <c r="C1353" t="s">
        <v>216</v>
      </c>
      <c r="D1353" s="221">
        <v>5166493</v>
      </c>
    </row>
    <row r="1354" spans="1:5" x14ac:dyDescent="0.25">
      <c r="A1354" s="264">
        <v>2015</v>
      </c>
      <c r="B1354" t="s">
        <v>68</v>
      </c>
      <c r="C1354" t="s">
        <v>229</v>
      </c>
      <c r="D1354" s="221">
        <v>8282396</v>
      </c>
    </row>
    <row r="1355" spans="1:5" x14ac:dyDescent="0.25">
      <c r="A1355" s="264">
        <v>2015</v>
      </c>
      <c r="B1355" t="s">
        <v>68</v>
      </c>
      <c r="C1355" t="s">
        <v>216</v>
      </c>
      <c r="D1355" s="221">
        <v>8237666</v>
      </c>
    </row>
    <row r="1356" spans="1:5" x14ac:dyDescent="0.25">
      <c r="A1356" s="264">
        <v>2015</v>
      </c>
      <c r="B1356" t="s">
        <v>60</v>
      </c>
      <c r="C1356" t="s">
        <v>229</v>
      </c>
      <c r="D1356" s="221">
        <v>65116219</v>
      </c>
    </row>
    <row r="1357" spans="1:5" x14ac:dyDescent="0.25">
      <c r="A1357" s="264">
        <v>2015</v>
      </c>
      <c r="B1357" t="s">
        <v>60</v>
      </c>
      <c r="C1357" t="s">
        <v>216</v>
      </c>
      <c r="D1357" s="221">
        <v>64853393</v>
      </c>
    </row>
    <row r="1358" spans="1:5" x14ac:dyDescent="0.25">
      <c r="A1358" s="264">
        <v>2015</v>
      </c>
      <c r="B1358" t="s">
        <v>69</v>
      </c>
      <c r="C1358" t="s">
        <v>229</v>
      </c>
      <c r="D1358" s="221">
        <v>2070225</v>
      </c>
    </row>
    <row r="1359" spans="1:5" x14ac:dyDescent="0.25">
      <c r="A1359" s="264">
        <v>2015</v>
      </c>
      <c r="B1359" t="s">
        <v>69</v>
      </c>
      <c r="C1359" t="s">
        <v>216</v>
      </c>
      <c r="D1359" s="221">
        <v>2069172</v>
      </c>
      <c r="E1359" t="s">
        <v>201</v>
      </c>
    </row>
    <row r="1360" spans="1:5" x14ac:dyDescent="0.25">
      <c r="A1360" s="264">
        <v>2015</v>
      </c>
      <c r="B1360" t="s">
        <v>84</v>
      </c>
      <c r="C1360" t="s">
        <v>229</v>
      </c>
      <c r="D1360" s="221">
        <v>2880694</v>
      </c>
    </row>
    <row r="1361" spans="1:5" x14ac:dyDescent="0.25">
      <c r="A1361" s="264">
        <v>2015</v>
      </c>
      <c r="B1361" t="s">
        <v>84</v>
      </c>
      <c r="C1361" t="s">
        <v>216</v>
      </c>
      <c r="D1361" s="221">
        <v>2885796</v>
      </c>
    </row>
    <row r="1362" spans="1:5" x14ac:dyDescent="0.25">
      <c r="A1362" s="264">
        <v>2015</v>
      </c>
      <c r="B1362" t="s">
        <v>70</v>
      </c>
      <c r="C1362" t="s">
        <v>229</v>
      </c>
      <c r="D1362" s="221">
        <v>7095383</v>
      </c>
    </row>
    <row r="1363" spans="1:5" x14ac:dyDescent="0.25">
      <c r="A1363" s="264">
        <v>2015</v>
      </c>
      <c r="B1363" t="s">
        <v>70</v>
      </c>
      <c r="C1363" t="s">
        <v>216</v>
      </c>
      <c r="D1363" s="221">
        <v>7114393</v>
      </c>
    </row>
    <row r="1364" spans="1:5" x14ac:dyDescent="0.25">
      <c r="A1364" s="264">
        <v>2015</v>
      </c>
      <c r="B1364" t="s">
        <v>71</v>
      </c>
      <c r="C1364" t="s">
        <v>229</v>
      </c>
      <c r="D1364" s="221">
        <v>78218479</v>
      </c>
    </row>
    <row r="1365" spans="1:5" x14ac:dyDescent="0.25">
      <c r="A1365" s="264">
        <v>2015</v>
      </c>
      <c r="B1365" t="s">
        <v>71</v>
      </c>
      <c r="C1365" t="s">
        <v>216</v>
      </c>
      <c r="D1365" s="221">
        <v>77695904</v>
      </c>
    </row>
    <row r="1366" spans="1:5" x14ac:dyDescent="0.25">
      <c r="A1366" s="264">
        <v>2015</v>
      </c>
      <c r="B1366" t="s">
        <v>82</v>
      </c>
      <c r="C1366" t="s">
        <v>229</v>
      </c>
      <c r="D1366" s="221">
        <v>3670658</v>
      </c>
    </row>
    <row r="1367" spans="1:5" x14ac:dyDescent="0.25">
      <c r="A1367" s="264">
        <v>2015</v>
      </c>
      <c r="B1367" t="s">
        <v>82</v>
      </c>
      <c r="C1367" t="s">
        <v>216</v>
      </c>
      <c r="D1367" s="221">
        <v>3825334</v>
      </c>
    </row>
    <row r="1368" spans="1:5" x14ac:dyDescent="0.25">
      <c r="A1368" s="264">
        <v>2015</v>
      </c>
      <c r="B1368" t="s">
        <v>255</v>
      </c>
      <c r="C1368" t="s">
        <v>229</v>
      </c>
      <c r="D1368" s="221">
        <v>32897</v>
      </c>
    </row>
    <row r="1369" spans="1:5" x14ac:dyDescent="0.25">
      <c r="A1369" s="264">
        <v>2015</v>
      </c>
      <c r="B1369" t="s">
        <v>255</v>
      </c>
      <c r="C1369" t="s">
        <v>216</v>
      </c>
      <c r="D1369" s="221">
        <v>32789</v>
      </c>
    </row>
    <row r="1370" spans="1:5" x14ac:dyDescent="0.25">
      <c r="A1370" s="264">
        <v>2015</v>
      </c>
      <c r="B1370" t="s">
        <v>256</v>
      </c>
      <c r="C1370" t="s">
        <v>229</v>
      </c>
      <c r="D1370" s="221">
        <v>42675270</v>
      </c>
      <c r="E1370" t="s">
        <v>199</v>
      </c>
    </row>
    <row r="1371" spans="1:5" x14ac:dyDescent="0.25">
      <c r="A1371" s="264">
        <v>2015</v>
      </c>
      <c r="B1371" t="s">
        <v>256</v>
      </c>
      <c r="C1371" t="s">
        <v>216</v>
      </c>
      <c r="D1371" s="221">
        <v>42759661</v>
      </c>
      <c r="E1371" t="s">
        <v>199</v>
      </c>
    </row>
    <row r="1372" spans="1:5" x14ac:dyDescent="0.25">
      <c r="A1372" s="264">
        <v>2015</v>
      </c>
      <c r="B1372" t="s">
        <v>257</v>
      </c>
      <c r="C1372" t="s">
        <v>229</v>
      </c>
      <c r="D1372" s="221">
        <v>3004588</v>
      </c>
    </row>
    <row r="1373" spans="1:5" x14ac:dyDescent="0.25">
      <c r="A1373" s="264">
        <v>2015</v>
      </c>
      <c r="B1373" t="s">
        <v>257</v>
      </c>
      <c r="C1373" t="s">
        <v>216</v>
      </c>
      <c r="D1373" s="221">
        <v>3010598</v>
      </c>
    </row>
    <row r="1374" spans="1:5" x14ac:dyDescent="0.25">
      <c r="A1374" s="264">
        <v>2015</v>
      </c>
      <c r="B1374" t="s">
        <v>258</v>
      </c>
      <c r="C1374" t="s">
        <v>229</v>
      </c>
      <c r="D1374" s="221">
        <v>9649341</v>
      </c>
    </row>
    <row r="1375" spans="1:5" x14ac:dyDescent="0.25">
      <c r="A1375" s="264">
        <v>2015</v>
      </c>
      <c r="B1375" t="s">
        <v>258</v>
      </c>
      <c r="C1375" t="s">
        <v>216</v>
      </c>
      <c r="D1375" s="221">
        <v>9593038</v>
      </c>
    </row>
    <row r="1376" spans="1:5" x14ac:dyDescent="0.25">
      <c r="A1376" s="264">
        <v>2015</v>
      </c>
      <c r="B1376" t="s">
        <v>259</v>
      </c>
      <c r="C1376" t="s">
        <v>229</v>
      </c>
      <c r="D1376" s="221">
        <v>3724950</v>
      </c>
      <c r="E1376" t="s">
        <v>201</v>
      </c>
    </row>
    <row r="1377" spans="1:4" x14ac:dyDescent="0.25">
      <c r="A1377" s="264">
        <v>2015</v>
      </c>
      <c r="B1377" t="s">
        <v>259</v>
      </c>
      <c r="C1377" t="s">
        <v>216</v>
      </c>
      <c r="D1377" s="221">
        <v>3729500</v>
      </c>
    </row>
    <row r="1378" spans="1:4" x14ac:dyDescent="0.25">
      <c r="A1378" s="264">
        <v>2016</v>
      </c>
      <c r="B1378" t="s">
        <v>154</v>
      </c>
      <c r="C1378" t="s">
        <v>229</v>
      </c>
      <c r="D1378" s="221">
        <v>445167186</v>
      </c>
    </row>
    <row r="1379" spans="1:4" x14ac:dyDescent="0.25">
      <c r="A1379" s="264">
        <v>2016</v>
      </c>
      <c r="B1379" t="s">
        <v>154</v>
      </c>
      <c r="C1379" t="s">
        <v>216</v>
      </c>
      <c r="D1379" s="221">
        <v>444802830</v>
      </c>
    </row>
    <row r="1380" spans="1:4" x14ac:dyDescent="0.25">
      <c r="A1380" s="264">
        <v>2016</v>
      </c>
      <c r="B1380" t="s">
        <v>35</v>
      </c>
      <c r="C1380" t="s">
        <v>229</v>
      </c>
      <c r="D1380" s="221">
        <v>11331422</v>
      </c>
    </row>
    <row r="1381" spans="1:4" x14ac:dyDescent="0.25">
      <c r="A1381" s="264">
        <v>2016</v>
      </c>
      <c r="B1381" t="s">
        <v>35</v>
      </c>
      <c r="C1381" t="s">
        <v>216</v>
      </c>
      <c r="D1381" s="221">
        <v>11311117</v>
      </c>
    </row>
    <row r="1382" spans="1:4" x14ac:dyDescent="0.25">
      <c r="A1382" s="264">
        <v>2016</v>
      </c>
      <c r="B1382" t="s">
        <v>36</v>
      </c>
      <c r="C1382" t="s">
        <v>229</v>
      </c>
      <c r="D1382" s="221">
        <v>7127822</v>
      </c>
    </row>
    <row r="1383" spans="1:4" x14ac:dyDescent="0.25">
      <c r="A1383" s="264">
        <v>2016</v>
      </c>
      <c r="B1383" t="s">
        <v>36</v>
      </c>
      <c r="C1383" t="s">
        <v>216</v>
      </c>
      <c r="D1383" s="221">
        <v>7153784</v>
      </c>
    </row>
    <row r="1384" spans="1:4" x14ac:dyDescent="0.25">
      <c r="A1384" s="264">
        <v>2016</v>
      </c>
      <c r="B1384" t="s">
        <v>37</v>
      </c>
      <c r="C1384" t="s">
        <v>229</v>
      </c>
      <c r="D1384" s="221">
        <v>10566332</v>
      </c>
    </row>
    <row r="1385" spans="1:4" x14ac:dyDescent="0.25">
      <c r="A1385" s="264">
        <v>2016</v>
      </c>
      <c r="B1385" t="s">
        <v>37</v>
      </c>
      <c r="C1385" t="s">
        <v>216</v>
      </c>
      <c r="D1385" s="221">
        <v>10553843</v>
      </c>
    </row>
    <row r="1386" spans="1:4" x14ac:dyDescent="0.25">
      <c r="A1386" s="264">
        <v>2016</v>
      </c>
      <c r="B1386" t="s">
        <v>38</v>
      </c>
      <c r="C1386" t="s">
        <v>229</v>
      </c>
      <c r="D1386" s="221">
        <v>5728010</v>
      </c>
    </row>
    <row r="1387" spans="1:4" x14ac:dyDescent="0.25">
      <c r="A1387" s="264">
        <v>2016</v>
      </c>
      <c r="B1387" t="s">
        <v>38</v>
      </c>
      <c r="C1387" t="s">
        <v>216</v>
      </c>
      <c r="D1387" s="221">
        <v>5707251</v>
      </c>
    </row>
    <row r="1388" spans="1:4" x14ac:dyDescent="0.25">
      <c r="A1388" s="264">
        <v>2016</v>
      </c>
      <c r="B1388" t="s">
        <v>128</v>
      </c>
      <c r="C1388" t="s">
        <v>229</v>
      </c>
      <c r="D1388" s="221">
        <v>82348669</v>
      </c>
    </row>
    <row r="1389" spans="1:4" x14ac:dyDescent="0.25">
      <c r="A1389" s="264">
        <v>2016</v>
      </c>
      <c r="B1389" t="s">
        <v>128</v>
      </c>
      <c r="C1389" t="s">
        <v>216</v>
      </c>
      <c r="D1389" s="221">
        <v>82175684</v>
      </c>
    </row>
    <row r="1390" spans="1:4" x14ac:dyDescent="0.25">
      <c r="A1390" s="264">
        <v>2016</v>
      </c>
      <c r="B1390" t="s">
        <v>40</v>
      </c>
      <c r="C1390" t="s">
        <v>229</v>
      </c>
      <c r="D1390" s="221">
        <v>1315790</v>
      </c>
    </row>
    <row r="1391" spans="1:4" x14ac:dyDescent="0.25">
      <c r="A1391" s="264">
        <v>2016</v>
      </c>
      <c r="B1391" t="s">
        <v>40</v>
      </c>
      <c r="C1391" t="s">
        <v>216</v>
      </c>
      <c r="D1391" s="221">
        <v>1315944</v>
      </c>
    </row>
    <row r="1392" spans="1:4" x14ac:dyDescent="0.25">
      <c r="A1392" s="264">
        <v>2016</v>
      </c>
      <c r="B1392" t="s">
        <v>41</v>
      </c>
      <c r="C1392" t="s">
        <v>229</v>
      </c>
      <c r="D1392" s="221">
        <v>4755335</v>
      </c>
    </row>
    <row r="1393" spans="1:4" x14ac:dyDescent="0.25">
      <c r="A1393" s="264">
        <v>2016</v>
      </c>
      <c r="B1393" t="s">
        <v>41</v>
      </c>
      <c r="C1393" t="s">
        <v>216</v>
      </c>
      <c r="D1393" s="221">
        <v>4726286</v>
      </c>
    </row>
    <row r="1394" spans="1:4" x14ac:dyDescent="0.25">
      <c r="A1394" s="264">
        <v>2016</v>
      </c>
      <c r="B1394" t="s">
        <v>42</v>
      </c>
      <c r="C1394" t="s">
        <v>229</v>
      </c>
      <c r="D1394" s="221">
        <v>10775971</v>
      </c>
    </row>
    <row r="1395" spans="1:4" x14ac:dyDescent="0.25">
      <c r="A1395" s="264">
        <v>2016</v>
      </c>
      <c r="B1395" t="s">
        <v>42</v>
      </c>
      <c r="C1395" t="s">
        <v>216</v>
      </c>
      <c r="D1395" s="221">
        <v>10783748</v>
      </c>
    </row>
    <row r="1396" spans="1:4" x14ac:dyDescent="0.25">
      <c r="A1396" s="264">
        <v>2016</v>
      </c>
      <c r="B1396" t="s">
        <v>43</v>
      </c>
      <c r="C1396" t="s">
        <v>229</v>
      </c>
      <c r="D1396" s="221">
        <v>46484062</v>
      </c>
    </row>
    <row r="1397" spans="1:4" x14ac:dyDescent="0.25">
      <c r="A1397" s="264">
        <v>2016</v>
      </c>
      <c r="B1397" t="s">
        <v>43</v>
      </c>
      <c r="C1397" t="s">
        <v>216</v>
      </c>
      <c r="D1397" s="221">
        <v>46440099</v>
      </c>
    </row>
    <row r="1398" spans="1:4" x14ac:dyDescent="0.25">
      <c r="A1398" s="264">
        <v>2016</v>
      </c>
      <c r="B1398" t="s">
        <v>44</v>
      </c>
      <c r="C1398" t="s">
        <v>229</v>
      </c>
      <c r="D1398" s="221">
        <v>66724104</v>
      </c>
    </row>
    <row r="1399" spans="1:4" x14ac:dyDescent="0.25">
      <c r="A1399" s="264">
        <v>2016</v>
      </c>
      <c r="B1399" t="s">
        <v>44</v>
      </c>
      <c r="C1399" t="s">
        <v>216</v>
      </c>
      <c r="D1399" s="221">
        <v>66638391</v>
      </c>
    </row>
    <row r="1400" spans="1:4" x14ac:dyDescent="0.25">
      <c r="A1400" s="264">
        <v>2016</v>
      </c>
      <c r="B1400" t="s">
        <v>45</v>
      </c>
      <c r="C1400" t="s">
        <v>229</v>
      </c>
      <c r="D1400" s="221">
        <v>4172441</v>
      </c>
    </row>
    <row r="1401" spans="1:4" x14ac:dyDescent="0.25">
      <c r="A1401" s="264">
        <v>2016</v>
      </c>
      <c r="B1401" t="s">
        <v>45</v>
      </c>
      <c r="C1401" t="s">
        <v>216</v>
      </c>
      <c r="D1401" s="221">
        <v>4190669</v>
      </c>
    </row>
    <row r="1402" spans="1:4" x14ac:dyDescent="0.25">
      <c r="A1402" s="264">
        <v>2016</v>
      </c>
      <c r="B1402" t="s">
        <v>46</v>
      </c>
      <c r="C1402" t="s">
        <v>229</v>
      </c>
      <c r="D1402" s="221">
        <v>60627498</v>
      </c>
    </row>
    <row r="1403" spans="1:4" x14ac:dyDescent="0.25">
      <c r="A1403" s="264">
        <v>2016</v>
      </c>
      <c r="B1403" t="s">
        <v>46</v>
      </c>
      <c r="C1403" t="s">
        <v>216</v>
      </c>
      <c r="D1403" s="221">
        <v>60665551</v>
      </c>
    </row>
    <row r="1404" spans="1:4" x14ac:dyDescent="0.25">
      <c r="A1404" s="264">
        <v>2016</v>
      </c>
      <c r="B1404" t="s">
        <v>47</v>
      </c>
      <c r="C1404" t="s">
        <v>229</v>
      </c>
      <c r="D1404" s="221">
        <v>851561</v>
      </c>
    </row>
    <row r="1405" spans="1:4" x14ac:dyDescent="0.25">
      <c r="A1405" s="264">
        <v>2016</v>
      </c>
      <c r="B1405" t="s">
        <v>47</v>
      </c>
      <c r="C1405" t="s">
        <v>216</v>
      </c>
      <c r="D1405" s="221">
        <v>848319</v>
      </c>
    </row>
    <row r="1406" spans="1:4" x14ac:dyDescent="0.25">
      <c r="A1406" s="264">
        <v>2016</v>
      </c>
      <c r="B1406" t="s">
        <v>48</v>
      </c>
      <c r="C1406" t="s">
        <v>229</v>
      </c>
      <c r="D1406" s="221">
        <v>1959537</v>
      </c>
    </row>
    <row r="1407" spans="1:4" x14ac:dyDescent="0.25">
      <c r="A1407" s="264">
        <v>2016</v>
      </c>
      <c r="B1407" t="s">
        <v>48</v>
      </c>
      <c r="C1407" t="s">
        <v>216</v>
      </c>
      <c r="D1407" s="221">
        <v>1968957</v>
      </c>
    </row>
    <row r="1408" spans="1:4" x14ac:dyDescent="0.25">
      <c r="A1408" s="264">
        <v>2016</v>
      </c>
      <c r="B1408" t="s">
        <v>49</v>
      </c>
      <c r="C1408" t="s">
        <v>229</v>
      </c>
      <c r="D1408" s="221">
        <v>2868231</v>
      </c>
    </row>
    <row r="1409" spans="1:4" x14ac:dyDescent="0.25">
      <c r="A1409" s="264">
        <v>2016</v>
      </c>
      <c r="B1409" t="s">
        <v>49</v>
      </c>
      <c r="C1409" t="s">
        <v>216</v>
      </c>
      <c r="D1409" s="221">
        <v>2888558</v>
      </c>
    </row>
    <row r="1410" spans="1:4" x14ac:dyDescent="0.25">
      <c r="A1410" s="264">
        <v>2016</v>
      </c>
      <c r="B1410" t="s">
        <v>50</v>
      </c>
      <c r="C1410" t="s">
        <v>229</v>
      </c>
      <c r="D1410" s="221">
        <v>582014</v>
      </c>
    </row>
    <row r="1411" spans="1:4" x14ac:dyDescent="0.25">
      <c r="A1411" s="264">
        <v>2016</v>
      </c>
      <c r="B1411" t="s">
        <v>50</v>
      </c>
      <c r="C1411" t="s">
        <v>216</v>
      </c>
      <c r="D1411" s="221">
        <v>576249</v>
      </c>
    </row>
    <row r="1412" spans="1:4" x14ac:dyDescent="0.25">
      <c r="A1412" s="264">
        <v>2016</v>
      </c>
      <c r="B1412" t="s">
        <v>51</v>
      </c>
      <c r="C1412" t="s">
        <v>229</v>
      </c>
      <c r="D1412" s="221">
        <v>9814023</v>
      </c>
    </row>
    <row r="1413" spans="1:4" x14ac:dyDescent="0.25">
      <c r="A1413" s="264">
        <v>2016</v>
      </c>
      <c r="B1413" t="s">
        <v>51</v>
      </c>
      <c r="C1413" t="s">
        <v>216</v>
      </c>
      <c r="D1413" s="221">
        <v>9830485</v>
      </c>
    </row>
    <row r="1414" spans="1:4" x14ac:dyDescent="0.25">
      <c r="A1414" s="264">
        <v>2016</v>
      </c>
      <c r="B1414" t="s">
        <v>52</v>
      </c>
      <c r="C1414" t="s">
        <v>229</v>
      </c>
      <c r="D1414" s="221">
        <v>455356</v>
      </c>
    </row>
    <row r="1415" spans="1:4" x14ac:dyDescent="0.25">
      <c r="A1415" s="264">
        <v>2016</v>
      </c>
      <c r="B1415" t="s">
        <v>52</v>
      </c>
      <c r="C1415" t="s">
        <v>216</v>
      </c>
      <c r="D1415" s="221">
        <v>450415</v>
      </c>
    </row>
    <row r="1416" spans="1:4" x14ac:dyDescent="0.25">
      <c r="A1416" s="264">
        <v>2016</v>
      </c>
      <c r="B1416" t="s">
        <v>53</v>
      </c>
      <c r="C1416" t="s">
        <v>229</v>
      </c>
      <c r="D1416" s="221">
        <v>17030314</v>
      </c>
    </row>
    <row r="1417" spans="1:4" x14ac:dyDescent="0.25">
      <c r="A1417" s="264">
        <v>2016</v>
      </c>
      <c r="B1417" t="s">
        <v>53</v>
      </c>
      <c r="C1417" t="s">
        <v>216</v>
      </c>
      <c r="D1417" s="221">
        <v>16979120</v>
      </c>
    </row>
    <row r="1418" spans="1:4" x14ac:dyDescent="0.25">
      <c r="A1418" s="264">
        <v>2016</v>
      </c>
      <c r="B1418" t="s">
        <v>54</v>
      </c>
      <c r="C1418" t="s">
        <v>229</v>
      </c>
      <c r="D1418" s="221">
        <v>8736668</v>
      </c>
    </row>
    <row r="1419" spans="1:4" x14ac:dyDescent="0.25">
      <c r="A1419" s="264">
        <v>2016</v>
      </c>
      <c r="B1419" t="s">
        <v>54</v>
      </c>
      <c r="C1419" t="s">
        <v>216</v>
      </c>
      <c r="D1419" s="221">
        <v>8700471</v>
      </c>
    </row>
    <row r="1420" spans="1:4" x14ac:dyDescent="0.25">
      <c r="A1420" s="264">
        <v>2016</v>
      </c>
      <c r="B1420" t="s">
        <v>64</v>
      </c>
      <c r="C1420" t="s">
        <v>229</v>
      </c>
      <c r="D1420" s="221">
        <v>37970087</v>
      </c>
    </row>
    <row r="1421" spans="1:4" x14ac:dyDescent="0.25">
      <c r="A1421" s="264">
        <v>2016</v>
      </c>
      <c r="B1421" t="s">
        <v>64</v>
      </c>
      <c r="C1421" t="s">
        <v>216</v>
      </c>
      <c r="D1421" s="221">
        <v>37967209</v>
      </c>
    </row>
    <row r="1422" spans="1:4" x14ac:dyDescent="0.25">
      <c r="A1422" s="264">
        <v>2016</v>
      </c>
      <c r="B1422" t="s">
        <v>55</v>
      </c>
      <c r="C1422" t="s">
        <v>229</v>
      </c>
      <c r="D1422" s="221">
        <v>10325452</v>
      </c>
    </row>
    <row r="1423" spans="1:4" x14ac:dyDescent="0.25">
      <c r="A1423" s="264">
        <v>2016</v>
      </c>
      <c r="B1423" t="s">
        <v>55</v>
      </c>
      <c r="C1423" t="s">
        <v>216</v>
      </c>
      <c r="D1423" s="221">
        <v>10341330</v>
      </c>
    </row>
    <row r="1424" spans="1:4" x14ac:dyDescent="0.25">
      <c r="A1424" s="264">
        <v>2016</v>
      </c>
      <c r="B1424" t="s">
        <v>56</v>
      </c>
      <c r="C1424" t="s">
        <v>229</v>
      </c>
      <c r="D1424" s="221">
        <v>19702267</v>
      </c>
    </row>
    <row r="1425" spans="1:4" x14ac:dyDescent="0.25">
      <c r="A1425" s="264">
        <v>2016</v>
      </c>
      <c r="B1425" t="s">
        <v>56</v>
      </c>
      <c r="C1425" t="s">
        <v>216</v>
      </c>
      <c r="D1425" s="221">
        <v>19760585</v>
      </c>
    </row>
    <row r="1426" spans="1:4" x14ac:dyDescent="0.25">
      <c r="A1426" s="264">
        <v>2016</v>
      </c>
      <c r="B1426" t="s">
        <v>57</v>
      </c>
      <c r="C1426" t="s">
        <v>229</v>
      </c>
      <c r="D1426" s="221">
        <v>2065042</v>
      </c>
    </row>
    <row r="1427" spans="1:4" x14ac:dyDescent="0.25">
      <c r="A1427" s="264">
        <v>2016</v>
      </c>
      <c r="B1427" t="s">
        <v>57</v>
      </c>
      <c r="C1427" t="s">
        <v>216</v>
      </c>
      <c r="D1427" s="221">
        <v>2064188</v>
      </c>
    </row>
    <row r="1428" spans="1:4" x14ac:dyDescent="0.25">
      <c r="A1428" s="264">
        <v>2016</v>
      </c>
      <c r="B1428" t="s">
        <v>65</v>
      </c>
      <c r="C1428" t="s">
        <v>229</v>
      </c>
      <c r="D1428" s="221">
        <v>5430798</v>
      </c>
    </row>
    <row r="1429" spans="1:4" x14ac:dyDescent="0.25">
      <c r="A1429" s="264">
        <v>2016</v>
      </c>
      <c r="B1429" t="s">
        <v>65</v>
      </c>
      <c r="C1429" t="s">
        <v>216</v>
      </c>
      <c r="D1429" s="221">
        <v>5426252</v>
      </c>
    </row>
    <row r="1430" spans="1:4" x14ac:dyDescent="0.25">
      <c r="A1430" s="264">
        <v>2016</v>
      </c>
      <c r="B1430" t="s">
        <v>58</v>
      </c>
      <c r="C1430" t="s">
        <v>229</v>
      </c>
      <c r="D1430" s="221">
        <v>5495303</v>
      </c>
    </row>
    <row r="1431" spans="1:4" x14ac:dyDescent="0.25">
      <c r="A1431" s="264">
        <v>2016</v>
      </c>
      <c r="B1431" t="s">
        <v>58</v>
      </c>
      <c r="C1431" t="s">
        <v>216</v>
      </c>
      <c r="D1431" s="221">
        <v>5487308</v>
      </c>
    </row>
    <row r="1432" spans="1:4" x14ac:dyDescent="0.25">
      <c r="A1432" s="264">
        <v>2016</v>
      </c>
      <c r="B1432" t="s">
        <v>59</v>
      </c>
      <c r="C1432" t="s">
        <v>229</v>
      </c>
      <c r="D1432" s="221">
        <v>9923085</v>
      </c>
    </row>
    <row r="1433" spans="1:4" x14ac:dyDescent="0.25">
      <c r="A1433" s="264">
        <v>2016</v>
      </c>
      <c r="B1433" t="s">
        <v>59</v>
      </c>
      <c r="C1433" t="s">
        <v>216</v>
      </c>
      <c r="D1433" s="221">
        <v>9851017</v>
      </c>
    </row>
    <row r="1434" spans="1:4" x14ac:dyDescent="0.25">
      <c r="A1434" s="264">
        <v>2016</v>
      </c>
      <c r="B1434" t="s">
        <v>156</v>
      </c>
      <c r="C1434" t="s">
        <v>229</v>
      </c>
      <c r="D1434" s="221">
        <v>335439</v>
      </c>
    </row>
    <row r="1435" spans="1:4" x14ac:dyDescent="0.25">
      <c r="A1435" s="264">
        <v>2016</v>
      </c>
      <c r="B1435" t="s">
        <v>156</v>
      </c>
      <c r="C1435" t="s">
        <v>216</v>
      </c>
      <c r="D1435" s="221">
        <v>332529</v>
      </c>
    </row>
    <row r="1436" spans="1:4" x14ac:dyDescent="0.25">
      <c r="A1436" s="264">
        <v>2016</v>
      </c>
      <c r="B1436" t="s">
        <v>254</v>
      </c>
      <c r="C1436" t="s">
        <v>229</v>
      </c>
      <c r="D1436" s="221">
        <v>37716</v>
      </c>
    </row>
    <row r="1437" spans="1:4" x14ac:dyDescent="0.25">
      <c r="A1437" s="264">
        <v>2016</v>
      </c>
      <c r="B1437" t="s">
        <v>254</v>
      </c>
      <c r="C1437" t="s">
        <v>216</v>
      </c>
      <c r="D1437" s="221">
        <v>37622</v>
      </c>
    </row>
    <row r="1438" spans="1:4" x14ac:dyDescent="0.25">
      <c r="A1438" s="264">
        <v>2016</v>
      </c>
      <c r="B1438" t="s">
        <v>67</v>
      </c>
      <c r="C1438" t="s">
        <v>229</v>
      </c>
      <c r="D1438" s="221">
        <v>5234519</v>
      </c>
    </row>
    <row r="1439" spans="1:4" x14ac:dyDescent="0.25">
      <c r="A1439" s="264">
        <v>2016</v>
      </c>
      <c r="B1439" t="s">
        <v>67</v>
      </c>
      <c r="C1439" t="s">
        <v>216</v>
      </c>
      <c r="D1439" s="221">
        <v>5210721</v>
      </c>
    </row>
    <row r="1440" spans="1:4" x14ac:dyDescent="0.25">
      <c r="A1440" s="264">
        <v>2016</v>
      </c>
      <c r="B1440" t="s">
        <v>68</v>
      </c>
      <c r="C1440" t="s">
        <v>229</v>
      </c>
      <c r="D1440" s="221">
        <v>8373338</v>
      </c>
    </row>
    <row r="1441" spans="1:5" x14ac:dyDescent="0.25">
      <c r="A1441" s="264">
        <v>2016</v>
      </c>
      <c r="B1441" t="s">
        <v>68</v>
      </c>
      <c r="C1441" t="s">
        <v>216</v>
      </c>
      <c r="D1441" s="221">
        <v>8327126</v>
      </c>
    </row>
    <row r="1442" spans="1:5" x14ac:dyDescent="0.25">
      <c r="A1442" s="264">
        <v>2016</v>
      </c>
      <c r="B1442" t="s">
        <v>60</v>
      </c>
      <c r="C1442" t="s">
        <v>229</v>
      </c>
      <c r="D1442" s="221">
        <v>65611593</v>
      </c>
    </row>
    <row r="1443" spans="1:5" x14ac:dyDescent="0.25">
      <c r="A1443" s="264">
        <v>2016</v>
      </c>
      <c r="B1443" t="s">
        <v>60</v>
      </c>
      <c r="C1443" t="s">
        <v>216</v>
      </c>
      <c r="D1443" s="221">
        <v>65379044</v>
      </c>
    </row>
    <row r="1444" spans="1:5" x14ac:dyDescent="0.25">
      <c r="A1444" s="264">
        <v>2016</v>
      </c>
      <c r="B1444" t="s">
        <v>69</v>
      </c>
      <c r="C1444" t="s">
        <v>229</v>
      </c>
      <c r="D1444" s="221">
        <v>2072490</v>
      </c>
    </row>
    <row r="1445" spans="1:5" x14ac:dyDescent="0.25">
      <c r="A1445" s="264">
        <v>2016</v>
      </c>
      <c r="B1445" t="s">
        <v>69</v>
      </c>
      <c r="C1445" t="s">
        <v>216</v>
      </c>
      <c r="D1445" s="221">
        <v>2071278</v>
      </c>
      <c r="E1445" t="s">
        <v>201</v>
      </c>
    </row>
    <row r="1446" spans="1:5" x14ac:dyDescent="0.25">
      <c r="A1446" s="264">
        <v>2016</v>
      </c>
      <c r="B1446" t="s">
        <v>84</v>
      </c>
      <c r="C1446" t="s">
        <v>229</v>
      </c>
      <c r="D1446" s="221">
        <v>2876092</v>
      </c>
    </row>
    <row r="1447" spans="1:5" x14ac:dyDescent="0.25">
      <c r="A1447" s="264">
        <v>2016</v>
      </c>
      <c r="B1447" t="s">
        <v>84</v>
      </c>
      <c r="C1447" t="s">
        <v>216</v>
      </c>
      <c r="D1447" s="221">
        <v>2875592</v>
      </c>
    </row>
    <row r="1448" spans="1:5" x14ac:dyDescent="0.25">
      <c r="A1448" s="264">
        <v>2016</v>
      </c>
      <c r="B1448" t="s">
        <v>70</v>
      </c>
      <c r="C1448" t="s">
        <v>229</v>
      </c>
      <c r="D1448" s="221">
        <v>7058322</v>
      </c>
    </row>
    <row r="1449" spans="1:5" x14ac:dyDescent="0.25">
      <c r="A1449" s="264">
        <v>2016</v>
      </c>
      <c r="B1449" t="s">
        <v>70</v>
      </c>
      <c r="C1449" t="s">
        <v>216</v>
      </c>
      <c r="D1449" s="221">
        <v>7076372</v>
      </c>
    </row>
    <row r="1450" spans="1:5" x14ac:dyDescent="0.25">
      <c r="A1450" s="264">
        <v>2016</v>
      </c>
      <c r="B1450" t="s">
        <v>71</v>
      </c>
      <c r="C1450" t="s">
        <v>229</v>
      </c>
      <c r="D1450" s="221">
        <v>79277962</v>
      </c>
    </row>
    <row r="1451" spans="1:5" x14ac:dyDescent="0.25">
      <c r="A1451" s="264">
        <v>2016</v>
      </c>
      <c r="B1451" t="s">
        <v>71</v>
      </c>
      <c r="C1451" t="s">
        <v>216</v>
      </c>
      <c r="D1451" s="221">
        <v>78741053</v>
      </c>
    </row>
    <row r="1452" spans="1:5" x14ac:dyDescent="0.25">
      <c r="A1452" s="264">
        <v>2016</v>
      </c>
      <c r="B1452" t="s">
        <v>82</v>
      </c>
      <c r="C1452" t="s">
        <v>229</v>
      </c>
      <c r="D1452" s="221">
        <v>3512855</v>
      </c>
    </row>
    <row r="1453" spans="1:5" x14ac:dyDescent="0.25">
      <c r="A1453" s="264">
        <v>2016</v>
      </c>
      <c r="B1453" t="s">
        <v>82</v>
      </c>
      <c r="C1453" t="s">
        <v>216</v>
      </c>
      <c r="D1453" s="221">
        <v>3515982</v>
      </c>
    </row>
    <row r="1454" spans="1:5" x14ac:dyDescent="0.25">
      <c r="A1454" s="264">
        <v>2016</v>
      </c>
      <c r="B1454" t="s">
        <v>255</v>
      </c>
      <c r="C1454" t="s">
        <v>229</v>
      </c>
      <c r="D1454" s="221">
        <v>33101</v>
      </c>
    </row>
    <row r="1455" spans="1:5" x14ac:dyDescent="0.25">
      <c r="A1455" s="264">
        <v>2016</v>
      </c>
      <c r="B1455" t="s">
        <v>255</v>
      </c>
      <c r="C1455" t="s">
        <v>216</v>
      </c>
      <c r="D1455" s="221">
        <v>33005</v>
      </c>
    </row>
    <row r="1456" spans="1:5" x14ac:dyDescent="0.25">
      <c r="A1456" s="264">
        <v>2016</v>
      </c>
      <c r="B1456" t="s">
        <v>256</v>
      </c>
      <c r="C1456" t="s">
        <v>229</v>
      </c>
      <c r="D1456" s="221">
        <v>42502892</v>
      </c>
    </row>
    <row r="1457" spans="1:5" x14ac:dyDescent="0.25">
      <c r="A1457" s="264">
        <v>2016</v>
      </c>
      <c r="B1457" t="s">
        <v>256</v>
      </c>
      <c r="C1457" t="s">
        <v>216</v>
      </c>
      <c r="D1457" s="221">
        <v>42590879</v>
      </c>
    </row>
    <row r="1458" spans="1:5" x14ac:dyDescent="0.25">
      <c r="A1458" s="264">
        <v>2016</v>
      </c>
      <c r="B1458" t="s">
        <v>257</v>
      </c>
      <c r="C1458" t="s">
        <v>229</v>
      </c>
      <c r="D1458" s="221">
        <v>2992364</v>
      </c>
    </row>
    <row r="1459" spans="1:5" x14ac:dyDescent="0.25">
      <c r="A1459" s="264">
        <v>2016</v>
      </c>
      <c r="B1459" t="s">
        <v>257</v>
      </c>
      <c r="C1459" t="s">
        <v>216</v>
      </c>
      <c r="D1459" s="221">
        <v>2998577</v>
      </c>
    </row>
    <row r="1460" spans="1:5" x14ac:dyDescent="0.25">
      <c r="A1460" s="264">
        <v>2016</v>
      </c>
      <c r="B1460" t="s">
        <v>258</v>
      </c>
      <c r="C1460" t="s">
        <v>229</v>
      </c>
      <c r="D1460" s="221">
        <v>9757812</v>
      </c>
    </row>
    <row r="1461" spans="1:5" x14ac:dyDescent="0.25">
      <c r="A1461" s="264">
        <v>2016</v>
      </c>
      <c r="B1461" t="s">
        <v>258</v>
      </c>
      <c r="C1461" t="s">
        <v>216</v>
      </c>
      <c r="D1461" s="221">
        <v>9705643</v>
      </c>
    </row>
    <row r="1462" spans="1:5" x14ac:dyDescent="0.25">
      <c r="A1462" s="264">
        <v>2016</v>
      </c>
      <c r="B1462" t="s">
        <v>259</v>
      </c>
      <c r="C1462" t="s">
        <v>229</v>
      </c>
      <c r="D1462" s="221">
        <v>3723387</v>
      </c>
    </row>
    <row r="1463" spans="1:5" x14ac:dyDescent="0.25">
      <c r="A1463" s="264">
        <v>2016</v>
      </c>
      <c r="B1463" t="s">
        <v>259</v>
      </c>
      <c r="C1463" t="s">
        <v>216</v>
      </c>
      <c r="D1463" s="221">
        <v>3720400</v>
      </c>
    </row>
    <row r="1464" spans="1:5" x14ac:dyDescent="0.25">
      <c r="A1464" s="264">
        <v>2017</v>
      </c>
      <c r="B1464" t="s">
        <v>154</v>
      </c>
      <c r="C1464" t="s">
        <v>229</v>
      </c>
      <c r="D1464" s="221">
        <v>445871494</v>
      </c>
      <c r="E1464" t="s">
        <v>199</v>
      </c>
    </row>
    <row r="1465" spans="1:5" x14ac:dyDescent="0.25">
      <c r="A1465" s="264">
        <v>2017</v>
      </c>
      <c r="B1465" t="s">
        <v>154</v>
      </c>
      <c r="C1465" t="s">
        <v>216</v>
      </c>
      <c r="D1465" s="221">
        <v>445534430</v>
      </c>
      <c r="E1465" t="s">
        <v>199</v>
      </c>
    </row>
    <row r="1466" spans="1:5" x14ac:dyDescent="0.25">
      <c r="A1466" s="264">
        <v>2017</v>
      </c>
      <c r="B1466" t="s">
        <v>35</v>
      </c>
      <c r="C1466" t="s">
        <v>229</v>
      </c>
      <c r="D1466" s="221">
        <v>11375158</v>
      </c>
    </row>
    <row r="1467" spans="1:5" x14ac:dyDescent="0.25">
      <c r="A1467" s="264">
        <v>2017</v>
      </c>
      <c r="B1467" t="s">
        <v>35</v>
      </c>
      <c r="C1467" t="s">
        <v>216</v>
      </c>
      <c r="D1467" s="221">
        <v>11351727</v>
      </c>
    </row>
    <row r="1468" spans="1:5" x14ac:dyDescent="0.25">
      <c r="A1468" s="264">
        <v>2017</v>
      </c>
      <c r="B1468" t="s">
        <v>36</v>
      </c>
      <c r="C1468" t="s">
        <v>229</v>
      </c>
      <c r="D1468" s="221">
        <v>7075947</v>
      </c>
    </row>
    <row r="1469" spans="1:5" x14ac:dyDescent="0.25">
      <c r="A1469" s="264">
        <v>2017</v>
      </c>
      <c r="B1469" t="s">
        <v>36</v>
      </c>
      <c r="C1469" t="s">
        <v>216</v>
      </c>
      <c r="D1469" s="221">
        <v>7101859</v>
      </c>
    </row>
    <row r="1470" spans="1:5" x14ac:dyDescent="0.25">
      <c r="A1470" s="264">
        <v>2017</v>
      </c>
      <c r="B1470" t="s">
        <v>37</v>
      </c>
      <c r="C1470" t="s">
        <v>229</v>
      </c>
      <c r="D1470" s="221">
        <v>10594438</v>
      </c>
    </row>
    <row r="1471" spans="1:5" x14ac:dyDescent="0.25">
      <c r="A1471" s="264">
        <v>2017</v>
      </c>
      <c r="B1471" t="s">
        <v>37</v>
      </c>
      <c r="C1471" t="s">
        <v>216</v>
      </c>
      <c r="D1471" s="221">
        <v>10578820</v>
      </c>
    </row>
    <row r="1472" spans="1:5" x14ac:dyDescent="0.25">
      <c r="A1472" s="264">
        <v>2017</v>
      </c>
      <c r="B1472" t="s">
        <v>38</v>
      </c>
      <c r="C1472" t="s">
        <v>229</v>
      </c>
      <c r="D1472" s="221">
        <v>5764980</v>
      </c>
    </row>
    <row r="1473" spans="1:4" x14ac:dyDescent="0.25">
      <c r="A1473" s="264">
        <v>2017</v>
      </c>
      <c r="B1473" t="s">
        <v>38</v>
      </c>
      <c r="C1473" t="s">
        <v>216</v>
      </c>
      <c r="D1473" s="221">
        <v>5748769</v>
      </c>
    </row>
    <row r="1474" spans="1:4" x14ac:dyDescent="0.25">
      <c r="A1474" s="264">
        <v>2017</v>
      </c>
      <c r="B1474" t="s">
        <v>128</v>
      </c>
      <c r="C1474" t="s">
        <v>229</v>
      </c>
      <c r="D1474" s="221">
        <v>82657002</v>
      </c>
    </row>
    <row r="1475" spans="1:4" x14ac:dyDescent="0.25">
      <c r="A1475" s="264">
        <v>2017</v>
      </c>
      <c r="B1475" t="s">
        <v>128</v>
      </c>
      <c r="C1475" t="s">
        <v>216</v>
      </c>
      <c r="D1475" s="221">
        <v>82521653</v>
      </c>
    </row>
    <row r="1476" spans="1:4" x14ac:dyDescent="0.25">
      <c r="A1476" s="264">
        <v>2017</v>
      </c>
      <c r="B1476" t="s">
        <v>40</v>
      </c>
      <c r="C1476" t="s">
        <v>229</v>
      </c>
      <c r="D1476" s="221">
        <v>1317384</v>
      </c>
    </row>
    <row r="1477" spans="1:4" x14ac:dyDescent="0.25">
      <c r="A1477" s="264">
        <v>2017</v>
      </c>
      <c r="B1477" t="s">
        <v>40</v>
      </c>
      <c r="C1477" t="s">
        <v>216</v>
      </c>
      <c r="D1477" s="221">
        <v>1315635</v>
      </c>
    </row>
    <row r="1478" spans="1:4" x14ac:dyDescent="0.25">
      <c r="A1478" s="264">
        <v>2017</v>
      </c>
      <c r="B1478" t="s">
        <v>41</v>
      </c>
      <c r="C1478" t="s">
        <v>229</v>
      </c>
      <c r="D1478" s="221">
        <v>4807388</v>
      </c>
    </row>
    <row r="1479" spans="1:4" x14ac:dyDescent="0.25">
      <c r="A1479" s="264">
        <v>2017</v>
      </c>
      <c r="B1479" t="s">
        <v>41</v>
      </c>
      <c r="C1479" t="s">
        <v>216</v>
      </c>
      <c r="D1479" s="221">
        <v>4784383</v>
      </c>
    </row>
    <row r="1480" spans="1:4" x14ac:dyDescent="0.25">
      <c r="A1480" s="264">
        <v>2017</v>
      </c>
      <c r="B1480" t="s">
        <v>42</v>
      </c>
      <c r="C1480" t="s">
        <v>229</v>
      </c>
      <c r="D1480" s="221">
        <v>10754679</v>
      </c>
    </row>
    <row r="1481" spans="1:4" x14ac:dyDescent="0.25">
      <c r="A1481" s="264">
        <v>2017</v>
      </c>
      <c r="B1481" t="s">
        <v>42</v>
      </c>
      <c r="C1481" t="s">
        <v>216</v>
      </c>
      <c r="D1481" s="221">
        <v>10768193</v>
      </c>
    </row>
    <row r="1482" spans="1:4" x14ac:dyDescent="0.25">
      <c r="A1482" s="264">
        <v>2017</v>
      </c>
      <c r="B1482" t="s">
        <v>43</v>
      </c>
      <c r="C1482" t="s">
        <v>229</v>
      </c>
      <c r="D1482" s="221">
        <v>46593236</v>
      </c>
    </row>
    <row r="1483" spans="1:4" x14ac:dyDescent="0.25">
      <c r="A1483" s="264">
        <v>2017</v>
      </c>
      <c r="B1483" t="s">
        <v>43</v>
      </c>
      <c r="C1483" t="s">
        <v>216</v>
      </c>
      <c r="D1483" s="221">
        <v>46528024</v>
      </c>
    </row>
    <row r="1484" spans="1:4" x14ac:dyDescent="0.25">
      <c r="A1484" s="264">
        <v>2017</v>
      </c>
      <c r="B1484" t="s">
        <v>44</v>
      </c>
      <c r="C1484" t="s">
        <v>229</v>
      </c>
      <c r="D1484" s="221">
        <v>66918020</v>
      </c>
    </row>
    <row r="1485" spans="1:4" x14ac:dyDescent="0.25">
      <c r="A1485" s="264">
        <v>2017</v>
      </c>
      <c r="B1485" t="s">
        <v>44</v>
      </c>
      <c r="C1485" t="s">
        <v>216</v>
      </c>
      <c r="D1485" s="221">
        <v>66809816</v>
      </c>
    </row>
    <row r="1486" spans="1:4" x14ac:dyDescent="0.25">
      <c r="A1486" s="264">
        <v>2017</v>
      </c>
      <c r="B1486" t="s">
        <v>45</v>
      </c>
      <c r="C1486" t="s">
        <v>229</v>
      </c>
      <c r="D1486" s="221">
        <v>4129853</v>
      </c>
    </row>
    <row r="1487" spans="1:4" x14ac:dyDescent="0.25">
      <c r="A1487" s="264">
        <v>2017</v>
      </c>
      <c r="B1487" t="s">
        <v>45</v>
      </c>
      <c r="C1487" t="s">
        <v>216</v>
      </c>
      <c r="D1487" s="221">
        <v>4154213</v>
      </c>
    </row>
    <row r="1488" spans="1:4" x14ac:dyDescent="0.25">
      <c r="A1488" s="264">
        <v>2017</v>
      </c>
      <c r="B1488" t="s">
        <v>46</v>
      </c>
      <c r="C1488" t="s">
        <v>229</v>
      </c>
      <c r="D1488" s="221">
        <v>60536709</v>
      </c>
    </row>
    <row r="1489" spans="1:5" x14ac:dyDescent="0.25">
      <c r="A1489" s="264">
        <v>2017</v>
      </c>
      <c r="B1489" t="s">
        <v>46</v>
      </c>
      <c r="C1489" t="s">
        <v>216</v>
      </c>
      <c r="D1489" s="221">
        <v>60589445</v>
      </c>
    </row>
    <row r="1490" spans="1:5" x14ac:dyDescent="0.25">
      <c r="A1490" s="264">
        <v>2017</v>
      </c>
      <c r="B1490" t="s">
        <v>47</v>
      </c>
      <c r="C1490" t="s">
        <v>229</v>
      </c>
      <c r="D1490" s="221">
        <v>859519</v>
      </c>
    </row>
    <row r="1491" spans="1:5" x14ac:dyDescent="0.25">
      <c r="A1491" s="264">
        <v>2017</v>
      </c>
      <c r="B1491" t="s">
        <v>47</v>
      </c>
      <c r="C1491" t="s">
        <v>216</v>
      </c>
      <c r="D1491" s="221">
        <v>854802</v>
      </c>
    </row>
    <row r="1492" spans="1:5" x14ac:dyDescent="0.25">
      <c r="A1492" s="264">
        <v>2017</v>
      </c>
      <c r="B1492" t="s">
        <v>48</v>
      </c>
      <c r="C1492" t="s">
        <v>229</v>
      </c>
      <c r="D1492" s="221">
        <v>1942248</v>
      </c>
    </row>
    <row r="1493" spans="1:5" x14ac:dyDescent="0.25">
      <c r="A1493" s="264">
        <v>2017</v>
      </c>
      <c r="B1493" t="s">
        <v>48</v>
      </c>
      <c r="C1493" t="s">
        <v>216</v>
      </c>
      <c r="D1493" s="221">
        <v>1950116</v>
      </c>
    </row>
    <row r="1494" spans="1:5" x14ac:dyDescent="0.25">
      <c r="A1494" s="264">
        <v>2017</v>
      </c>
      <c r="B1494" t="s">
        <v>49</v>
      </c>
      <c r="C1494" t="s">
        <v>229</v>
      </c>
      <c r="D1494" s="221">
        <v>2828403</v>
      </c>
    </row>
    <row r="1495" spans="1:5" x14ac:dyDescent="0.25">
      <c r="A1495" s="264">
        <v>2017</v>
      </c>
      <c r="B1495" t="s">
        <v>49</v>
      </c>
      <c r="C1495" t="s">
        <v>216</v>
      </c>
      <c r="D1495" s="221">
        <v>2847904</v>
      </c>
    </row>
    <row r="1496" spans="1:5" x14ac:dyDescent="0.25">
      <c r="A1496" s="264">
        <v>2017</v>
      </c>
      <c r="B1496" t="s">
        <v>50</v>
      </c>
      <c r="C1496" t="s">
        <v>229</v>
      </c>
      <c r="D1496" s="221">
        <v>596336</v>
      </c>
      <c r="E1496" t="s">
        <v>199</v>
      </c>
    </row>
    <row r="1497" spans="1:5" x14ac:dyDescent="0.25">
      <c r="A1497" s="264">
        <v>2017</v>
      </c>
      <c r="B1497" t="s">
        <v>50</v>
      </c>
      <c r="C1497" t="s">
        <v>216</v>
      </c>
      <c r="D1497" s="221">
        <v>590667</v>
      </c>
      <c r="E1497" t="s">
        <v>199</v>
      </c>
    </row>
    <row r="1498" spans="1:5" x14ac:dyDescent="0.25">
      <c r="A1498" s="264">
        <v>2017</v>
      </c>
      <c r="B1498" t="s">
        <v>51</v>
      </c>
      <c r="C1498" t="s">
        <v>229</v>
      </c>
      <c r="D1498" s="221">
        <v>9787966</v>
      </c>
    </row>
    <row r="1499" spans="1:5" x14ac:dyDescent="0.25">
      <c r="A1499" s="264">
        <v>2017</v>
      </c>
      <c r="B1499" t="s">
        <v>51</v>
      </c>
      <c r="C1499" t="s">
        <v>216</v>
      </c>
      <c r="D1499" s="221">
        <v>9797561</v>
      </c>
    </row>
    <row r="1500" spans="1:5" x14ac:dyDescent="0.25">
      <c r="A1500" s="264">
        <v>2017</v>
      </c>
      <c r="B1500" t="s">
        <v>52</v>
      </c>
      <c r="C1500" t="s">
        <v>229</v>
      </c>
      <c r="D1500" s="221">
        <v>467999</v>
      </c>
    </row>
    <row r="1501" spans="1:5" x14ac:dyDescent="0.25">
      <c r="A1501" s="264">
        <v>2017</v>
      </c>
      <c r="B1501" t="s">
        <v>52</v>
      </c>
      <c r="C1501" t="s">
        <v>216</v>
      </c>
      <c r="D1501" s="221">
        <v>460297</v>
      </c>
    </row>
    <row r="1502" spans="1:5" x14ac:dyDescent="0.25">
      <c r="A1502" s="264">
        <v>2017</v>
      </c>
      <c r="B1502" t="s">
        <v>53</v>
      </c>
      <c r="C1502" t="s">
        <v>229</v>
      </c>
      <c r="D1502" s="221">
        <v>17131296</v>
      </c>
    </row>
    <row r="1503" spans="1:5" x14ac:dyDescent="0.25">
      <c r="A1503" s="264">
        <v>2017</v>
      </c>
      <c r="B1503" t="s">
        <v>53</v>
      </c>
      <c r="C1503" t="s">
        <v>216</v>
      </c>
      <c r="D1503" s="221">
        <v>17081507</v>
      </c>
    </row>
    <row r="1504" spans="1:5" x14ac:dyDescent="0.25">
      <c r="A1504" s="264">
        <v>2017</v>
      </c>
      <c r="B1504" t="s">
        <v>54</v>
      </c>
      <c r="C1504" t="s">
        <v>229</v>
      </c>
      <c r="D1504" s="221">
        <v>8797566</v>
      </c>
    </row>
    <row r="1505" spans="1:4" x14ac:dyDescent="0.25">
      <c r="A1505" s="264">
        <v>2017</v>
      </c>
      <c r="B1505" t="s">
        <v>54</v>
      </c>
      <c r="C1505" t="s">
        <v>216</v>
      </c>
      <c r="D1505" s="221">
        <v>8772865</v>
      </c>
    </row>
    <row r="1506" spans="1:4" x14ac:dyDescent="0.25">
      <c r="A1506" s="264">
        <v>2017</v>
      </c>
      <c r="B1506" t="s">
        <v>64</v>
      </c>
      <c r="C1506" t="s">
        <v>229</v>
      </c>
      <c r="D1506" s="221">
        <v>37974826</v>
      </c>
    </row>
    <row r="1507" spans="1:4" x14ac:dyDescent="0.25">
      <c r="A1507" s="264">
        <v>2017</v>
      </c>
      <c r="B1507" t="s">
        <v>64</v>
      </c>
      <c r="C1507" t="s">
        <v>216</v>
      </c>
      <c r="D1507" s="221">
        <v>37972964</v>
      </c>
    </row>
    <row r="1508" spans="1:4" x14ac:dyDescent="0.25">
      <c r="A1508" s="264">
        <v>2017</v>
      </c>
      <c r="B1508" t="s">
        <v>55</v>
      </c>
      <c r="C1508" t="s">
        <v>229</v>
      </c>
      <c r="D1508" s="221">
        <v>10300300</v>
      </c>
    </row>
    <row r="1509" spans="1:4" x14ac:dyDescent="0.25">
      <c r="A1509" s="264">
        <v>2017</v>
      </c>
      <c r="B1509" t="s">
        <v>55</v>
      </c>
      <c r="C1509" t="s">
        <v>216</v>
      </c>
      <c r="D1509" s="221">
        <v>10309573</v>
      </c>
    </row>
    <row r="1510" spans="1:4" x14ac:dyDescent="0.25">
      <c r="A1510" s="264">
        <v>2017</v>
      </c>
      <c r="B1510" t="s">
        <v>56</v>
      </c>
      <c r="C1510" t="s">
        <v>229</v>
      </c>
      <c r="D1510" s="221">
        <v>19588715</v>
      </c>
    </row>
    <row r="1511" spans="1:4" x14ac:dyDescent="0.25">
      <c r="A1511" s="264">
        <v>2017</v>
      </c>
      <c r="B1511" t="s">
        <v>56</v>
      </c>
      <c r="C1511" t="s">
        <v>216</v>
      </c>
      <c r="D1511" s="221">
        <v>19643949</v>
      </c>
    </row>
    <row r="1512" spans="1:4" x14ac:dyDescent="0.25">
      <c r="A1512" s="264">
        <v>2017</v>
      </c>
      <c r="B1512" t="s">
        <v>57</v>
      </c>
      <c r="C1512" t="s">
        <v>229</v>
      </c>
      <c r="D1512" s="221">
        <v>2066388</v>
      </c>
    </row>
    <row r="1513" spans="1:4" x14ac:dyDescent="0.25">
      <c r="A1513" s="264">
        <v>2017</v>
      </c>
      <c r="B1513" t="s">
        <v>57</v>
      </c>
      <c r="C1513" t="s">
        <v>216</v>
      </c>
      <c r="D1513" s="221">
        <v>2065895</v>
      </c>
    </row>
    <row r="1514" spans="1:4" x14ac:dyDescent="0.25">
      <c r="A1514" s="264">
        <v>2017</v>
      </c>
      <c r="B1514" t="s">
        <v>65</v>
      </c>
      <c r="C1514" t="s">
        <v>229</v>
      </c>
      <c r="D1514" s="221">
        <v>5439232</v>
      </c>
    </row>
    <row r="1515" spans="1:4" x14ac:dyDescent="0.25">
      <c r="A1515" s="264">
        <v>2017</v>
      </c>
      <c r="B1515" t="s">
        <v>65</v>
      </c>
      <c r="C1515" t="s">
        <v>216</v>
      </c>
      <c r="D1515" s="221">
        <v>5435343</v>
      </c>
    </row>
    <row r="1516" spans="1:4" x14ac:dyDescent="0.25">
      <c r="A1516" s="264">
        <v>2017</v>
      </c>
      <c r="B1516" t="s">
        <v>58</v>
      </c>
      <c r="C1516" t="s">
        <v>229</v>
      </c>
      <c r="D1516" s="221">
        <v>5508214</v>
      </c>
    </row>
    <row r="1517" spans="1:4" x14ac:dyDescent="0.25">
      <c r="A1517" s="264">
        <v>2017</v>
      </c>
      <c r="B1517" t="s">
        <v>58</v>
      </c>
      <c r="C1517" t="s">
        <v>216</v>
      </c>
      <c r="D1517" s="221">
        <v>5503297</v>
      </c>
    </row>
    <row r="1518" spans="1:4" x14ac:dyDescent="0.25">
      <c r="A1518" s="264">
        <v>2017</v>
      </c>
      <c r="B1518" t="s">
        <v>59</v>
      </c>
      <c r="C1518" t="s">
        <v>229</v>
      </c>
      <c r="D1518" s="221">
        <v>10057698</v>
      </c>
    </row>
    <row r="1519" spans="1:4" x14ac:dyDescent="0.25">
      <c r="A1519" s="264">
        <v>2017</v>
      </c>
      <c r="B1519" t="s">
        <v>59</v>
      </c>
      <c r="C1519" t="s">
        <v>216</v>
      </c>
      <c r="D1519" s="221">
        <v>9995153</v>
      </c>
    </row>
    <row r="1520" spans="1:4" x14ac:dyDescent="0.25">
      <c r="A1520" s="264">
        <v>2017</v>
      </c>
      <c r="B1520" t="s">
        <v>156</v>
      </c>
      <c r="C1520" t="s">
        <v>229</v>
      </c>
      <c r="D1520" s="221">
        <v>343400</v>
      </c>
    </row>
    <row r="1521" spans="1:5" x14ac:dyDescent="0.25">
      <c r="A1521" s="264">
        <v>2017</v>
      </c>
      <c r="B1521" t="s">
        <v>156</v>
      </c>
      <c r="C1521" t="s">
        <v>216</v>
      </c>
      <c r="D1521" s="221">
        <v>338349</v>
      </c>
    </row>
    <row r="1522" spans="1:5" x14ac:dyDescent="0.25">
      <c r="A1522" s="264">
        <v>2017</v>
      </c>
      <c r="B1522" t="s">
        <v>254</v>
      </c>
      <c r="C1522" t="s">
        <v>229</v>
      </c>
      <c r="D1522" s="221">
        <v>37962</v>
      </c>
    </row>
    <row r="1523" spans="1:5" x14ac:dyDescent="0.25">
      <c r="A1523" s="264">
        <v>2017</v>
      </c>
      <c r="B1523" t="s">
        <v>254</v>
      </c>
      <c r="C1523" t="s">
        <v>216</v>
      </c>
      <c r="D1523" s="221">
        <v>37810</v>
      </c>
    </row>
    <row r="1524" spans="1:5" x14ac:dyDescent="0.25">
      <c r="A1524" s="264">
        <v>2017</v>
      </c>
      <c r="B1524" t="s">
        <v>67</v>
      </c>
      <c r="C1524" t="s">
        <v>229</v>
      </c>
      <c r="D1524" s="221">
        <v>5276968</v>
      </c>
    </row>
    <row r="1525" spans="1:5" x14ac:dyDescent="0.25">
      <c r="A1525" s="264">
        <v>2017</v>
      </c>
      <c r="B1525" t="s">
        <v>67</v>
      </c>
      <c r="C1525" t="s">
        <v>216</v>
      </c>
      <c r="D1525" s="221">
        <v>5258317</v>
      </c>
    </row>
    <row r="1526" spans="1:5" x14ac:dyDescent="0.25">
      <c r="A1526" s="264">
        <v>2017</v>
      </c>
      <c r="B1526" t="s">
        <v>68</v>
      </c>
      <c r="C1526" t="s">
        <v>229</v>
      </c>
      <c r="D1526" s="221">
        <v>8451840</v>
      </c>
    </row>
    <row r="1527" spans="1:5" x14ac:dyDescent="0.25">
      <c r="A1527" s="264">
        <v>2017</v>
      </c>
      <c r="B1527" t="s">
        <v>68</v>
      </c>
      <c r="C1527" t="s">
        <v>216</v>
      </c>
      <c r="D1527" s="221">
        <v>8419550</v>
      </c>
    </row>
    <row r="1528" spans="1:5" x14ac:dyDescent="0.25">
      <c r="A1528" s="264">
        <v>2017</v>
      </c>
      <c r="B1528" t="s">
        <v>60</v>
      </c>
      <c r="C1528" t="s">
        <v>229</v>
      </c>
      <c r="D1528" s="221">
        <v>66058859</v>
      </c>
    </row>
    <row r="1529" spans="1:5" x14ac:dyDescent="0.25">
      <c r="A1529" s="264">
        <v>2017</v>
      </c>
      <c r="B1529" t="s">
        <v>60</v>
      </c>
      <c r="C1529" t="s">
        <v>216</v>
      </c>
      <c r="D1529" s="221">
        <v>65844142</v>
      </c>
    </row>
    <row r="1530" spans="1:5" x14ac:dyDescent="0.25">
      <c r="A1530" s="264">
        <v>2017</v>
      </c>
      <c r="B1530" t="s">
        <v>69</v>
      </c>
      <c r="C1530" t="s">
        <v>229</v>
      </c>
      <c r="D1530" s="221">
        <v>2074502</v>
      </c>
    </row>
    <row r="1531" spans="1:5" x14ac:dyDescent="0.25">
      <c r="A1531" s="264">
        <v>2017</v>
      </c>
      <c r="B1531" t="s">
        <v>69</v>
      </c>
      <c r="C1531" t="s">
        <v>216</v>
      </c>
      <c r="D1531" s="221">
        <v>2073702</v>
      </c>
      <c r="E1531" t="s">
        <v>201</v>
      </c>
    </row>
    <row r="1532" spans="1:5" x14ac:dyDescent="0.25">
      <c r="A1532" s="264">
        <v>2017</v>
      </c>
      <c r="B1532" t="s">
        <v>84</v>
      </c>
      <c r="C1532" t="s">
        <v>229</v>
      </c>
      <c r="D1532" s="221">
        <v>2873458</v>
      </c>
    </row>
    <row r="1533" spans="1:5" x14ac:dyDescent="0.25">
      <c r="A1533" s="264">
        <v>2017</v>
      </c>
      <c r="B1533" t="s">
        <v>84</v>
      </c>
      <c r="C1533" t="s">
        <v>216</v>
      </c>
      <c r="D1533" s="221">
        <v>2876591</v>
      </c>
    </row>
    <row r="1534" spans="1:5" x14ac:dyDescent="0.25">
      <c r="A1534" s="264">
        <v>2017</v>
      </c>
      <c r="B1534" t="s">
        <v>70</v>
      </c>
      <c r="C1534" t="s">
        <v>229</v>
      </c>
      <c r="D1534" s="221">
        <v>7020858</v>
      </c>
    </row>
    <row r="1535" spans="1:5" x14ac:dyDescent="0.25">
      <c r="A1535" s="264">
        <v>2017</v>
      </c>
      <c r="B1535" t="s">
        <v>70</v>
      </c>
      <c r="C1535" t="s">
        <v>216</v>
      </c>
      <c r="D1535" s="221">
        <v>7040272</v>
      </c>
    </row>
    <row r="1536" spans="1:5" x14ac:dyDescent="0.25">
      <c r="A1536" s="264">
        <v>2017</v>
      </c>
      <c r="B1536" t="s">
        <v>71</v>
      </c>
      <c r="C1536" t="s">
        <v>229</v>
      </c>
      <c r="D1536" s="221">
        <v>80312698</v>
      </c>
    </row>
    <row r="1537" spans="1:5" x14ac:dyDescent="0.25">
      <c r="A1537" s="264">
        <v>2017</v>
      </c>
      <c r="B1537" t="s">
        <v>71</v>
      </c>
      <c r="C1537" t="s">
        <v>216</v>
      </c>
      <c r="D1537" s="221">
        <v>79814871</v>
      </c>
    </row>
    <row r="1538" spans="1:5" x14ac:dyDescent="0.25">
      <c r="A1538" s="264">
        <v>2017</v>
      </c>
      <c r="B1538" t="s">
        <v>82</v>
      </c>
      <c r="C1538" t="s">
        <v>229</v>
      </c>
      <c r="D1538" s="221">
        <v>3505012</v>
      </c>
    </row>
    <row r="1539" spans="1:5" x14ac:dyDescent="0.25">
      <c r="A1539" s="264">
        <v>2017</v>
      </c>
      <c r="B1539" t="s">
        <v>82</v>
      </c>
      <c r="C1539" t="s">
        <v>216</v>
      </c>
      <c r="D1539" s="221">
        <v>3509728</v>
      </c>
    </row>
    <row r="1540" spans="1:5" x14ac:dyDescent="0.25">
      <c r="A1540" s="264">
        <v>2017</v>
      </c>
      <c r="B1540" t="s">
        <v>255</v>
      </c>
      <c r="C1540" t="s">
        <v>229</v>
      </c>
      <c r="D1540" s="221">
        <v>33825</v>
      </c>
    </row>
    <row r="1541" spans="1:5" x14ac:dyDescent="0.25">
      <c r="A1541" s="264">
        <v>2017</v>
      </c>
      <c r="B1541" t="s">
        <v>255</v>
      </c>
      <c r="C1541" t="s">
        <v>216</v>
      </c>
      <c r="D1541" s="221">
        <v>33196</v>
      </c>
    </row>
    <row r="1542" spans="1:5" x14ac:dyDescent="0.25">
      <c r="A1542" s="264">
        <v>2017</v>
      </c>
      <c r="B1542" t="s">
        <v>256</v>
      </c>
      <c r="C1542" t="s">
        <v>229</v>
      </c>
      <c r="D1542" s="221">
        <v>42315836</v>
      </c>
    </row>
    <row r="1543" spans="1:5" x14ac:dyDescent="0.25">
      <c r="A1543" s="264">
        <v>2017</v>
      </c>
      <c r="B1543" t="s">
        <v>256</v>
      </c>
      <c r="C1543" t="s">
        <v>216</v>
      </c>
      <c r="D1543" s="221">
        <v>42414905</v>
      </c>
    </row>
    <row r="1544" spans="1:5" x14ac:dyDescent="0.25">
      <c r="A1544" s="264">
        <v>2017</v>
      </c>
      <c r="B1544" t="s">
        <v>257</v>
      </c>
      <c r="C1544" t="s">
        <v>229</v>
      </c>
      <c r="D1544" s="221">
        <v>2979442</v>
      </c>
    </row>
    <row r="1545" spans="1:5" x14ac:dyDescent="0.25">
      <c r="A1545" s="264">
        <v>2017</v>
      </c>
      <c r="B1545" t="s">
        <v>257</v>
      </c>
      <c r="C1545" t="s">
        <v>216</v>
      </c>
      <c r="D1545" s="221">
        <v>2986151</v>
      </c>
    </row>
    <row r="1546" spans="1:5" x14ac:dyDescent="0.25">
      <c r="A1546" s="264">
        <v>2017</v>
      </c>
      <c r="B1546" t="s">
        <v>258</v>
      </c>
      <c r="C1546" t="s">
        <v>229</v>
      </c>
      <c r="D1546" s="221">
        <v>9854033</v>
      </c>
    </row>
    <row r="1547" spans="1:5" x14ac:dyDescent="0.25">
      <c r="A1547" s="264">
        <v>2017</v>
      </c>
      <c r="B1547" t="s">
        <v>258</v>
      </c>
      <c r="C1547" t="s">
        <v>216</v>
      </c>
      <c r="D1547" s="221">
        <v>9809981</v>
      </c>
    </row>
    <row r="1548" spans="1:5" x14ac:dyDescent="0.25">
      <c r="A1548" s="264">
        <v>2017</v>
      </c>
      <c r="B1548" t="s">
        <v>259</v>
      </c>
      <c r="C1548" t="s">
        <v>229</v>
      </c>
      <c r="D1548" s="221">
        <v>3728004</v>
      </c>
    </row>
    <row r="1549" spans="1:5" x14ac:dyDescent="0.25">
      <c r="A1549" s="264">
        <v>2017</v>
      </c>
      <c r="B1549" t="s">
        <v>259</v>
      </c>
      <c r="C1549" t="s">
        <v>216</v>
      </c>
      <c r="D1549" s="221">
        <v>3726374</v>
      </c>
    </row>
    <row r="1550" spans="1:5" x14ac:dyDescent="0.25">
      <c r="A1550" s="264">
        <v>2018</v>
      </c>
      <c r="B1550" t="s">
        <v>154</v>
      </c>
      <c r="C1550" t="s">
        <v>229</v>
      </c>
      <c r="D1550" s="221">
        <v>446598937</v>
      </c>
      <c r="E1550" t="s">
        <v>204</v>
      </c>
    </row>
    <row r="1551" spans="1:5" x14ac:dyDescent="0.25">
      <c r="A1551" s="264">
        <v>2018</v>
      </c>
      <c r="B1551" t="s">
        <v>154</v>
      </c>
      <c r="C1551" t="s">
        <v>216</v>
      </c>
      <c r="D1551" s="221">
        <v>446208557</v>
      </c>
      <c r="E1551" t="s">
        <v>202</v>
      </c>
    </row>
    <row r="1552" spans="1:5" x14ac:dyDescent="0.25">
      <c r="A1552" s="264">
        <v>2018</v>
      </c>
      <c r="B1552" t="s">
        <v>35</v>
      </c>
      <c r="C1552" t="s">
        <v>229</v>
      </c>
      <c r="D1552" s="221">
        <v>11427054</v>
      </c>
    </row>
    <row r="1553" spans="1:5" x14ac:dyDescent="0.25">
      <c r="A1553" s="264">
        <v>2018</v>
      </c>
      <c r="B1553" t="s">
        <v>35</v>
      </c>
      <c r="C1553" t="s">
        <v>216</v>
      </c>
      <c r="D1553" s="221">
        <v>11398589</v>
      </c>
    </row>
    <row r="1554" spans="1:5" x14ac:dyDescent="0.25">
      <c r="A1554" s="264">
        <v>2018</v>
      </c>
      <c r="B1554" t="s">
        <v>36</v>
      </c>
      <c r="C1554" t="s">
        <v>229</v>
      </c>
      <c r="D1554" s="221">
        <v>7025037</v>
      </c>
    </row>
    <row r="1555" spans="1:5" x14ac:dyDescent="0.25">
      <c r="A1555" s="264">
        <v>2018</v>
      </c>
      <c r="B1555" t="s">
        <v>36</v>
      </c>
      <c r="C1555" t="s">
        <v>216</v>
      </c>
      <c r="D1555" s="221">
        <v>7050034</v>
      </c>
    </row>
    <row r="1556" spans="1:5" x14ac:dyDescent="0.25">
      <c r="A1556" s="264">
        <v>2018</v>
      </c>
      <c r="B1556" t="s">
        <v>37</v>
      </c>
      <c r="C1556" t="s">
        <v>229</v>
      </c>
      <c r="D1556" s="221">
        <v>10629928</v>
      </c>
    </row>
    <row r="1557" spans="1:5" x14ac:dyDescent="0.25">
      <c r="A1557" s="264">
        <v>2018</v>
      </c>
      <c r="B1557" t="s">
        <v>37</v>
      </c>
      <c r="C1557" t="s">
        <v>216</v>
      </c>
      <c r="D1557" s="221">
        <v>10610055</v>
      </c>
    </row>
    <row r="1558" spans="1:5" x14ac:dyDescent="0.25">
      <c r="A1558" s="264">
        <v>2018</v>
      </c>
      <c r="B1558" t="s">
        <v>38</v>
      </c>
      <c r="C1558" t="s">
        <v>229</v>
      </c>
      <c r="D1558" s="221">
        <v>5793636</v>
      </c>
    </row>
    <row r="1559" spans="1:5" x14ac:dyDescent="0.25">
      <c r="A1559" s="264">
        <v>2018</v>
      </c>
      <c r="B1559" t="s">
        <v>38</v>
      </c>
      <c r="C1559" t="s">
        <v>216</v>
      </c>
      <c r="D1559" s="221">
        <v>5781190</v>
      </c>
    </row>
    <row r="1560" spans="1:5" x14ac:dyDescent="0.25">
      <c r="A1560" s="264">
        <v>2018</v>
      </c>
      <c r="B1560" t="s">
        <v>128</v>
      </c>
      <c r="C1560" t="s">
        <v>229</v>
      </c>
      <c r="D1560" s="221">
        <v>82905782</v>
      </c>
    </row>
    <row r="1561" spans="1:5" x14ac:dyDescent="0.25">
      <c r="A1561" s="264">
        <v>2018</v>
      </c>
      <c r="B1561" t="s">
        <v>128</v>
      </c>
      <c r="C1561" t="s">
        <v>216</v>
      </c>
      <c r="D1561" s="221">
        <v>82792351</v>
      </c>
    </row>
    <row r="1562" spans="1:5" x14ac:dyDescent="0.25">
      <c r="A1562" s="264">
        <v>2018</v>
      </c>
      <c r="B1562" t="s">
        <v>40</v>
      </c>
      <c r="C1562" t="s">
        <v>229</v>
      </c>
      <c r="D1562" s="221">
        <v>1321977</v>
      </c>
    </row>
    <row r="1563" spans="1:5" x14ac:dyDescent="0.25">
      <c r="A1563" s="264">
        <v>2018</v>
      </c>
      <c r="B1563" t="s">
        <v>40</v>
      </c>
      <c r="C1563" t="s">
        <v>216</v>
      </c>
      <c r="D1563" s="221">
        <v>1319133</v>
      </c>
    </row>
    <row r="1564" spans="1:5" x14ac:dyDescent="0.25">
      <c r="A1564" s="264">
        <v>2018</v>
      </c>
      <c r="B1564" t="s">
        <v>41</v>
      </c>
      <c r="C1564" t="s">
        <v>229</v>
      </c>
      <c r="D1564" s="221">
        <v>4867316</v>
      </c>
      <c r="E1564" t="s">
        <v>201</v>
      </c>
    </row>
    <row r="1565" spans="1:5" x14ac:dyDescent="0.25">
      <c r="A1565" s="264">
        <v>2018</v>
      </c>
      <c r="B1565" t="s">
        <v>41</v>
      </c>
      <c r="C1565" t="s">
        <v>216</v>
      </c>
      <c r="D1565" s="221">
        <v>4830392</v>
      </c>
    </row>
    <row r="1566" spans="1:5" x14ac:dyDescent="0.25">
      <c r="A1566" s="264">
        <v>2018</v>
      </c>
      <c r="B1566" t="s">
        <v>42</v>
      </c>
      <c r="C1566" t="s">
        <v>229</v>
      </c>
      <c r="D1566" s="221">
        <v>10732882</v>
      </c>
    </row>
    <row r="1567" spans="1:5" x14ac:dyDescent="0.25">
      <c r="A1567" s="264">
        <v>2018</v>
      </c>
      <c r="B1567" t="s">
        <v>42</v>
      </c>
      <c r="C1567" t="s">
        <v>216</v>
      </c>
      <c r="D1567" s="221">
        <v>10741165</v>
      </c>
    </row>
    <row r="1568" spans="1:5" x14ac:dyDescent="0.25">
      <c r="A1568" s="264">
        <v>2018</v>
      </c>
      <c r="B1568" t="s">
        <v>43</v>
      </c>
      <c r="C1568" t="s">
        <v>229</v>
      </c>
      <c r="D1568" s="221">
        <v>46797754</v>
      </c>
    </row>
    <row r="1569" spans="1:5" x14ac:dyDescent="0.25">
      <c r="A1569" s="264">
        <v>2018</v>
      </c>
      <c r="B1569" t="s">
        <v>43</v>
      </c>
      <c r="C1569" t="s">
        <v>216</v>
      </c>
      <c r="D1569" s="221">
        <v>46658447</v>
      </c>
    </row>
    <row r="1570" spans="1:5" x14ac:dyDescent="0.25">
      <c r="A1570" s="264">
        <v>2018</v>
      </c>
      <c r="B1570" t="s">
        <v>44</v>
      </c>
      <c r="C1570" t="s">
        <v>229</v>
      </c>
      <c r="D1570" s="221">
        <v>67101930</v>
      </c>
      <c r="E1570" t="s">
        <v>202</v>
      </c>
    </row>
    <row r="1571" spans="1:5" x14ac:dyDescent="0.25">
      <c r="A1571" s="264">
        <v>2018</v>
      </c>
      <c r="B1571" t="s">
        <v>44</v>
      </c>
      <c r="C1571" t="s">
        <v>216</v>
      </c>
      <c r="D1571" s="221">
        <v>67026224</v>
      </c>
      <c r="E1571" t="s">
        <v>202</v>
      </c>
    </row>
    <row r="1572" spans="1:5" x14ac:dyDescent="0.25">
      <c r="A1572" s="264">
        <v>2018</v>
      </c>
      <c r="B1572" t="s">
        <v>45</v>
      </c>
      <c r="C1572" t="s">
        <v>229</v>
      </c>
      <c r="D1572" s="221">
        <v>4090870</v>
      </c>
    </row>
    <row r="1573" spans="1:5" x14ac:dyDescent="0.25">
      <c r="A1573" s="264">
        <v>2018</v>
      </c>
      <c r="B1573" t="s">
        <v>45</v>
      </c>
      <c r="C1573" t="s">
        <v>216</v>
      </c>
      <c r="D1573" s="221">
        <v>4105493</v>
      </c>
    </row>
    <row r="1574" spans="1:5" x14ac:dyDescent="0.25">
      <c r="A1574" s="264">
        <v>2018</v>
      </c>
      <c r="B1574" t="s">
        <v>46</v>
      </c>
      <c r="C1574" t="s">
        <v>229</v>
      </c>
      <c r="D1574" s="221">
        <v>60421760</v>
      </c>
    </row>
    <row r="1575" spans="1:5" x14ac:dyDescent="0.25">
      <c r="A1575" s="264">
        <v>2018</v>
      </c>
      <c r="B1575" t="s">
        <v>46</v>
      </c>
      <c r="C1575" t="s">
        <v>216</v>
      </c>
      <c r="D1575" s="221">
        <v>60483973</v>
      </c>
    </row>
    <row r="1576" spans="1:5" x14ac:dyDescent="0.25">
      <c r="A1576" s="264">
        <v>2018</v>
      </c>
      <c r="B1576" t="s">
        <v>47</v>
      </c>
      <c r="C1576" t="s">
        <v>229</v>
      </c>
      <c r="D1576" s="221">
        <v>870068</v>
      </c>
    </row>
    <row r="1577" spans="1:5" x14ac:dyDescent="0.25">
      <c r="A1577" s="264">
        <v>2018</v>
      </c>
      <c r="B1577" t="s">
        <v>47</v>
      </c>
      <c r="C1577" t="s">
        <v>216</v>
      </c>
      <c r="D1577" s="221">
        <v>864236</v>
      </c>
    </row>
    <row r="1578" spans="1:5" x14ac:dyDescent="0.25">
      <c r="A1578" s="264">
        <v>2018</v>
      </c>
      <c r="B1578" t="s">
        <v>48</v>
      </c>
      <c r="C1578" t="s">
        <v>229</v>
      </c>
      <c r="D1578" s="221">
        <v>1927174</v>
      </c>
    </row>
    <row r="1579" spans="1:5" x14ac:dyDescent="0.25">
      <c r="A1579" s="264">
        <v>2018</v>
      </c>
      <c r="B1579" t="s">
        <v>48</v>
      </c>
      <c r="C1579" t="s">
        <v>216</v>
      </c>
      <c r="D1579" s="221">
        <v>1934379</v>
      </c>
    </row>
    <row r="1580" spans="1:5" x14ac:dyDescent="0.25">
      <c r="A1580" s="264">
        <v>2018</v>
      </c>
      <c r="B1580" t="s">
        <v>49</v>
      </c>
      <c r="C1580" t="s">
        <v>229</v>
      </c>
      <c r="D1580" s="221">
        <v>2801543</v>
      </c>
    </row>
    <row r="1581" spans="1:5" x14ac:dyDescent="0.25">
      <c r="A1581" s="264">
        <v>2018</v>
      </c>
      <c r="B1581" t="s">
        <v>49</v>
      </c>
      <c r="C1581" t="s">
        <v>216</v>
      </c>
      <c r="D1581" s="221">
        <v>2808901</v>
      </c>
    </row>
    <row r="1582" spans="1:5" x14ac:dyDescent="0.25">
      <c r="A1582" s="264">
        <v>2018</v>
      </c>
      <c r="B1582" t="s">
        <v>50</v>
      </c>
      <c r="C1582" t="s">
        <v>229</v>
      </c>
      <c r="D1582" s="221">
        <v>607950</v>
      </c>
    </row>
    <row r="1583" spans="1:5" x14ac:dyDescent="0.25">
      <c r="A1583" s="264">
        <v>2018</v>
      </c>
      <c r="B1583" t="s">
        <v>50</v>
      </c>
      <c r="C1583" t="s">
        <v>216</v>
      </c>
      <c r="D1583" s="221">
        <v>602005</v>
      </c>
    </row>
    <row r="1584" spans="1:5" x14ac:dyDescent="0.25">
      <c r="A1584" s="264">
        <v>2018</v>
      </c>
      <c r="B1584" t="s">
        <v>51</v>
      </c>
      <c r="C1584" t="s">
        <v>229</v>
      </c>
      <c r="D1584" s="221">
        <v>9775564</v>
      </c>
    </row>
    <row r="1585" spans="1:4" x14ac:dyDescent="0.25">
      <c r="A1585" s="264">
        <v>2018</v>
      </c>
      <c r="B1585" t="s">
        <v>51</v>
      </c>
      <c r="C1585" t="s">
        <v>216</v>
      </c>
      <c r="D1585" s="221">
        <v>9778371</v>
      </c>
    </row>
    <row r="1586" spans="1:4" x14ac:dyDescent="0.25">
      <c r="A1586" s="264">
        <v>2018</v>
      </c>
      <c r="B1586" t="s">
        <v>52</v>
      </c>
      <c r="C1586" t="s">
        <v>229</v>
      </c>
      <c r="D1586" s="221">
        <v>484630</v>
      </c>
    </row>
    <row r="1587" spans="1:4" x14ac:dyDescent="0.25">
      <c r="A1587" s="264">
        <v>2018</v>
      </c>
      <c r="B1587" t="s">
        <v>52</v>
      </c>
      <c r="C1587" t="s">
        <v>216</v>
      </c>
      <c r="D1587" s="221">
        <v>475701</v>
      </c>
    </row>
    <row r="1588" spans="1:4" x14ac:dyDescent="0.25">
      <c r="A1588" s="264">
        <v>2018</v>
      </c>
      <c r="B1588" t="s">
        <v>53</v>
      </c>
      <c r="C1588" t="s">
        <v>229</v>
      </c>
      <c r="D1588" s="221">
        <v>17231624</v>
      </c>
    </row>
    <row r="1589" spans="1:4" x14ac:dyDescent="0.25">
      <c r="A1589" s="264">
        <v>2018</v>
      </c>
      <c r="B1589" t="s">
        <v>53</v>
      </c>
      <c r="C1589" t="s">
        <v>216</v>
      </c>
      <c r="D1589" s="221">
        <v>17181084</v>
      </c>
    </row>
    <row r="1590" spans="1:4" x14ac:dyDescent="0.25">
      <c r="A1590" s="264">
        <v>2018</v>
      </c>
      <c r="B1590" t="s">
        <v>54</v>
      </c>
      <c r="C1590" t="s">
        <v>229</v>
      </c>
      <c r="D1590" s="221">
        <v>8840521</v>
      </c>
    </row>
    <row r="1591" spans="1:4" x14ac:dyDescent="0.25">
      <c r="A1591" s="264">
        <v>2018</v>
      </c>
      <c r="B1591" t="s">
        <v>54</v>
      </c>
      <c r="C1591" t="s">
        <v>216</v>
      </c>
      <c r="D1591" s="221">
        <v>8822267</v>
      </c>
    </row>
    <row r="1592" spans="1:4" x14ac:dyDescent="0.25">
      <c r="A1592" s="264">
        <v>2018</v>
      </c>
      <c r="B1592" t="s">
        <v>64</v>
      </c>
      <c r="C1592" t="s">
        <v>229</v>
      </c>
      <c r="D1592" s="221">
        <v>37974750</v>
      </c>
    </row>
    <row r="1593" spans="1:4" x14ac:dyDescent="0.25">
      <c r="A1593" s="264">
        <v>2018</v>
      </c>
      <c r="B1593" t="s">
        <v>64</v>
      </c>
      <c r="C1593" t="s">
        <v>216</v>
      </c>
      <c r="D1593" s="221">
        <v>37976687</v>
      </c>
    </row>
    <row r="1594" spans="1:4" x14ac:dyDescent="0.25">
      <c r="A1594" s="264">
        <v>2018</v>
      </c>
      <c r="B1594" t="s">
        <v>55</v>
      </c>
      <c r="C1594" t="s">
        <v>229</v>
      </c>
      <c r="D1594" s="221">
        <v>10283822</v>
      </c>
    </row>
    <row r="1595" spans="1:4" x14ac:dyDescent="0.25">
      <c r="A1595" s="264">
        <v>2018</v>
      </c>
      <c r="B1595" t="s">
        <v>55</v>
      </c>
      <c r="C1595" t="s">
        <v>216</v>
      </c>
      <c r="D1595" s="221">
        <v>10291027</v>
      </c>
    </row>
    <row r="1596" spans="1:4" x14ac:dyDescent="0.25">
      <c r="A1596" s="264">
        <v>2018</v>
      </c>
      <c r="B1596" t="s">
        <v>56</v>
      </c>
      <c r="C1596" t="s">
        <v>229</v>
      </c>
      <c r="D1596" s="221">
        <v>19473970</v>
      </c>
    </row>
    <row r="1597" spans="1:4" x14ac:dyDescent="0.25">
      <c r="A1597" s="264">
        <v>2018</v>
      </c>
      <c r="B1597" t="s">
        <v>56</v>
      </c>
      <c r="C1597" t="s">
        <v>216</v>
      </c>
      <c r="D1597" s="221">
        <v>19533481</v>
      </c>
    </row>
    <row r="1598" spans="1:4" x14ac:dyDescent="0.25">
      <c r="A1598" s="264">
        <v>2018</v>
      </c>
      <c r="B1598" t="s">
        <v>57</v>
      </c>
      <c r="C1598" t="s">
        <v>229</v>
      </c>
      <c r="D1598" s="221">
        <v>2073894</v>
      </c>
    </row>
    <row r="1599" spans="1:4" x14ac:dyDescent="0.25">
      <c r="A1599" s="264">
        <v>2018</v>
      </c>
      <c r="B1599" t="s">
        <v>57</v>
      </c>
      <c r="C1599" t="s">
        <v>216</v>
      </c>
      <c r="D1599" s="221">
        <v>2066880</v>
      </c>
    </row>
    <row r="1600" spans="1:4" x14ac:dyDescent="0.25">
      <c r="A1600" s="264">
        <v>2018</v>
      </c>
      <c r="B1600" t="s">
        <v>65</v>
      </c>
      <c r="C1600" t="s">
        <v>229</v>
      </c>
      <c r="D1600" s="221">
        <v>5446771</v>
      </c>
    </row>
    <row r="1601" spans="1:4" x14ac:dyDescent="0.25">
      <c r="A1601" s="264">
        <v>2018</v>
      </c>
      <c r="B1601" t="s">
        <v>65</v>
      </c>
      <c r="C1601" t="s">
        <v>216</v>
      </c>
      <c r="D1601" s="221">
        <v>5443120</v>
      </c>
    </row>
    <row r="1602" spans="1:4" x14ac:dyDescent="0.25">
      <c r="A1602" s="264">
        <v>2018</v>
      </c>
      <c r="B1602" t="s">
        <v>58</v>
      </c>
      <c r="C1602" t="s">
        <v>229</v>
      </c>
      <c r="D1602" s="221">
        <v>5515525</v>
      </c>
    </row>
    <row r="1603" spans="1:4" x14ac:dyDescent="0.25">
      <c r="A1603" s="264">
        <v>2018</v>
      </c>
      <c r="B1603" t="s">
        <v>58</v>
      </c>
      <c r="C1603" t="s">
        <v>216</v>
      </c>
      <c r="D1603" s="221">
        <v>5513130</v>
      </c>
    </row>
    <row r="1604" spans="1:4" x14ac:dyDescent="0.25">
      <c r="A1604" s="264">
        <v>2018</v>
      </c>
      <c r="B1604" t="s">
        <v>59</v>
      </c>
      <c r="C1604" t="s">
        <v>229</v>
      </c>
      <c r="D1604" s="221">
        <v>10175214</v>
      </c>
    </row>
    <row r="1605" spans="1:4" x14ac:dyDescent="0.25">
      <c r="A1605" s="264">
        <v>2018</v>
      </c>
      <c r="B1605" t="s">
        <v>59</v>
      </c>
      <c r="C1605" t="s">
        <v>216</v>
      </c>
      <c r="D1605" s="221">
        <v>10120242</v>
      </c>
    </row>
    <row r="1606" spans="1:4" x14ac:dyDescent="0.25">
      <c r="A1606" s="264">
        <v>2018</v>
      </c>
      <c r="B1606" t="s">
        <v>156</v>
      </c>
      <c r="C1606" t="s">
        <v>229</v>
      </c>
      <c r="D1606" s="221">
        <v>352721</v>
      </c>
    </row>
    <row r="1607" spans="1:4" x14ac:dyDescent="0.25">
      <c r="A1607" s="264">
        <v>2018</v>
      </c>
      <c r="B1607" t="s">
        <v>156</v>
      </c>
      <c r="C1607" t="s">
        <v>216</v>
      </c>
      <c r="D1607" s="221">
        <v>348450</v>
      </c>
    </row>
    <row r="1608" spans="1:4" x14ac:dyDescent="0.25">
      <c r="A1608" s="264">
        <v>2018</v>
      </c>
      <c r="B1608" t="s">
        <v>254</v>
      </c>
      <c r="C1608" t="s">
        <v>229</v>
      </c>
      <c r="D1608" s="221">
        <v>38246</v>
      </c>
    </row>
    <row r="1609" spans="1:4" x14ac:dyDescent="0.25">
      <c r="A1609" s="264">
        <v>2018</v>
      </c>
      <c r="B1609" t="s">
        <v>254</v>
      </c>
      <c r="C1609" t="s">
        <v>216</v>
      </c>
      <c r="D1609" s="221">
        <v>38114</v>
      </c>
    </row>
    <row r="1610" spans="1:4" x14ac:dyDescent="0.25">
      <c r="A1610" s="264">
        <v>2018</v>
      </c>
      <c r="B1610" t="s">
        <v>67</v>
      </c>
      <c r="C1610" t="s">
        <v>229</v>
      </c>
      <c r="D1610" s="221">
        <v>5311916</v>
      </c>
    </row>
    <row r="1611" spans="1:4" x14ac:dyDescent="0.25">
      <c r="A1611" s="264">
        <v>2018</v>
      </c>
      <c r="B1611" t="s">
        <v>67</v>
      </c>
      <c r="C1611" t="s">
        <v>216</v>
      </c>
      <c r="D1611" s="221">
        <v>5295619</v>
      </c>
    </row>
    <row r="1612" spans="1:4" x14ac:dyDescent="0.25">
      <c r="A1612" s="264">
        <v>2018</v>
      </c>
      <c r="B1612" t="s">
        <v>68</v>
      </c>
      <c r="C1612" t="s">
        <v>229</v>
      </c>
      <c r="D1612" s="221">
        <v>8514329</v>
      </c>
    </row>
    <row r="1613" spans="1:4" x14ac:dyDescent="0.25">
      <c r="A1613" s="264">
        <v>2018</v>
      </c>
      <c r="B1613" t="s">
        <v>68</v>
      </c>
      <c r="C1613" t="s">
        <v>216</v>
      </c>
      <c r="D1613" s="221">
        <v>8484130</v>
      </c>
    </row>
    <row r="1614" spans="1:4" x14ac:dyDescent="0.25">
      <c r="A1614" s="264">
        <v>2018</v>
      </c>
      <c r="B1614" t="s">
        <v>60</v>
      </c>
      <c r="C1614" t="s">
        <v>229</v>
      </c>
      <c r="D1614" s="221">
        <v>66460344</v>
      </c>
    </row>
    <row r="1615" spans="1:4" x14ac:dyDescent="0.25">
      <c r="A1615" s="264">
        <v>2018</v>
      </c>
      <c r="B1615" t="s">
        <v>60</v>
      </c>
      <c r="C1615" t="s">
        <v>216</v>
      </c>
      <c r="D1615" s="221">
        <v>66273576</v>
      </c>
    </row>
    <row r="1616" spans="1:4" x14ac:dyDescent="0.25">
      <c r="A1616" s="264">
        <v>2018</v>
      </c>
      <c r="B1616" t="s">
        <v>69</v>
      </c>
      <c r="C1616" t="s">
        <v>229</v>
      </c>
      <c r="D1616" s="221">
        <v>2076217</v>
      </c>
    </row>
    <row r="1617" spans="1:5" x14ac:dyDescent="0.25">
      <c r="A1617" s="264">
        <v>2018</v>
      </c>
      <c r="B1617" t="s">
        <v>69</v>
      </c>
      <c r="C1617" t="s">
        <v>216</v>
      </c>
      <c r="D1617" s="221">
        <v>2075301</v>
      </c>
      <c r="E1617" t="s">
        <v>201</v>
      </c>
    </row>
    <row r="1618" spans="1:5" x14ac:dyDescent="0.25">
      <c r="A1618" s="264">
        <v>2018</v>
      </c>
      <c r="B1618" t="s">
        <v>84</v>
      </c>
      <c r="C1618" t="s">
        <v>229</v>
      </c>
      <c r="D1618" s="221">
        <v>2866376</v>
      </c>
    </row>
    <row r="1619" spans="1:5" x14ac:dyDescent="0.25">
      <c r="A1619" s="264">
        <v>2018</v>
      </c>
      <c r="B1619" t="s">
        <v>84</v>
      </c>
      <c r="C1619" t="s">
        <v>216</v>
      </c>
      <c r="D1619" s="221">
        <v>2870324</v>
      </c>
    </row>
    <row r="1620" spans="1:5" x14ac:dyDescent="0.25">
      <c r="A1620" s="264">
        <v>2018</v>
      </c>
      <c r="B1620" t="s">
        <v>70</v>
      </c>
      <c r="C1620" t="s">
        <v>229</v>
      </c>
      <c r="D1620" s="221">
        <v>6982604</v>
      </c>
    </row>
    <row r="1621" spans="1:5" x14ac:dyDescent="0.25">
      <c r="A1621" s="264">
        <v>2018</v>
      </c>
      <c r="B1621" t="s">
        <v>70</v>
      </c>
      <c r="C1621" t="s">
        <v>216</v>
      </c>
      <c r="D1621" s="221">
        <v>7001444</v>
      </c>
    </row>
    <row r="1622" spans="1:5" x14ac:dyDescent="0.25">
      <c r="A1622" s="264">
        <v>2018</v>
      </c>
      <c r="B1622" t="s">
        <v>71</v>
      </c>
      <c r="C1622" t="s">
        <v>229</v>
      </c>
      <c r="D1622" s="221">
        <v>81407204</v>
      </c>
    </row>
    <row r="1623" spans="1:5" x14ac:dyDescent="0.25">
      <c r="A1623" s="264">
        <v>2018</v>
      </c>
      <c r="B1623" t="s">
        <v>71</v>
      </c>
      <c r="C1623" t="s">
        <v>216</v>
      </c>
      <c r="D1623" s="221">
        <v>80810525</v>
      </c>
    </row>
    <row r="1624" spans="1:5" x14ac:dyDescent="0.25">
      <c r="A1624" s="264">
        <v>2018</v>
      </c>
      <c r="B1624" t="s">
        <v>82</v>
      </c>
      <c r="C1624" t="s">
        <v>229</v>
      </c>
      <c r="D1624" s="221">
        <v>3496157</v>
      </c>
      <c r="E1624" t="s">
        <v>202</v>
      </c>
    </row>
    <row r="1625" spans="1:5" x14ac:dyDescent="0.25">
      <c r="A1625" s="264">
        <v>2018</v>
      </c>
      <c r="B1625" t="s">
        <v>82</v>
      </c>
      <c r="C1625" t="s">
        <v>216</v>
      </c>
      <c r="D1625" s="221">
        <v>3500295</v>
      </c>
    </row>
    <row r="1626" spans="1:5" x14ac:dyDescent="0.25">
      <c r="A1626" s="264">
        <v>2018</v>
      </c>
      <c r="B1626" t="s">
        <v>255</v>
      </c>
      <c r="C1626" t="s">
        <v>229</v>
      </c>
      <c r="D1626" s="221">
        <v>34522</v>
      </c>
    </row>
    <row r="1627" spans="1:5" x14ac:dyDescent="0.25">
      <c r="A1627" s="264">
        <v>2018</v>
      </c>
      <c r="B1627" t="s">
        <v>255</v>
      </c>
      <c r="C1627" t="s">
        <v>216</v>
      </c>
      <c r="D1627" s="221">
        <v>34453</v>
      </c>
    </row>
    <row r="1628" spans="1:5" x14ac:dyDescent="0.25">
      <c r="A1628" s="264">
        <v>2018</v>
      </c>
      <c r="B1628" t="s">
        <v>256</v>
      </c>
      <c r="C1628" t="s">
        <v>229</v>
      </c>
      <c r="D1628" s="221">
        <v>42100165</v>
      </c>
    </row>
    <row r="1629" spans="1:5" x14ac:dyDescent="0.25">
      <c r="A1629" s="264">
        <v>2018</v>
      </c>
      <c r="B1629" t="s">
        <v>256</v>
      </c>
      <c r="C1629" t="s">
        <v>216</v>
      </c>
      <c r="D1629" s="221">
        <v>42216766</v>
      </c>
    </row>
    <row r="1630" spans="1:5" x14ac:dyDescent="0.25">
      <c r="A1630" s="264">
        <v>2018</v>
      </c>
      <c r="B1630" t="s">
        <v>257</v>
      </c>
      <c r="C1630" t="s">
        <v>229</v>
      </c>
      <c r="D1630" s="221">
        <v>2969001</v>
      </c>
    </row>
    <row r="1631" spans="1:5" x14ac:dyDescent="0.25">
      <c r="A1631" s="264">
        <v>2018</v>
      </c>
      <c r="B1631" t="s">
        <v>257</v>
      </c>
      <c r="C1631" t="s">
        <v>216</v>
      </c>
      <c r="D1631" s="221">
        <v>2972732</v>
      </c>
    </row>
    <row r="1632" spans="1:5" x14ac:dyDescent="0.25">
      <c r="A1632" s="264">
        <v>2018</v>
      </c>
      <c r="B1632" t="s">
        <v>258</v>
      </c>
      <c r="C1632" t="s">
        <v>229</v>
      </c>
      <c r="D1632" s="221">
        <v>9939771</v>
      </c>
    </row>
    <row r="1633" spans="1:5" x14ac:dyDescent="0.25">
      <c r="A1633" s="264">
        <v>2018</v>
      </c>
      <c r="B1633" t="s">
        <v>258</v>
      </c>
      <c r="C1633" t="s">
        <v>216</v>
      </c>
      <c r="D1633" s="221">
        <v>9898085</v>
      </c>
    </row>
    <row r="1634" spans="1:5" x14ac:dyDescent="0.25">
      <c r="A1634" s="264">
        <v>2018</v>
      </c>
      <c r="B1634" t="s">
        <v>259</v>
      </c>
      <c r="C1634" t="s">
        <v>229</v>
      </c>
      <c r="D1634" s="221">
        <v>3726549</v>
      </c>
    </row>
    <row r="1635" spans="1:5" x14ac:dyDescent="0.25">
      <c r="A1635" s="264">
        <v>2018</v>
      </c>
      <c r="B1635" t="s">
        <v>259</v>
      </c>
      <c r="C1635" t="s">
        <v>216</v>
      </c>
      <c r="D1635" s="221">
        <v>3729633</v>
      </c>
    </row>
    <row r="1636" spans="1:5" x14ac:dyDescent="0.25">
      <c r="A1636" s="264">
        <v>2019</v>
      </c>
      <c r="B1636" t="s">
        <v>154</v>
      </c>
      <c r="C1636" t="s">
        <v>229</v>
      </c>
      <c r="D1636" s="221">
        <v>446883180</v>
      </c>
      <c r="E1636" t="s">
        <v>242</v>
      </c>
    </row>
    <row r="1637" spans="1:5" x14ac:dyDescent="0.25">
      <c r="A1637" s="264">
        <v>2019</v>
      </c>
      <c r="B1637" t="s">
        <v>154</v>
      </c>
      <c r="C1637" t="s">
        <v>216</v>
      </c>
      <c r="D1637" s="221">
        <v>446446444</v>
      </c>
      <c r="E1637" t="s">
        <v>242</v>
      </c>
    </row>
    <row r="1638" spans="1:5" x14ac:dyDescent="0.25">
      <c r="A1638" s="264">
        <v>2019</v>
      </c>
      <c r="B1638" t="s">
        <v>35</v>
      </c>
      <c r="C1638" t="s">
        <v>229</v>
      </c>
      <c r="D1638" s="221">
        <v>11488980</v>
      </c>
    </row>
    <row r="1639" spans="1:5" x14ac:dyDescent="0.25">
      <c r="A1639" s="264">
        <v>2019</v>
      </c>
      <c r="B1639" t="s">
        <v>35</v>
      </c>
      <c r="C1639" t="s">
        <v>216</v>
      </c>
      <c r="D1639" s="221">
        <v>11455519</v>
      </c>
    </row>
    <row r="1640" spans="1:5" x14ac:dyDescent="0.25">
      <c r="A1640" s="264">
        <v>2019</v>
      </c>
      <c r="B1640" t="s">
        <v>36</v>
      </c>
      <c r="C1640" t="s">
        <v>229</v>
      </c>
      <c r="D1640" s="221">
        <v>6975761</v>
      </c>
    </row>
    <row r="1641" spans="1:5" x14ac:dyDescent="0.25">
      <c r="A1641" s="264">
        <v>2019</v>
      </c>
      <c r="B1641" t="s">
        <v>36</v>
      </c>
      <c r="C1641" t="s">
        <v>216</v>
      </c>
      <c r="D1641" s="221">
        <v>7000039</v>
      </c>
    </row>
    <row r="1642" spans="1:5" x14ac:dyDescent="0.25">
      <c r="A1642" s="264">
        <v>2019</v>
      </c>
      <c r="B1642" t="s">
        <v>37</v>
      </c>
      <c r="C1642" t="s">
        <v>229</v>
      </c>
      <c r="D1642" s="221">
        <v>10671870</v>
      </c>
    </row>
    <row r="1643" spans="1:5" x14ac:dyDescent="0.25">
      <c r="A1643" s="264">
        <v>2019</v>
      </c>
      <c r="B1643" t="s">
        <v>37</v>
      </c>
      <c r="C1643" t="s">
        <v>216</v>
      </c>
      <c r="D1643" s="221">
        <v>10649800</v>
      </c>
    </row>
    <row r="1644" spans="1:5" x14ac:dyDescent="0.25">
      <c r="A1644" s="264">
        <v>2019</v>
      </c>
      <c r="B1644" t="s">
        <v>38</v>
      </c>
      <c r="C1644" t="s">
        <v>229</v>
      </c>
      <c r="D1644" s="221">
        <v>5814422</v>
      </c>
    </row>
    <row r="1645" spans="1:5" x14ac:dyDescent="0.25">
      <c r="A1645" s="264">
        <v>2019</v>
      </c>
      <c r="B1645" t="s">
        <v>38</v>
      </c>
      <c r="C1645" t="s">
        <v>216</v>
      </c>
      <c r="D1645" s="221">
        <v>5806081</v>
      </c>
    </row>
    <row r="1646" spans="1:5" x14ac:dyDescent="0.25">
      <c r="A1646" s="264">
        <v>2019</v>
      </c>
      <c r="B1646" t="s">
        <v>128</v>
      </c>
      <c r="C1646" t="s">
        <v>229</v>
      </c>
      <c r="D1646" s="221">
        <v>83092962</v>
      </c>
    </row>
    <row r="1647" spans="1:5" x14ac:dyDescent="0.25">
      <c r="A1647" s="264">
        <v>2019</v>
      </c>
      <c r="B1647" t="s">
        <v>128</v>
      </c>
      <c r="C1647" t="s">
        <v>216</v>
      </c>
      <c r="D1647" s="221">
        <v>83019213</v>
      </c>
    </row>
    <row r="1648" spans="1:5" x14ac:dyDescent="0.25">
      <c r="A1648" s="264">
        <v>2019</v>
      </c>
      <c r="B1648" t="s">
        <v>40</v>
      </c>
      <c r="C1648" t="s">
        <v>229</v>
      </c>
      <c r="D1648" s="221">
        <v>1326898</v>
      </c>
    </row>
    <row r="1649" spans="1:5" x14ac:dyDescent="0.25">
      <c r="A1649" s="264">
        <v>2019</v>
      </c>
      <c r="B1649" t="s">
        <v>40</v>
      </c>
      <c r="C1649" t="s">
        <v>216</v>
      </c>
      <c r="D1649" s="221">
        <v>1324820</v>
      </c>
    </row>
    <row r="1650" spans="1:5" x14ac:dyDescent="0.25">
      <c r="A1650" s="264">
        <v>2019</v>
      </c>
      <c r="B1650" t="s">
        <v>41</v>
      </c>
      <c r="C1650" t="s">
        <v>229</v>
      </c>
      <c r="D1650" s="221">
        <v>4934340</v>
      </c>
      <c r="E1650" t="s">
        <v>201</v>
      </c>
    </row>
    <row r="1651" spans="1:5" x14ac:dyDescent="0.25">
      <c r="A1651" s="264">
        <v>2019</v>
      </c>
      <c r="B1651" t="s">
        <v>41</v>
      </c>
      <c r="C1651" t="s">
        <v>216</v>
      </c>
      <c r="D1651" s="221">
        <v>4904240</v>
      </c>
    </row>
    <row r="1652" spans="1:5" x14ac:dyDescent="0.25">
      <c r="A1652" s="264">
        <v>2019</v>
      </c>
      <c r="B1652" t="s">
        <v>42</v>
      </c>
      <c r="C1652" t="s">
        <v>229</v>
      </c>
      <c r="D1652" s="221">
        <v>10721582</v>
      </c>
    </row>
    <row r="1653" spans="1:5" x14ac:dyDescent="0.25">
      <c r="A1653" s="264">
        <v>2019</v>
      </c>
      <c r="B1653" t="s">
        <v>42</v>
      </c>
      <c r="C1653" t="s">
        <v>216</v>
      </c>
      <c r="D1653" s="221">
        <v>10724599</v>
      </c>
    </row>
    <row r="1654" spans="1:5" x14ac:dyDescent="0.25">
      <c r="A1654" s="264">
        <v>2019</v>
      </c>
      <c r="B1654" t="s">
        <v>43</v>
      </c>
      <c r="C1654" t="s">
        <v>229</v>
      </c>
      <c r="D1654" s="221">
        <v>47134837</v>
      </c>
    </row>
    <row r="1655" spans="1:5" x14ac:dyDescent="0.25">
      <c r="A1655" s="264">
        <v>2019</v>
      </c>
      <c r="B1655" t="s">
        <v>43</v>
      </c>
      <c r="C1655" t="s">
        <v>216</v>
      </c>
      <c r="D1655" s="221">
        <v>46937060</v>
      </c>
    </row>
    <row r="1656" spans="1:5" x14ac:dyDescent="0.25">
      <c r="A1656" s="264">
        <v>2019</v>
      </c>
      <c r="B1656" t="s">
        <v>44</v>
      </c>
      <c r="C1656" t="s">
        <v>229</v>
      </c>
      <c r="D1656" s="221">
        <v>67248926</v>
      </c>
      <c r="E1656" t="s">
        <v>202</v>
      </c>
    </row>
    <row r="1657" spans="1:5" x14ac:dyDescent="0.25">
      <c r="A1657" s="264">
        <v>2019</v>
      </c>
      <c r="B1657" t="s">
        <v>44</v>
      </c>
      <c r="C1657" t="s">
        <v>216</v>
      </c>
      <c r="D1657" s="221">
        <v>67177636</v>
      </c>
      <c r="E1657" t="s">
        <v>202</v>
      </c>
    </row>
    <row r="1658" spans="1:5" x14ac:dyDescent="0.25">
      <c r="A1658" s="264">
        <v>2019</v>
      </c>
      <c r="B1658" t="s">
        <v>45</v>
      </c>
      <c r="C1658" t="s">
        <v>229</v>
      </c>
      <c r="D1658" s="221">
        <v>4067206</v>
      </c>
    </row>
    <row r="1659" spans="1:5" x14ac:dyDescent="0.25">
      <c r="A1659" s="264">
        <v>2019</v>
      </c>
      <c r="B1659" t="s">
        <v>45</v>
      </c>
      <c r="C1659" t="s">
        <v>216</v>
      </c>
      <c r="D1659" s="221">
        <v>4076246</v>
      </c>
    </row>
    <row r="1660" spans="1:5" x14ac:dyDescent="0.25">
      <c r="A1660" s="264">
        <v>2019</v>
      </c>
      <c r="B1660" t="s">
        <v>46</v>
      </c>
      <c r="C1660" t="s">
        <v>229</v>
      </c>
      <c r="D1660" s="221">
        <v>59729081</v>
      </c>
      <c r="E1660" t="s">
        <v>199</v>
      </c>
    </row>
    <row r="1661" spans="1:5" x14ac:dyDescent="0.25">
      <c r="A1661" s="264">
        <v>2019</v>
      </c>
      <c r="B1661" t="s">
        <v>46</v>
      </c>
      <c r="C1661" t="s">
        <v>216</v>
      </c>
      <c r="D1661" s="221">
        <v>59816673</v>
      </c>
      <c r="E1661" t="s">
        <v>199</v>
      </c>
    </row>
    <row r="1662" spans="1:5" x14ac:dyDescent="0.25">
      <c r="A1662" s="264">
        <v>2019</v>
      </c>
      <c r="B1662" t="s">
        <v>47</v>
      </c>
      <c r="C1662" t="s">
        <v>229</v>
      </c>
      <c r="D1662" s="221">
        <v>881952</v>
      </c>
    </row>
    <row r="1663" spans="1:5" x14ac:dyDescent="0.25">
      <c r="A1663" s="264">
        <v>2019</v>
      </c>
      <c r="B1663" t="s">
        <v>47</v>
      </c>
      <c r="C1663" t="s">
        <v>216</v>
      </c>
      <c r="D1663" s="221">
        <v>875899</v>
      </c>
    </row>
    <row r="1664" spans="1:5" x14ac:dyDescent="0.25">
      <c r="A1664" s="264">
        <v>2019</v>
      </c>
      <c r="B1664" t="s">
        <v>48</v>
      </c>
      <c r="C1664" t="s">
        <v>229</v>
      </c>
      <c r="D1664" s="221">
        <v>1913822</v>
      </c>
    </row>
    <row r="1665" spans="1:4" x14ac:dyDescent="0.25">
      <c r="A1665" s="264">
        <v>2019</v>
      </c>
      <c r="B1665" t="s">
        <v>48</v>
      </c>
      <c r="C1665" t="s">
        <v>216</v>
      </c>
      <c r="D1665" s="221">
        <v>1919968</v>
      </c>
    </row>
    <row r="1666" spans="1:4" x14ac:dyDescent="0.25">
      <c r="A1666" s="264">
        <v>2019</v>
      </c>
      <c r="B1666" t="s">
        <v>49</v>
      </c>
      <c r="C1666" t="s">
        <v>229</v>
      </c>
      <c r="D1666" s="221">
        <v>2794137</v>
      </c>
    </row>
    <row r="1667" spans="1:4" x14ac:dyDescent="0.25">
      <c r="A1667" s="264">
        <v>2019</v>
      </c>
      <c r="B1667" t="s">
        <v>49</v>
      </c>
      <c r="C1667" t="s">
        <v>216</v>
      </c>
      <c r="D1667" s="221">
        <v>2794184</v>
      </c>
    </row>
    <row r="1668" spans="1:4" x14ac:dyDescent="0.25">
      <c r="A1668" s="264">
        <v>2019</v>
      </c>
      <c r="B1668" t="s">
        <v>50</v>
      </c>
      <c r="C1668" t="s">
        <v>229</v>
      </c>
      <c r="D1668" s="221">
        <v>620001</v>
      </c>
    </row>
    <row r="1669" spans="1:4" x14ac:dyDescent="0.25">
      <c r="A1669" s="264">
        <v>2019</v>
      </c>
      <c r="B1669" t="s">
        <v>50</v>
      </c>
      <c r="C1669" t="s">
        <v>216</v>
      </c>
      <c r="D1669" s="221">
        <v>613894</v>
      </c>
    </row>
    <row r="1670" spans="1:4" x14ac:dyDescent="0.25">
      <c r="A1670" s="264">
        <v>2019</v>
      </c>
      <c r="B1670" t="s">
        <v>51</v>
      </c>
      <c r="C1670" t="s">
        <v>229</v>
      </c>
      <c r="D1670" s="221">
        <v>9771141</v>
      </c>
    </row>
    <row r="1671" spans="1:4" x14ac:dyDescent="0.25">
      <c r="A1671" s="264">
        <v>2019</v>
      </c>
      <c r="B1671" t="s">
        <v>51</v>
      </c>
      <c r="C1671" t="s">
        <v>216</v>
      </c>
      <c r="D1671" s="221">
        <v>9772756</v>
      </c>
    </row>
    <row r="1672" spans="1:4" x14ac:dyDescent="0.25">
      <c r="A1672" s="264">
        <v>2019</v>
      </c>
      <c r="B1672" t="s">
        <v>52</v>
      </c>
      <c r="C1672" t="s">
        <v>229</v>
      </c>
      <c r="D1672" s="221">
        <v>504062</v>
      </c>
    </row>
    <row r="1673" spans="1:4" x14ac:dyDescent="0.25">
      <c r="A1673" s="264">
        <v>2019</v>
      </c>
      <c r="B1673" t="s">
        <v>52</v>
      </c>
      <c r="C1673" t="s">
        <v>216</v>
      </c>
      <c r="D1673" s="221">
        <v>493559</v>
      </c>
    </row>
    <row r="1674" spans="1:4" x14ac:dyDescent="0.25">
      <c r="A1674" s="264">
        <v>2019</v>
      </c>
      <c r="B1674" t="s">
        <v>53</v>
      </c>
      <c r="C1674" t="s">
        <v>229</v>
      </c>
      <c r="D1674" s="221">
        <v>17344874</v>
      </c>
    </row>
    <row r="1675" spans="1:4" x14ac:dyDescent="0.25">
      <c r="A1675" s="264">
        <v>2019</v>
      </c>
      <c r="B1675" t="s">
        <v>53</v>
      </c>
      <c r="C1675" t="s">
        <v>216</v>
      </c>
      <c r="D1675" s="221">
        <v>17282163</v>
      </c>
    </row>
    <row r="1676" spans="1:4" x14ac:dyDescent="0.25">
      <c r="A1676" s="264">
        <v>2019</v>
      </c>
      <c r="B1676" t="s">
        <v>54</v>
      </c>
      <c r="C1676" t="s">
        <v>229</v>
      </c>
      <c r="D1676" s="221">
        <v>8879920</v>
      </c>
    </row>
    <row r="1677" spans="1:4" x14ac:dyDescent="0.25">
      <c r="A1677" s="264">
        <v>2019</v>
      </c>
      <c r="B1677" t="s">
        <v>54</v>
      </c>
      <c r="C1677" t="s">
        <v>216</v>
      </c>
      <c r="D1677" s="221">
        <v>8858775</v>
      </c>
    </row>
    <row r="1678" spans="1:4" x14ac:dyDescent="0.25">
      <c r="A1678" s="264">
        <v>2019</v>
      </c>
      <c r="B1678" t="s">
        <v>64</v>
      </c>
      <c r="C1678" t="s">
        <v>229</v>
      </c>
      <c r="D1678" s="221">
        <v>37965475</v>
      </c>
    </row>
    <row r="1679" spans="1:4" x14ac:dyDescent="0.25">
      <c r="A1679" s="264">
        <v>2019</v>
      </c>
      <c r="B1679" t="s">
        <v>64</v>
      </c>
      <c r="C1679" t="s">
        <v>216</v>
      </c>
      <c r="D1679" s="221">
        <v>37972812</v>
      </c>
    </row>
    <row r="1680" spans="1:4" x14ac:dyDescent="0.25">
      <c r="A1680" s="264">
        <v>2019</v>
      </c>
      <c r="B1680" t="s">
        <v>55</v>
      </c>
      <c r="C1680" t="s">
        <v>229</v>
      </c>
      <c r="D1680" s="221">
        <v>10286263</v>
      </c>
    </row>
    <row r="1681" spans="1:5" x14ac:dyDescent="0.25">
      <c r="A1681" s="264">
        <v>2019</v>
      </c>
      <c r="B1681" t="s">
        <v>55</v>
      </c>
      <c r="C1681" t="s">
        <v>216</v>
      </c>
      <c r="D1681" s="221">
        <v>10276617</v>
      </c>
    </row>
    <row r="1682" spans="1:5" x14ac:dyDescent="0.25">
      <c r="A1682" s="264">
        <v>2019</v>
      </c>
      <c r="B1682" t="s">
        <v>56</v>
      </c>
      <c r="C1682" t="s">
        <v>229</v>
      </c>
      <c r="D1682" s="221">
        <v>19371648</v>
      </c>
      <c r="E1682" t="s">
        <v>201</v>
      </c>
    </row>
    <row r="1683" spans="1:5" x14ac:dyDescent="0.25">
      <c r="A1683" s="264">
        <v>2019</v>
      </c>
      <c r="B1683" t="s">
        <v>56</v>
      </c>
      <c r="C1683" t="s">
        <v>216</v>
      </c>
      <c r="D1683" s="221">
        <v>19414458</v>
      </c>
    </row>
    <row r="1684" spans="1:5" x14ac:dyDescent="0.25">
      <c r="A1684" s="264">
        <v>2019</v>
      </c>
      <c r="B1684" t="s">
        <v>57</v>
      </c>
      <c r="C1684" t="s">
        <v>229</v>
      </c>
      <c r="D1684" s="221">
        <v>2088385</v>
      </c>
    </row>
    <row r="1685" spans="1:5" x14ac:dyDescent="0.25">
      <c r="A1685" s="264">
        <v>2019</v>
      </c>
      <c r="B1685" t="s">
        <v>57</v>
      </c>
      <c r="C1685" t="s">
        <v>216</v>
      </c>
      <c r="D1685" s="221">
        <v>2080908</v>
      </c>
    </row>
    <row r="1686" spans="1:5" x14ac:dyDescent="0.25">
      <c r="A1686" s="264">
        <v>2019</v>
      </c>
      <c r="B1686" t="s">
        <v>65</v>
      </c>
      <c r="C1686" t="s">
        <v>229</v>
      </c>
      <c r="D1686" s="221">
        <v>5454147</v>
      </c>
    </row>
    <row r="1687" spans="1:5" x14ac:dyDescent="0.25">
      <c r="A1687" s="264">
        <v>2019</v>
      </c>
      <c r="B1687" t="s">
        <v>65</v>
      </c>
      <c r="C1687" t="s">
        <v>216</v>
      </c>
      <c r="D1687" s="221">
        <v>5450421</v>
      </c>
    </row>
    <row r="1688" spans="1:5" x14ac:dyDescent="0.25">
      <c r="A1688" s="264">
        <v>2019</v>
      </c>
      <c r="B1688" t="s">
        <v>58</v>
      </c>
      <c r="C1688" t="s">
        <v>229</v>
      </c>
      <c r="D1688" s="221">
        <v>5521606</v>
      </c>
    </row>
    <row r="1689" spans="1:5" x14ac:dyDescent="0.25">
      <c r="A1689" s="264">
        <v>2019</v>
      </c>
      <c r="B1689" t="s">
        <v>58</v>
      </c>
      <c r="C1689" t="s">
        <v>216</v>
      </c>
      <c r="D1689" s="221">
        <v>5517919</v>
      </c>
    </row>
    <row r="1690" spans="1:5" x14ac:dyDescent="0.25">
      <c r="A1690" s="264">
        <v>2019</v>
      </c>
      <c r="B1690" t="s">
        <v>59</v>
      </c>
      <c r="C1690" t="s">
        <v>229</v>
      </c>
      <c r="D1690" s="221">
        <v>10278887</v>
      </c>
    </row>
    <row r="1691" spans="1:5" x14ac:dyDescent="0.25">
      <c r="A1691" s="264">
        <v>2019</v>
      </c>
      <c r="B1691" t="s">
        <v>59</v>
      </c>
      <c r="C1691" t="s">
        <v>216</v>
      </c>
      <c r="D1691" s="221">
        <v>10230185</v>
      </c>
    </row>
    <row r="1692" spans="1:5" x14ac:dyDescent="0.25">
      <c r="A1692" s="264">
        <v>2019</v>
      </c>
      <c r="B1692" t="s">
        <v>156</v>
      </c>
      <c r="C1692" t="s">
        <v>229</v>
      </c>
      <c r="D1692" s="221">
        <v>360563</v>
      </c>
    </row>
    <row r="1693" spans="1:5" x14ac:dyDescent="0.25">
      <c r="A1693" s="264">
        <v>2019</v>
      </c>
      <c r="B1693" t="s">
        <v>156</v>
      </c>
      <c r="C1693" t="s">
        <v>216</v>
      </c>
      <c r="D1693" s="221">
        <v>356991</v>
      </c>
    </row>
    <row r="1694" spans="1:5" x14ac:dyDescent="0.25">
      <c r="A1694" s="264">
        <v>2019</v>
      </c>
      <c r="B1694" t="s">
        <v>254</v>
      </c>
      <c r="C1694" t="s">
        <v>229</v>
      </c>
      <c r="D1694" s="221">
        <v>38563</v>
      </c>
    </row>
    <row r="1695" spans="1:5" x14ac:dyDescent="0.25">
      <c r="A1695" s="264">
        <v>2019</v>
      </c>
      <c r="B1695" t="s">
        <v>254</v>
      </c>
      <c r="C1695" t="s">
        <v>216</v>
      </c>
      <c r="D1695" s="221">
        <v>38378</v>
      </c>
    </row>
    <row r="1696" spans="1:5" x14ac:dyDescent="0.25">
      <c r="A1696" s="264">
        <v>2019</v>
      </c>
      <c r="B1696" t="s">
        <v>67</v>
      </c>
      <c r="C1696" t="s">
        <v>229</v>
      </c>
      <c r="D1696" s="221">
        <v>5347896</v>
      </c>
    </row>
    <row r="1697" spans="1:5" x14ac:dyDescent="0.25">
      <c r="A1697" s="264">
        <v>2019</v>
      </c>
      <c r="B1697" t="s">
        <v>67</v>
      </c>
      <c r="C1697" t="s">
        <v>216</v>
      </c>
      <c r="D1697" s="221">
        <v>5328212</v>
      </c>
    </row>
    <row r="1698" spans="1:5" x14ac:dyDescent="0.25">
      <c r="A1698" s="264">
        <v>2019</v>
      </c>
      <c r="B1698" t="s">
        <v>68</v>
      </c>
      <c r="C1698" t="s">
        <v>229</v>
      </c>
      <c r="D1698" s="221">
        <v>8575280</v>
      </c>
    </row>
    <row r="1699" spans="1:5" x14ac:dyDescent="0.25">
      <c r="A1699" s="264">
        <v>2019</v>
      </c>
      <c r="B1699" t="s">
        <v>68</v>
      </c>
      <c r="C1699" t="s">
        <v>216</v>
      </c>
      <c r="D1699" s="221">
        <v>8544527</v>
      </c>
    </row>
    <row r="1700" spans="1:5" x14ac:dyDescent="0.25">
      <c r="A1700" s="264">
        <v>2019</v>
      </c>
      <c r="B1700" t="s">
        <v>60</v>
      </c>
      <c r="C1700" t="s">
        <v>229</v>
      </c>
      <c r="D1700" s="221">
        <v>66836327</v>
      </c>
    </row>
    <row r="1701" spans="1:5" x14ac:dyDescent="0.25">
      <c r="A1701" s="264">
        <v>2019</v>
      </c>
      <c r="B1701" t="s">
        <v>60</v>
      </c>
      <c r="C1701" t="s">
        <v>216</v>
      </c>
      <c r="D1701" s="221">
        <v>66647112</v>
      </c>
    </row>
    <row r="1702" spans="1:5" x14ac:dyDescent="0.25">
      <c r="A1702" s="264">
        <v>2019</v>
      </c>
      <c r="B1702" t="s">
        <v>69</v>
      </c>
      <c r="C1702" t="s">
        <v>229</v>
      </c>
      <c r="D1702" s="221">
        <v>2076694</v>
      </c>
    </row>
    <row r="1703" spans="1:5" x14ac:dyDescent="0.25">
      <c r="A1703" s="264">
        <v>2019</v>
      </c>
      <c r="B1703" t="s">
        <v>69</v>
      </c>
      <c r="C1703" t="s">
        <v>216</v>
      </c>
      <c r="D1703" s="221">
        <v>2077132</v>
      </c>
    </row>
    <row r="1704" spans="1:5" x14ac:dyDescent="0.25">
      <c r="A1704" s="264">
        <v>2019</v>
      </c>
      <c r="B1704" t="s">
        <v>84</v>
      </c>
      <c r="C1704" t="s">
        <v>229</v>
      </c>
      <c r="D1704" s="221">
        <v>2854191</v>
      </c>
    </row>
    <row r="1705" spans="1:5" x14ac:dyDescent="0.25">
      <c r="A1705" s="264">
        <v>2019</v>
      </c>
      <c r="B1705" t="s">
        <v>84</v>
      </c>
      <c r="C1705" t="s">
        <v>216</v>
      </c>
      <c r="D1705" s="221">
        <v>2862427</v>
      </c>
    </row>
    <row r="1706" spans="1:5" x14ac:dyDescent="0.25">
      <c r="A1706" s="264">
        <v>2019</v>
      </c>
      <c r="B1706" t="s">
        <v>70</v>
      </c>
      <c r="C1706" t="s">
        <v>229</v>
      </c>
      <c r="D1706" s="221">
        <v>6945235</v>
      </c>
    </row>
    <row r="1707" spans="1:5" x14ac:dyDescent="0.25">
      <c r="A1707" s="264">
        <v>2019</v>
      </c>
      <c r="B1707" t="s">
        <v>70</v>
      </c>
      <c r="C1707" t="s">
        <v>216</v>
      </c>
      <c r="D1707" s="221">
        <v>6963764</v>
      </c>
    </row>
    <row r="1708" spans="1:5" x14ac:dyDescent="0.25">
      <c r="A1708" s="264">
        <v>2019</v>
      </c>
      <c r="B1708" t="s">
        <v>71</v>
      </c>
      <c r="C1708" t="s">
        <v>229</v>
      </c>
      <c r="D1708" s="221">
        <v>82579440</v>
      </c>
    </row>
    <row r="1709" spans="1:5" x14ac:dyDescent="0.25">
      <c r="A1709" s="264">
        <v>2019</v>
      </c>
      <c r="B1709" t="s">
        <v>71</v>
      </c>
      <c r="C1709" t="s">
        <v>216</v>
      </c>
      <c r="D1709" s="221">
        <v>82003882</v>
      </c>
    </row>
    <row r="1710" spans="1:5" x14ac:dyDescent="0.25">
      <c r="A1710" s="264">
        <v>2019</v>
      </c>
      <c r="B1710" t="s">
        <v>82</v>
      </c>
      <c r="C1710" t="s">
        <v>229</v>
      </c>
      <c r="D1710" s="221" t="s">
        <v>72</v>
      </c>
    </row>
    <row r="1711" spans="1:5" x14ac:dyDescent="0.25">
      <c r="A1711" s="264">
        <v>2019</v>
      </c>
      <c r="B1711" t="s">
        <v>82</v>
      </c>
      <c r="C1711" t="s">
        <v>216</v>
      </c>
      <c r="D1711" s="221">
        <v>3492018</v>
      </c>
      <c r="E1711" t="s">
        <v>202</v>
      </c>
    </row>
    <row r="1712" spans="1:5" x14ac:dyDescent="0.25">
      <c r="A1712" s="264">
        <v>2019</v>
      </c>
      <c r="B1712" t="s">
        <v>255</v>
      </c>
      <c r="C1712" t="s">
        <v>229</v>
      </c>
      <c r="D1712" s="221">
        <v>34663</v>
      </c>
    </row>
    <row r="1713" spans="1:11" x14ac:dyDescent="0.25">
      <c r="A1713" s="264">
        <v>2019</v>
      </c>
      <c r="B1713" t="s">
        <v>255</v>
      </c>
      <c r="C1713" t="s">
        <v>216</v>
      </c>
      <c r="D1713" s="221">
        <v>34590</v>
      </c>
    </row>
    <row r="1714" spans="1:11" x14ac:dyDescent="0.25">
      <c r="A1714" s="264">
        <v>2019</v>
      </c>
      <c r="B1714" t="s">
        <v>256</v>
      </c>
      <c r="C1714" t="s">
        <v>229</v>
      </c>
      <c r="D1714" s="221">
        <v>41858172</v>
      </c>
    </row>
    <row r="1715" spans="1:11" x14ac:dyDescent="0.25">
      <c r="A1715" s="264">
        <v>2019</v>
      </c>
      <c r="B1715" t="s">
        <v>256</v>
      </c>
      <c r="C1715" t="s">
        <v>216</v>
      </c>
      <c r="D1715" s="221">
        <v>41983564</v>
      </c>
      <c r="E1715" t="s">
        <v>201</v>
      </c>
    </row>
    <row r="1716" spans="1:11" x14ac:dyDescent="0.25">
      <c r="A1716" s="264">
        <v>2019</v>
      </c>
      <c r="B1716" t="s">
        <v>257</v>
      </c>
      <c r="C1716" t="s">
        <v>229</v>
      </c>
      <c r="D1716" s="221">
        <v>2962482</v>
      </c>
    </row>
    <row r="1717" spans="1:11" x14ac:dyDescent="0.25">
      <c r="A1717" s="264">
        <v>2019</v>
      </c>
      <c r="B1717" t="s">
        <v>257</v>
      </c>
      <c r="C1717" t="s">
        <v>216</v>
      </c>
      <c r="D1717" s="221">
        <v>2965269</v>
      </c>
    </row>
    <row r="1718" spans="1:11" x14ac:dyDescent="0.25">
      <c r="A1718" s="264">
        <v>2019</v>
      </c>
      <c r="B1718" t="s">
        <v>258</v>
      </c>
      <c r="C1718" t="s">
        <v>229</v>
      </c>
      <c r="D1718" s="221">
        <v>10024283</v>
      </c>
    </row>
    <row r="1719" spans="1:11" x14ac:dyDescent="0.25">
      <c r="A1719" s="264">
        <v>2019</v>
      </c>
      <c r="B1719" t="s">
        <v>258</v>
      </c>
      <c r="C1719" t="s">
        <v>216</v>
      </c>
      <c r="D1719" s="221">
        <v>9981457</v>
      </c>
    </row>
    <row r="1720" spans="1:11" x14ac:dyDescent="0.25">
      <c r="A1720" s="264">
        <v>2019</v>
      </c>
      <c r="B1720" t="s">
        <v>259</v>
      </c>
      <c r="C1720" t="s">
        <v>229</v>
      </c>
      <c r="D1720" s="221">
        <v>3720161</v>
      </c>
    </row>
    <row r="1721" spans="1:11" x14ac:dyDescent="0.25">
      <c r="A1721" s="264">
        <v>2019</v>
      </c>
      <c r="B1721" t="s">
        <v>259</v>
      </c>
      <c r="C1721" t="s">
        <v>216</v>
      </c>
      <c r="D1721" s="221">
        <v>3723464</v>
      </c>
    </row>
    <row r="1722" spans="1:11" x14ac:dyDescent="0.25">
      <c r="A1722" s="264" t="s">
        <v>243</v>
      </c>
      <c r="B1722" t="s">
        <v>154</v>
      </c>
      <c r="C1722" t="s">
        <v>229</v>
      </c>
      <c r="D1722">
        <v>447948220</v>
      </c>
    </row>
    <row r="1723" spans="1:11" x14ac:dyDescent="0.25">
      <c r="A1723" s="264">
        <v>2020</v>
      </c>
      <c r="B1723" t="s">
        <v>154</v>
      </c>
      <c r="C1723" t="s">
        <v>216</v>
      </c>
      <c r="D1723" s="221">
        <v>447319916</v>
      </c>
      <c r="E1723" t="s">
        <v>204</v>
      </c>
      <c r="H1723" s="264"/>
      <c r="K1723" s="221"/>
    </row>
    <row r="1724" spans="1:11" x14ac:dyDescent="0.25">
      <c r="A1724" s="264" t="s">
        <v>243</v>
      </c>
      <c r="B1724" t="s">
        <v>35</v>
      </c>
      <c r="C1724" t="s">
        <v>229</v>
      </c>
      <c r="D1724">
        <v>11535000</v>
      </c>
      <c r="E1724" t="s">
        <v>202</v>
      </c>
    </row>
    <row r="1725" spans="1:11" x14ac:dyDescent="0.25">
      <c r="A1725" s="264">
        <v>2020</v>
      </c>
      <c r="B1725" t="s">
        <v>35</v>
      </c>
      <c r="C1725" t="s">
        <v>216</v>
      </c>
      <c r="D1725" s="221">
        <v>11522440</v>
      </c>
      <c r="H1725" s="264"/>
      <c r="K1725" s="221"/>
    </row>
    <row r="1726" spans="1:11" x14ac:dyDescent="0.25">
      <c r="A1726" s="264" t="s">
        <v>243</v>
      </c>
      <c r="B1726" t="s">
        <v>36</v>
      </c>
      <c r="C1726" t="s">
        <v>229</v>
      </c>
      <c r="D1726">
        <v>6932300</v>
      </c>
      <c r="E1726" t="s">
        <v>202</v>
      </c>
    </row>
    <row r="1727" spans="1:11" x14ac:dyDescent="0.25">
      <c r="A1727" s="264">
        <v>2020</v>
      </c>
      <c r="B1727" t="s">
        <v>36</v>
      </c>
      <c r="C1727" t="s">
        <v>216</v>
      </c>
      <c r="D1727" s="221">
        <v>6951482</v>
      </c>
      <c r="H1727" s="264"/>
      <c r="K1727" s="221"/>
    </row>
    <row r="1728" spans="1:11" x14ac:dyDescent="0.25">
      <c r="A1728" s="264" t="s">
        <v>243</v>
      </c>
      <c r="B1728" t="s">
        <v>37</v>
      </c>
      <c r="C1728" t="s">
        <v>229</v>
      </c>
      <c r="D1728">
        <v>10698900</v>
      </c>
    </row>
    <row r="1729" spans="1:11" x14ac:dyDescent="0.25">
      <c r="A1729" s="264">
        <v>2020</v>
      </c>
      <c r="B1729" t="s">
        <v>37</v>
      </c>
      <c r="C1729" t="s">
        <v>216</v>
      </c>
      <c r="D1729" s="221">
        <v>10693939</v>
      </c>
      <c r="H1729" s="264"/>
      <c r="K1729" s="221"/>
    </row>
    <row r="1730" spans="1:11" x14ac:dyDescent="0.25">
      <c r="A1730" s="264" t="s">
        <v>243</v>
      </c>
      <c r="B1730" t="s">
        <v>38</v>
      </c>
      <c r="C1730" t="s">
        <v>229</v>
      </c>
      <c r="D1730">
        <v>5830000</v>
      </c>
    </row>
    <row r="1731" spans="1:11" x14ac:dyDescent="0.25">
      <c r="A1731" s="264">
        <v>2020</v>
      </c>
      <c r="B1731" t="s">
        <v>38</v>
      </c>
      <c r="C1731" t="s">
        <v>216</v>
      </c>
      <c r="D1731" s="221">
        <v>5822763</v>
      </c>
      <c r="H1731" s="264"/>
      <c r="K1731" s="221"/>
    </row>
    <row r="1732" spans="1:11" x14ac:dyDescent="0.25">
      <c r="A1732" s="264" t="s">
        <v>243</v>
      </c>
      <c r="B1732" t="s">
        <v>128</v>
      </c>
      <c r="C1732" t="s">
        <v>229</v>
      </c>
      <c r="D1732">
        <v>83157000</v>
      </c>
      <c r="E1732" t="s">
        <v>202</v>
      </c>
    </row>
    <row r="1733" spans="1:11" x14ac:dyDescent="0.25">
      <c r="A1733" s="264">
        <v>2020</v>
      </c>
      <c r="B1733" t="s">
        <v>128</v>
      </c>
      <c r="C1733" t="s">
        <v>216</v>
      </c>
      <c r="D1733" s="221">
        <v>83166711</v>
      </c>
      <c r="H1733" s="264"/>
      <c r="K1733" s="221"/>
    </row>
    <row r="1734" spans="1:11" x14ac:dyDescent="0.25">
      <c r="A1734" s="264" t="s">
        <v>243</v>
      </c>
      <c r="B1734" t="s">
        <v>40</v>
      </c>
      <c r="C1734" t="s">
        <v>229</v>
      </c>
      <c r="D1734">
        <v>1329000</v>
      </c>
    </row>
    <row r="1735" spans="1:11" x14ac:dyDescent="0.25">
      <c r="A1735" s="264">
        <v>2020</v>
      </c>
      <c r="B1735" t="s">
        <v>40</v>
      </c>
      <c r="C1735" t="s">
        <v>216</v>
      </c>
      <c r="D1735" s="221">
        <v>1328976</v>
      </c>
      <c r="H1735" s="264"/>
      <c r="K1735" s="221"/>
    </row>
    <row r="1736" spans="1:11" x14ac:dyDescent="0.25">
      <c r="A1736" s="264" t="s">
        <v>243</v>
      </c>
      <c r="B1736" t="s">
        <v>41</v>
      </c>
      <c r="C1736" t="s">
        <v>229</v>
      </c>
      <c r="D1736">
        <v>4980330</v>
      </c>
    </row>
    <row r="1737" spans="1:11" x14ac:dyDescent="0.25">
      <c r="A1737" s="264">
        <v>2020</v>
      </c>
      <c r="B1737" t="s">
        <v>41</v>
      </c>
      <c r="C1737" t="s">
        <v>216</v>
      </c>
      <c r="D1737" s="221">
        <v>4964440</v>
      </c>
      <c r="H1737" s="264"/>
      <c r="K1737" s="221"/>
    </row>
    <row r="1738" spans="1:11" x14ac:dyDescent="0.25">
      <c r="A1738" s="264" t="s">
        <v>243</v>
      </c>
      <c r="B1738" t="s">
        <v>42</v>
      </c>
      <c r="C1738" t="s">
        <v>229</v>
      </c>
      <c r="D1738">
        <v>10707270</v>
      </c>
      <c r="E1738" t="s">
        <v>202</v>
      </c>
    </row>
    <row r="1739" spans="1:11" x14ac:dyDescent="0.25">
      <c r="A1739" s="264">
        <v>2020</v>
      </c>
      <c r="B1739" t="s">
        <v>42</v>
      </c>
      <c r="C1739" t="s">
        <v>216</v>
      </c>
      <c r="D1739" s="221">
        <v>10718565</v>
      </c>
      <c r="H1739" s="264"/>
      <c r="K1739" s="221"/>
    </row>
    <row r="1740" spans="1:11" x14ac:dyDescent="0.25">
      <c r="A1740" s="264" t="s">
        <v>243</v>
      </c>
      <c r="B1740" t="s">
        <v>43</v>
      </c>
      <c r="C1740" t="s">
        <v>229</v>
      </c>
      <c r="D1740">
        <v>47351570</v>
      </c>
      <c r="E1740" t="s">
        <v>202</v>
      </c>
    </row>
    <row r="1741" spans="1:11" x14ac:dyDescent="0.25">
      <c r="A1741" s="264">
        <v>2020</v>
      </c>
      <c r="B1741" t="s">
        <v>43</v>
      </c>
      <c r="C1741" t="s">
        <v>216</v>
      </c>
      <c r="D1741" s="221">
        <v>47332614</v>
      </c>
      <c r="H1741" s="264"/>
      <c r="K1741" s="221"/>
    </row>
    <row r="1742" spans="1:11" x14ac:dyDescent="0.25">
      <c r="A1742" s="264" t="s">
        <v>243</v>
      </c>
      <c r="B1742" t="s">
        <v>44</v>
      </c>
      <c r="C1742" t="s">
        <v>229</v>
      </c>
      <c r="D1742">
        <v>67645000</v>
      </c>
      <c r="E1742" t="s">
        <v>202</v>
      </c>
    </row>
    <row r="1743" spans="1:11" x14ac:dyDescent="0.25">
      <c r="A1743" s="264">
        <v>2020</v>
      </c>
      <c r="B1743" t="s">
        <v>44</v>
      </c>
      <c r="C1743" t="s">
        <v>216</v>
      </c>
      <c r="D1743" s="221">
        <v>67320216</v>
      </c>
      <c r="E1743" t="s">
        <v>202</v>
      </c>
      <c r="H1743" s="264"/>
      <c r="K1743" s="221"/>
    </row>
    <row r="1744" spans="1:11" x14ac:dyDescent="0.25">
      <c r="A1744" s="264" t="s">
        <v>243</v>
      </c>
      <c r="B1744" t="s">
        <v>45</v>
      </c>
      <c r="C1744" t="s">
        <v>229</v>
      </c>
      <c r="D1744">
        <v>4049170</v>
      </c>
      <c r="E1744" t="s">
        <v>201</v>
      </c>
    </row>
    <row r="1745" spans="1:11" x14ac:dyDescent="0.25">
      <c r="A1745" s="264">
        <v>2020</v>
      </c>
      <c r="B1745" t="s">
        <v>45</v>
      </c>
      <c r="C1745" t="s">
        <v>216</v>
      </c>
      <c r="D1745" s="221">
        <v>4058165</v>
      </c>
      <c r="H1745" s="264"/>
      <c r="K1745" s="221"/>
    </row>
    <row r="1746" spans="1:11" x14ac:dyDescent="0.25">
      <c r="A1746" s="264" t="s">
        <v>243</v>
      </c>
      <c r="B1746" t="s">
        <v>46</v>
      </c>
      <c r="C1746" t="s">
        <v>229</v>
      </c>
      <c r="D1746">
        <v>59449500</v>
      </c>
    </row>
    <row r="1747" spans="1:11" x14ac:dyDescent="0.25">
      <c r="A1747" s="264">
        <v>2020</v>
      </c>
      <c r="B1747" t="s">
        <v>46</v>
      </c>
      <c r="C1747" t="s">
        <v>216</v>
      </c>
      <c r="D1747" s="221">
        <v>59641488</v>
      </c>
      <c r="H1747" s="264"/>
      <c r="K1747" s="221"/>
    </row>
    <row r="1748" spans="1:11" x14ac:dyDescent="0.25">
      <c r="A1748" s="264" t="s">
        <v>243</v>
      </c>
      <c r="B1748" t="s">
        <v>47</v>
      </c>
      <c r="C1748" t="s">
        <v>229</v>
      </c>
      <c r="D1748">
        <v>890750</v>
      </c>
      <c r="E1748" t="s">
        <v>202</v>
      </c>
    </row>
    <row r="1749" spans="1:11" x14ac:dyDescent="0.25">
      <c r="A1749" s="264">
        <v>2020</v>
      </c>
      <c r="B1749" t="s">
        <v>47</v>
      </c>
      <c r="C1749" t="s">
        <v>216</v>
      </c>
      <c r="D1749" s="221">
        <v>888005</v>
      </c>
      <c r="H1749" s="264"/>
      <c r="K1749" s="221"/>
    </row>
    <row r="1750" spans="1:11" x14ac:dyDescent="0.25">
      <c r="A1750" s="264" t="s">
        <v>243</v>
      </c>
      <c r="B1750" t="s">
        <v>48</v>
      </c>
      <c r="C1750" t="s">
        <v>229</v>
      </c>
      <c r="D1750">
        <v>1901030</v>
      </c>
    </row>
    <row r="1751" spans="1:11" x14ac:dyDescent="0.25">
      <c r="A1751" s="264">
        <v>2020</v>
      </c>
      <c r="B1751" t="s">
        <v>48</v>
      </c>
      <c r="C1751" t="s">
        <v>216</v>
      </c>
      <c r="D1751" s="221">
        <v>1907675</v>
      </c>
      <c r="H1751" s="264"/>
      <c r="K1751" s="221"/>
    </row>
    <row r="1752" spans="1:11" x14ac:dyDescent="0.25">
      <c r="A1752" s="264" t="s">
        <v>243</v>
      </c>
      <c r="B1752" t="s">
        <v>49</v>
      </c>
      <c r="C1752" t="s">
        <v>229</v>
      </c>
      <c r="D1752">
        <v>2794740</v>
      </c>
    </row>
    <row r="1753" spans="1:11" x14ac:dyDescent="0.25">
      <c r="A1753" s="264">
        <v>2020</v>
      </c>
      <c r="B1753" t="s">
        <v>49</v>
      </c>
      <c r="C1753" t="s">
        <v>216</v>
      </c>
      <c r="D1753" s="221">
        <v>2794090</v>
      </c>
      <c r="H1753" s="264"/>
      <c r="K1753" s="221"/>
    </row>
    <row r="1754" spans="1:11" x14ac:dyDescent="0.25">
      <c r="A1754" s="264" t="s">
        <v>243</v>
      </c>
      <c r="B1754" t="s">
        <v>50</v>
      </c>
      <c r="C1754" t="s">
        <v>229</v>
      </c>
      <c r="D1754">
        <v>631090</v>
      </c>
    </row>
    <row r="1755" spans="1:11" x14ac:dyDescent="0.25">
      <c r="A1755" s="264">
        <v>2020</v>
      </c>
      <c r="B1755" t="s">
        <v>50</v>
      </c>
      <c r="C1755" t="s">
        <v>216</v>
      </c>
      <c r="D1755" s="221">
        <v>626108</v>
      </c>
      <c r="H1755" s="264"/>
      <c r="K1755" s="221"/>
    </row>
    <row r="1756" spans="1:11" x14ac:dyDescent="0.25">
      <c r="A1756" s="264" t="s">
        <v>243</v>
      </c>
      <c r="B1756" t="s">
        <v>51</v>
      </c>
      <c r="C1756" t="s">
        <v>229</v>
      </c>
      <c r="D1756">
        <v>9749730</v>
      </c>
      <c r="E1756" t="s">
        <v>202</v>
      </c>
    </row>
    <row r="1757" spans="1:11" x14ac:dyDescent="0.25">
      <c r="A1757" s="264">
        <v>2020</v>
      </c>
      <c r="B1757" t="s">
        <v>51</v>
      </c>
      <c r="C1757" t="s">
        <v>216</v>
      </c>
      <c r="D1757" s="221">
        <v>9769526</v>
      </c>
      <c r="H1757" s="264"/>
      <c r="K1757" s="221"/>
    </row>
    <row r="1758" spans="1:11" x14ac:dyDescent="0.25">
      <c r="A1758" s="264" t="s">
        <v>243</v>
      </c>
      <c r="B1758" t="s">
        <v>52</v>
      </c>
      <c r="C1758" t="s">
        <v>229</v>
      </c>
      <c r="D1758">
        <v>515600</v>
      </c>
    </row>
    <row r="1759" spans="1:11" x14ac:dyDescent="0.25">
      <c r="A1759" s="264">
        <v>2020</v>
      </c>
      <c r="B1759" t="s">
        <v>52</v>
      </c>
      <c r="C1759" t="s">
        <v>216</v>
      </c>
      <c r="D1759" s="221">
        <v>514564</v>
      </c>
      <c r="H1759" s="264"/>
      <c r="K1759" s="221"/>
    </row>
    <row r="1760" spans="1:11" x14ac:dyDescent="0.25">
      <c r="A1760" s="264" t="s">
        <v>243</v>
      </c>
      <c r="B1760" t="s">
        <v>53</v>
      </c>
      <c r="C1760" t="s">
        <v>229</v>
      </c>
      <c r="D1760">
        <v>17441000</v>
      </c>
      <c r="E1760" t="s">
        <v>202</v>
      </c>
    </row>
    <row r="1761" spans="1:11" x14ac:dyDescent="0.25">
      <c r="A1761" s="264">
        <v>2020</v>
      </c>
      <c r="B1761" t="s">
        <v>53</v>
      </c>
      <c r="C1761" t="s">
        <v>216</v>
      </c>
      <c r="D1761" s="221">
        <v>17407585</v>
      </c>
      <c r="H1761" s="264"/>
      <c r="K1761" s="221"/>
    </row>
    <row r="1762" spans="1:11" x14ac:dyDescent="0.25">
      <c r="A1762" s="264" t="s">
        <v>243</v>
      </c>
      <c r="B1762" t="s">
        <v>54</v>
      </c>
      <c r="C1762" t="s">
        <v>229</v>
      </c>
      <c r="D1762">
        <v>8919080</v>
      </c>
    </row>
    <row r="1763" spans="1:11" x14ac:dyDescent="0.25">
      <c r="A1763" s="264">
        <v>2020</v>
      </c>
      <c r="B1763" t="s">
        <v>54</v>
      </c>
      <c r="C1763" t="s">
        <v>216</v>
      </c>
      <c r="D1763" s="221">
        <v>8901064</v>
      </c>
      <c r="H1763" s="264"/>
      <c r="K1763" s="221"/>
    </row>
    <row r="1764" spans="1:11" x14ac:dyDescent="0.25">
      <c r="A1764" s="264" t="s">
        <v>243</v>
      </c>
      <c r="B1764" t="s">
        <v>64</v>
      </c>
      <c r="C1764" t="s">
        <v>229</v>
      </c>
      <c r="D1764">
        <v>38354000</v>
      </c>
    </row>
    <row r="1765" spans="1:11" x14ac:dyDescent="0.25">
      <c r="A1765" s="264">
        <v>2020</v>
      </c>
      <c r="B1765" t="s">
        <v>64</v>
      </c>
      <c r="C1765" t="s">
        <v>216</v>
      </c>
      <c r="D1765" s="221">
        <v>37958138</v>
      </c>
      <c r="H1765" s="264"/>
      <c r="K1765" s="221"/>
    </row>
    <row r="1766" spans="1:11" x14ac:dyDescent="0.25">
      <c r="A1766" s="264" t="s">
        <v>243</v>
      </c>
      <c r="B1766" t="s">
        <v>55</v>
      </c>
      <c r="C1766" t="s">
        <v>229</v>
      </c>
      <c r="D1766">
        <v>10297100</v>
      </c>
      <c r="E1766" t="s">
        <v>201</v>
      </c>
    </row>
    <row r="1767" spans="1:11" x14ac:dyDescent="0.25">
      <c r="A1767" s="264">
        <v>2020</v>
      </c>
      <c r="B1767" t="s">
        <v>55</v>
      </c>
      <c r="C1767" t="s">
        <v>216</v>
      </c>
      <c r="D1767" s="221">
        <v>10295909</v>
      </c>
      <c r="H1767" s="264"/>
      <c r="K1767" s="221"/>
    </row>
    <row r="1768" spans="1:11" x14ac:dyDescent="0.25">
      <c r="A1768" s="264" t="s">
        <v>243</v>
      </c>
      <c r="B1768" t="s">
        <v>56</v>
      </c>
      <c r="C1768" t="s">
        <v>229</v>
      </c>
      <c r="D1768">
        <v>19328840</v>
      </c>
    </row>
    <row r="1769" spans="1:11" x14ac:dyDescent="0.25">
      <c r="A1769" s="264">
        <v>2020</v>
      </c>
      <c r="B1769" t="s">
        <v>56</v>
      </c>
      <c r="C1769" t="s">
        <v>216</v>
      </c>
      <c r="D1769" s="221">
        <v>19328838</v>
      </c>
      <c r="E1769" t="s">
        <v>201</v>
      </c>
      <c r="H1769" s="264"/>
      <c r="K1769" s="221"/>
    </row>
    <row r="1770" spans="1:11" x14ac:dyDescent="0.25">
      <c r="A1770" s="264" t="s">
        <v>243</v>
      </c>
      <c r="B1770" t="s">
        <v>57</v>
      </c>
      <c r="C1770" t="s">
        <v>229</v>
      </c>
      <c r="D1770">
        <v>2103110</v>
      </c>
    </row>
    <row r="1771" spans="1:11" x14ac:dyDescent="0.25">
      <c r="A1771" s="264">
        <v>2020</v>
      </c>
      <c r="B1771" t="s">
        <v>57</v>
      </c>
      <c r="C1771" t="s">
        <v>216</v>
      </c>
      <c r="D1771" s="221">
        <v>2095861</v>
      </c>
      <c r="H1771" s="264"/>
      <c r="K1771" s="221"/>
    </row>
    <row r="1772" spans="1:11" x14ac:dyDescent="0.25">
      <c r="A1772" s="264" t="s">
        <v>243</v>
      </c>
      <c r="B1772" t="s">
        <v>65</v>
      </c>
      <c r="C1772" t="s">
        <v>229</v>
      </c>
      <c r="D1772">
        <v>5460600</v>
      </c>
    </row>
    <row r="1773" spans="1:11" x14ac:dyDescent="0.25">
      <c r="A1773" s="264">
        <v>2020</v>
      </c>
      <c r="B1773" t="s">
        <v>65</v>
      </c>
      <c r="C1773" t="s">
        <v>216</v>
      </c>
      <c r="D1773" s="221">
        <v>5457873</v>
      </c>
      <c r="H1773" s="264"/>
      <c r="K1773" s="221"/>
    </row>
    <row r="1774" spans="1:11" x14ac:dyDescent="0.25">
      <c r="A1774" s="264" t="s">
        <v>243</v>
      </c>
      <c r="B1774" t="s">
        <v>58</v>
      </c>
      <c r="C1774" t="s">
        <v>229</v>
      </c>
      <c r="D1774">
        <v>5530100</v>
      </c>
    </row>
    <row r="1775" spans="1:11" x14ac:dyDescent="0.25">
      <c r="A1775" s="264">
        <v>2020</v>
      </c>
      <c r="B1775" t="s">
        <v>58</v>
      </c>
      <c r="C1775" t="s">
        <v>216</v>
      </c>
      <c r="D1775" s="221">
        <v>5525292</v>
      </c>
      <c r="H1775" s="264"/>
      <c r="K1775" s="221"/>
    </row>
    <row r="1776" spans="1:11" x14ac:dyDescent="0.25">
      <c r="A1776" s="264" t="s">
        <v>243</v>
      </c>
      <c r="B1776" t="s">
        <v>59</v>
      </c>
      <c r="C1776" t="s">
        <v>229</v>
      </c>
      <c r="D1776">
        <v>10353440</v>
      </c>
    </row>
    <row r="1777" spans="1:11" x14ac:dyDescent="0.25">
      <c r="A1777" s="264">
        <v>2020</v>
      </c>
      <c r="B1777" t="s">
        <v>59</v>
      </c>
      <c r="C1777" t="s">
        <v>216</v>
      </c>
      <c r="D1777" s="221">
        <v>10327589</v>
      </c>
      <c r="H1777" s="264"/>
      <c r="K1777" s="221"/>
    </row>
    <row r="1778" spans="1:11" x14ac:dyDescent="0.25">
      <c r="A1778" s="264" t="s">
        <v>243</v>
      </c>
      <c r="B1778" t="s">
        <v>156</v>
      </c>
      <c r="C1778" t="s">
        <v>229</v>
      </c>
      <c r="D1778">
        <v>364600</v>
      </c>
      <c r="E1778" t="s">
        <v>201</v>
      </c>
    </row>
    <row r="1779" spans="1:11" x14ac:dyDescent="0.25">
      <c r="A1779" s="264">
        <v>2020</v>
      </c>
      <c r="B1779" t="s">
        <v>156</v>
      </c>
      <c r="C1779" t="s">
        <v>216</v>
      </c>
      <c r="D1779" s="221">
        <v>364134</v>
      </c>
      <c r="H1779" s="264"/>
      <c r="K1779" s="221"/>
    </row>
    <row r="1780" spans="1:11" x14ac:dyDescent="0.25">
      <c r="A1780" s="264">
        <v>2020</v>
      </c>
      <c r="B1780" t="s">
        <v>254</v>
      </c>
      <c r="C1780" t="s">
        <v>229</v>
      </c>
      <c r="D1780" s="221" t="s">
        <v>72</v>
      </c>
    </row>
    <row r="1781" spans="1:11" x14ac:dyDescent="0.25">
      <c r="A1781" s="264">
        <v>2020</v>
      </c>
      <c r="B1781" t="s">
        <v>254</v>
      </c>
      <c r="C1781" t="s">
        <v>216</v>
      </c>
      <c r="D1781" s="221">
        <v>38747</v>
      </c>
      <c r="H1781" s="264"/>
      <c r="K1781" s="221"/>
    </row>
    <row r="1782" spans="1:11" x14ac:dyDescent="0.25">
      <c r="A1782" s="264" t="s">
        <v>243</v>
      </c>
      <c r="B1782" t="s">
        <v>67</v>
      </c>
      <c r="C1782" t="s">
        <v>229</v>
      </c>
      <c r="D1782">
        <v>5379000</v>
      </c>
    </row>
    <row r="1783" spans="1:11" x14ac:dyDescent="0.25">
      <c r="A1783" s="264">
        <v>2020</v>
      </c>
      <c r="B1783" t="s">
        <v>67</v>
      </c>
      <c r="C1783" t="s">
        <v>216</v>
      </c>
      <c r="D1783" s="221">
        <v>5367580</v>
      </c>
      <c r="H1783" s="264"/>
      <c r="K1783" s="221"/>
    </row>
    <row r="1784" spans="1:11" x14ac:dyDescent="0.25">
      <c r="A1784" s="264" t="s">
        <v>243</v>
      </c>
      <c r="B1784" t="s">
        <v>68</v>
      </c>
      <c r="C1784" t="s">
        <v>229</v>
      </c>
      <c r="D1784">
        <v>8643540</v>
      </c>
      <c r="E1784" t="s">
        <v>202</v>
      </c>
    </row>
    <row r="1785" spans="1:11" x14ac:dyDescent="0.25">
      <c r="A1785" s="264">
        <v>2020</v>
      </c>
      <c r="B1785" t="s">
        <v>68</v>
      </c>
      <c r="C1785" t="s">
        <v>216</v>
      </c>
      <c r="D1785" s="221">
        <v>8606033</v>
      </c>
      <c r="H1785" s="264"/>
      <c r="K1785" s="221"/>
    </row>
    <row r="1786" spans="1:11" x14ac:dyDescent="0.25">
      <c r="A1786" s="264" t="s">
        <v>243</v>
      </c>
      <c r="B1786" t="s">
        <v>60</v>
      </c>
      <c r="C1786" t="s">
        <v>229</v>
      </c>
      <c r="D1786" s="221" t="s">
        <v>72</v>
      </c>
    </row>
    <row r="1787" spans="1:11" x14ac:dyDescent="0.25">
      <c r="A1787" s="264">
        <v>2020</v>
      </c>
      <c r="B1787" t="s">
        <v>60</v>
      </c>
      <c r="C1787" t="s">
        <v>216</v>
      </c>
      <c r="D1787" s="221">
        <v>67025542</v>
      </c>
      <c r="E1787" t="s">
        <v>202</v>
      </c>
      <c r="H1787" s="264"/>
      <c r="K1787" s="221"/>
    </row>
    <row r="1788" spans="1:11" x14ac:dyDescent="0.25">
      <c r="A1788" s="264" t="s">
        <v>243</v>
      </c>
      <c r="B1788" t="s">
        <v>69</v>
      </c>
      <c r="C1788" t="s">
        <v>229</v>
      </c>
      <c r="D1788" s="221" t="s">
        <v>72</v>
      </c>
    </row>
    <row r="1789" spans="1:11" x14ac:dyDescent="0.25">
      <c r="A1789" s="264">
        <v>2020</v>
      </c>
      <c r="B1789" t="s">
        <v>69</v>
      </c>
      <c r="C1789" t="s">
        <v>216</v>
      </c>
      <c r="D1789" s="221">
        <v>2076255</v>
      </c>
      <c r="H1789" s="264"/>
      <c r="K1789" s="221"/>
    </row>
    <row r="1790" spans="1:11" x14ac:dyDescent="0.25">
      <c r="A1790" s="264" t="s">
        <v>243</v>
      </c>
      <c r="B1790" t="s">
        <v>84</v>
      </c>
      <c r="C1790" t="s">
        <v>229</v>
      </c>
      <c r="D1790">
        <v>2837850</v>
      </c>
    </row>
    <row r="1791" spans="1:11" x14ac:dyDescent="0.25">
      <c r="A1791" s="264">
        <v>2020</v>
      </c>
      <c r="B1791" t="s">
        <v>84</v>
      </c>
      <c r="C1791" t="s">
        <v>216</v>
      </c>
      <c r="D1791" s="221">
        <v>2845955</v>
      </c>
      <c r="H1791" s="264"/>
      <c r="K1791" s="221"/>
    </row>
    <row r="1792" spans="1:11" x14ac:dyDescent="0.25">
      <c r="A1792" s="264" t="s">
        <v>243</v>
      </c>
      <c r="B1792" t="s">
        <v>70</v>
      </c>
      <c r="C1792" t="s">
        <v>229</v>
      </c>
      <c r="D1792">
        <v>6926710</v>
      </c>
      <c r="E1792" t="s">
        <v>202</v>
      </c>
    </row>
    <row r="1793" spans="1:11" x14ac:dyDescent="0.25">
      <c r="A1793" s="264">
        <v>2020</v>
      </c>
      <c r="B1793" t="s">
        <v>70</v>
      </c>
      <c r="C1793" t="s">
        <v>216</v>
      </c>
      <c r="D1793" s="221">
        <v>6926705</v>
      </c>
      <c r="H1793" s="264"/>
      <c r="K1793" s="221"/>
    </row>
    <row r="1794" spans="1:11" x14ac:dyDescent="0.25">
      <c r="A1794" s="264" t="s">
        <v>243</v>
      </c>
      <c r="B1794" t="s">
        <v>71</v>
      </c>
      <c r="C1794" t="s">
        <v>229</v>
      </c>
      <c r="D1794">
        <v>83385000</v>
      </c>
      <c r="H1794" s="264"/>
      <c r="K1794" s="221"/>
    </row>
    <row r="1795" spans="1:11" x14ac:dyDescent="0.25">
      <c r="A1795" s="264">
        <v>2020</v>
      </c>
      <c r="B1795" t="s">
        <v>71</v>
      </c>
      <c r="C1795" t="s">
        <v>216</v>
      </c>
      <c r="D1795" s="221">
        <v>83154997</v>
      </c>
      <c r="H1795" s="264"/>
      <c r="K1795" s="221"/>
    </row>
    <row r="1796" spans="1:11" x14ac:dyDescent="0.25">
      <c r="A1796" s="264">
        <v>2020</v>
      </c>
      <c r="B1796" t="s">
        <v>82</v>
      </c>
      <c r="C1796" t="s">
        <v>229</v>
      </c>
      <c r="D1796" s="221" t="s">
        <v>72</v>
      </c>
    </row>
    <row r="1797" spans="1:11" x14ac:dyDescent="0.25">
      <c r="A1797" s="264">
        <v>2020</v>
      </c>
      <c r="B1797" t="s">
        <v>82</v>
      </c>
      <c r="C1797" t="s">
        <v>216</v>
      </c>
      <c r="D1797" s="221"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vt:i4>
      </vt:variant>
    </vt:vector>
  </HeadingPairs>
  <TitlesOfParts>
    <vt:vector size="21" baseType="lpstr">
      <vt:lpstr>Cover</vt:lpstr>
      <vt:lpstr>Contents</vt:lpstr>
      <vt:lpstr>Fig1</vt:lpstr>
      <vt:lpstr>Tab1</vt:lpstr>
      <vt:lpstr>Fig2&amp;Tab2</vt:lpstr>
      <vt:lpstr>Fig3</vt:lpstr>
      <vt:lpstr>Data_mfa</vt:lpstr>
      <vt:lpstr>Data_rp</vt:lpstr>
      <vt:lpstr>Data_gdp</vt:lpstr>
      <vt:lpstr>Data_gdp_all</vt:lpstr>
      <vt:lpstr>Data_demo_gind</vt:lpstr>
      <vt:lpstr>env_ac_mfa</vt:lpstr>
      <vt:lpstr>env_ac_rp</vt:lpstr>
      <vt:lpstr>nama_10_gdp</vt:lpstr>
      <vt:lpstr>nama_10_gdp_all</vt:lpstr>
      <vt:lpstr>demo_gind</vt:lpstr>
      <vt:lpstr>demo_gind!demo_gind_1_Data</vt:lpstr>
      <vt:lpstr>env_ac_mfa!env_ac_mfa_1_Data</vt:lpstr>
      <vt:lpstr>env_ac_rp!env_ac_rp_1_Data</vt:lpstr>
      <vt:lpstr>nama_10_gdp!nama_10_gdp_1_Data</vt:lpstr>
      <vt:lpstr>nama_10_gdp_all!nama_10_gdp_2_Data</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MOLL Stephan (ESTAT)</dc:creator>
  <cp:lastModifiedBy>PITIGOI Cristina (ESTAT)</cp:lastModifiedBy>
  <cp:lastPrinted>2019-07-08T13:36:29Z</cp:lastPrinted>
  <dcterms:created xsi:type="dcterms:W3CDTF">2012-07-23T13:20:11Z</dcterms:created>
  <dcterms:modified xsi:type="dcterms:W3CDTF">2021-07-06T10:15:36Z</dcterms:modified>
</cp:coreProperties>
</file>