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Unit\Dissemination\Statistics Explained\2022\Cancer stats\"/>
    </mc:Choice>
  </mc:AlternateContent>
  <bookViews>
    <workbookView xWindow="9690" yWindow="-180" windowWidth="19140" windowHeight="14385" tabRatio="893"/>
  </bookViews>
  <sheets>
    <sheet name="First figure" sheetId="17" r:id="rId1"/>
    <sheet name="Table 1 (2019)" sheetId="18" r:id="rId2"/>
    <sheet name="Figure 1 (2019)" sheetId="8" r:id="rId3"/>
    <sheet name="Figure 2 (2014-2019)" sheetId="1" r:id="rId4"/>
    <sheet name="Table 2 (2014-2019)" sheetId="4" r:id="rId5"/>
    <sheet name="Table 3 (2014-2019)" sheetId="14" r:id="rId6"/>
  </sheets>
  <definedNames>
    <definedName name="_xlnm._FilterDatabase" localSheetId="1" hidden="1">'Table 1 (2019)'!$C$57:$D$83</definedName>
  </definedNames>
  <calcPr calcId="162913"/>
</workbook>
</file>

<file path=xl/calcChain.xml><?xml version="1.0" encoding="utf-8"?>
<calcChain xmlns="http://schemas.openxmlformats.org/spreadsheetml/2006/main">
  <c r="F21" i="18" l="1"/>
  <c r="G21" i="18"/>
  <c r="E21" i="18"/>
  <c r="G11" i="18"/>
  <c r="F11" i="18"/>
  <c r="E11" i="18"/>
  <c r="E40" i="18" l="1"/>
  <c r="F40" i="18"/>
  <c r="G40" i="18"/>
  <c r="E41" i="18"/>
  <c r="F41" i="18"/>
  <c r="G41" i="18"/>
  <c r="E42" i="18"/>
  <c r="F42" i="18"/>
  <c r="G42" i="18"/>
  <c r="E43" i="18"/>
  <c r="F43" i="18"/>
  <c r="G43" i="18"/>
  <c r="E44" i="18"/>
  <c r="F44" i="18"/>
  <c r="G44" i="18"/>
  <c r="F39" i="18"/>
  <c r="G39" i="18"/>
  <c r="E39" i="18"/>
  <c r="E23" i="18"/>
  <c r="F23" i="18"/>
  <c r="G23" i="18"/>
  <c r="E24" i="18"/>
  <c r="F24" i="18"/>
  <c r="G24" i="18"/>
  <c r="E25" i="18"/>
  <c r="F25" i="18"/>
  <c r="G25" i="18"/>
  <c r="E26" i="18"/>
  <c r="F26" i="18"/>
  <c r="G26" i="18"/>
  <c r="E27" i="18"/>
  <c r="F27" i="18"/>
  <c r="G27" i="18"/>
  <c r="E28" i="18"/>
  <c r="F28" i="18"/>
  <c r="G28" i="18"/>
  <c r="E29" i="18"/>
  <c r="F29" i="18"/>
  <c r="G29" i="18"/>
  <c r="E30" i="18"/>
  <c r="F30" i="18"/>
  <c r="G30" i="18"/>
  <c r="E31" i="18"/>
  <c r="F31" i="18"/>
  <c r="G31" i="18"/>
  <c r="E32" i="18"/>
  <c r="F32" i="18"/>
  <c r="G32" i="18"/>
  <c r="E33" i="18"/>
  <c r="F33" i="18"/>
  <c r="G33" i="18"/>
  <c r="E34" i="18"/>
  <c r="F34" i="18"/>
  <c r="G34" i="18"/>
  <c r="E35" i="18"/>
  <c r="F35" i="18"/>
  <c r="G35" i="18"/>
  <c r="E36" i="18"/>
  <c r="F36" i="18"/>
  <c r="G36" i="18"/>
  <c r="E37" i="18"/>
  <c r="F37" i="18"/>
  <c r="G37" i="18"/>
  <c r="E38" i="18"/>
  <c r="F38" i="18"/>
  <c r="G38" i="18"/>
  <c r="G22" i="18"/>
  <c r="F22" i="18"/>
  <c r="E22" i="18"/>
  <c r="E13" i="18"/>
  <c r="F13" i="18"/>
  <c r="G13" i="18"/>
  <c r="E14" i="18"/>
  <c r="F14" i="18"/>
  <c r="G14" i="18"/>
  <c r="E15" i="18"/>
  <c r="F15" i="18"/>
  <c r="G15" i="18"/>
  <c r="E16" i="18"/>
  <c r="F16" i="18"/>
  <c r="G16" i="18"/>
  <c r="E17" i="18"/>
  <c r="F17" i="18"/>
  <c r="G17" i="18"/>
  <c r="E18" i="18"/>
  <c r="F18" i="18"/>
  <c r="G18" i="18"/>
  <c r="E19" i="18"/>
  <c r="F19" i="18"/>
  <c r="G19" i="18"/>
  <c r="E20" i="18"/>
  <c r="F20" i="18"/>
  <c r="G20" i="18"/>
  <c r="F12" i="18"/>
  <c r="G12" i="18"/>
  <c r="E12" i="18"/>
  <c r="L5" i="18" l="1"/>
  <c r="J5" i="18"/>
  <c r="I77" i="4" l="1"/>
  <c r="K77" i="4" s="1"/>
  <c r="I74" i="4"/>
  <c r="K74" i="4" s="1"/>
  <c r="I73" i="4"/>
  <c r="K73" i="4" s="1"/>
  <c r="I70" i="4"/>
  <c r="K70" i="4" s="1"/>
  <c r="I84" i="4"/>
  <c r="K84" i="4" s="1"/>
  <c r="I87" i="4"/>
  <c r="K87" i="4" s="1"/>
  <c r="H77" i="4"/>
  <c r="J77" i="4" s="1"/>
  <c r="H74" i="4"/>
  <c r="J74" i="4" s="1"/>
  <c r="H73" i="4"/>
  <c r="J73" i="4" s="1"/>
  <c r="H70" i="4"/>
  <c r="J70" i="4" s="1"/>
  <c r="H87" i="4"/>
  <c r="J87" i="4" s="1"/>
  <c r="I83" i="4"/>
  <c r="K83" i="4" s="1"/>
  <c r="H83" i="4"/>
  <c r="J83" i="4" s="1"/>
  <c r="I81" i="4"/>
  <c r="K81" i="4" s="1"/>
  <c r="H81" i="4"/>
  <c r="J81" i="4" s="1"/>
  <c r="I71" i="4"/>
  <c r="K71" i="4" s="1"/>
  <c r="H71" i="4"/>
  <c r="J71" i="4" s="1"/>
  <c r="I82" i="4"/>
  <c r="K82" i="4" s="1"/>
  <c r="H82" i="4"/>
  <c r="J82" i="4" s="1"/>
  <c r="I75" i="4"/>
  <c r="K75" i="4" s="1"/>
  <c r="H75" i="4"/>
  <c r="J75" i="4" s="1"/>
  <c r="I76" i="4"/>
  <c r="K76" i="4" s="1"/>
  <c r="H76" i="4"/>
  <c r="J76" i="4" s="1"/>
  <c r="I69" i="4"/>
  <c r="K69" i="4" s="1"/>
  <c r="H69" i="4"/>
  <c r="J69" i="4" s="1"/>
  <c r="I79" i="4"/>
  <c r="K79" i="4" s="1"/>
  <c r="H79" i="4"/>
  <c r="J79" i="4" s="1"/>
  <c r="I85" i="4"/>
  <c r="K85" i="4" s="1"/>
  <c r="H85" i="4"/>
  <c r="J85" i="4" s="1"/>
  <c r="I78" i="4"/>
  <c r="K78" i="4" s="1"/>
  <c r="H78" i="4"/>
  <c r="J78" i="4" s="1"/>
  <c r="I72" i="4"/>
  <c r="K72" i="4" s="1"/>
  <c r="H72" i="4"/>
  <c r="J72" i="4" s="1"/>
  <c r="I86" i="4"/>
  <c r="K86" i="4" s="1"/>
  <c r="H86" i="4"/>
  <c r="J86" i="4" s="1"/>
  <c r="I67" i="4"/>
  <c r="K67" i="4" s="1"/>
  <c r="H67" i="4"/>
  <c r="J67" i="4" s="1"/>
  <c r="I80" i="4"/>
  <c r="K80" i="4" s="1"/>
  <c r="H80" i="4"/>
  <c r="J80" i="4" s="1"/>
  <c r="I88" i="4"/>
  <c r="K88" i="4" s="1"/>
  <c r="H88" i="4"/>
  <c r="J88" i="4" s="1"/>
  <c r="I68" i="4"/>
  <c r="K68" i="4" s="1"/>
  <c r="H68" i="4"/>
  <c r="J68" i="4" s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9" i="1"/>
  <c r="F40" i="1"/>
  <c r="F41" i="1"/>
  <c r="F42" i="1"/>
  <c r="F44" i="1"/>
  <c r="F45" i="1"/>
  <c r="F11" i="1"/>
</calcChain>
</file>

<file path=xl/sharedStrings.xml><?xml version="1.0" encoding="utf-8"?>
<sst xmlns="http://schemas.openxmlformats.org/spreadsheetml/2006/main" count="1171" uniqueCount="229">
  <si>
    <t>Belgium</t>
  </si>
  <si>
    <t>Bulgaria</t>
  </si>
  <si>
    <t>Germany</t>
  </si>
  <si>
    <t>Estonia</t>
  </si>
  <si>
    <t>Greece</t>
  </si>
  <si>
    <t>Spain</t>
  </si>
  <si>
    <t>France</t>
  </si>
  <si>
    <t>Cyprus</t>
  </si>
  <si>
    <t>Latvia</t>
  </si>
  <si>
    <t>Hungary</t>
  </si>
  <si>
    <t>Austria</t>
  </si>
  <si>
    <t>Poland</t>
  </si>
  <si>
    <t>Romania</t>
  </si>
  <si>
    <t>Slovenia</t>
  </si>
  <si>
    <t>Slovakia</t>
  </si>
  <si>
    <t>Malta</t>
  </si>
  <si>
    <t>Bookmark:</t>
  </si>
  <si>
    <t>Turkey</t>
  </si>
  <si>
    <t>United Kingdom</t>
  </si>
  <si>
    <t>Norway</t>
  </si>
  <si>
    <t>Switzerland</t>
  </si>
  <si>
    <t>Denmark</t>
  </si>
  <si>
    <t>Ireland</t>
  </si>
  <si>
    <t>Italy</t>
  </si>
  <si>
    <t>Lithuania</t>
  </si>
  <si>
    <t>Luxembourg</t>
  </si>
  <si>
    <t>Netherlands</t>
  </si>
  <si>
    <t>Portugal</t>
  </si>
  <si>
    <t>Finland</t>
  </si>
  <si>
    <t>Sweden</t>
  </si>
  <si>
    <t>Croatia</t>
  </si>
  <si>
    <t>Serbia</t>
  </si>
  <si>
    <t>Cancer</t>
  </si>
  <si>
    <t>(per 100 000 inhabitants)</t>
  </si>
  <si>
    <t>Oncological day care places</t>
  </si>
  <si>
    <t>Radiation therapy equipment</t>
  </si>
  <si>
    <t>(days)</t>
  </si>
  <si>
    <t>Total mastectomy</t>
  </si>
  <si>
    <t>Partial excision of
mammary gland</t>
  </si>
  <si>
    <t>(number)</t>
  </si>
  <si>
    <t>Number of deaths</t>
  </si>
  <si>
    <t>(%)</t>
  </si>
  <si>
    <t>Total</t>
  </si>
  <si>
    <t>Males</t>
  </si>
  <si>
    <t>Females</t>
  </si>
  <si>
    <t>Share of all deaths</t>
  </si>
  <si>
    <t>Liechtenstein</t>
  </si>
  <si>
    <t>:</t>
  </si>
  <si>
    <t>Bookmarks:</t>
  </si>
  <si>
    <t>Persons aged 
&lt; 65 years</t>
  </si>
  <si>
    <t>Iceland</t>
  </si>
  <si>
    <t>Health in the European Union – facts and figures</t>
  </si>
  <si>
    <t>Standardised death rates</t>
  </si>
  <si>
    <t>Note: Greece, not available.</t>
  </si>
  <si>
    <t>Montenegro</t>
  </si>
  <si>
    <t>Czechia</t>
  </si>
  <si>
    <t>https://appsso.eurostat.ec.europa.eu/nui/show.do?query=BOOKMARK_DS-052696_QID_C0C6A7A_UID_-3F171EB0&amp;layout=TIME,C,X,0;GEO,L,Y,0;AGE,L,Z,0;INDIC_HE,L,Z,1;UNIT,L,Z,2;SEX,L,Z,3;ICD10,L,Z,4;INDICATORS,C,Z,5;&amp;zSelection=DS-052696INDICATORS,OBS_FLAG;DS-052696ICD10,C00-D48;DS-052696AGE,TOTAL;DS-052696SEX,T;DS-052696UNIT,NR;DS-052696INDIC_HE,ALOS;&amp;rankName1=ICD10_1_2_-1_2&amp;rankName2=INDIC-HE_1_2_-1_2&amp;rankName3=UNIT_1_2_-1_2&amp;rankName4=AGE_1_2_-1_2&amp;rankName5=INDICATORS_1_2_-1_2&amp;rankName6=SEX_1_2_-1_2&amp;rankName7=TIME_1_0_0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</si>
  <si>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North Macedonia</t>
  </si>
  <si>
    <t>Albania</t>
  </si>
  <si>
    <t>Persons aged 
≥ 65 years</t>
  </si>
  <si>
    <t>Figure 2: In-patient average length of stay for neoplasms, 2013 and 2018</t>
  </si>
  <si>
    <t>EU-27 (¹)</t>
  </si>
  <si>
    <t>Germany (¹)</t>
  </si>
  <si>
    <t>Malta (¹)</t>
  </si>
  <si>
    <t>(¹) 2017.</t>
  </si>
  <si>
    <t>Luxembourg (²)</t>
  </si>
  <si>
    <t>Denmark (²)</t>
  </si>
  <si>
    <t>Turkey (²)</t>
  </si>
  <si>
    <t>(²) 2016.</t>
  </si>
  <si>
    <t>Greece (²)</t>
  </si>
  <si>
    <t>Belgium (¹)(²)</t>
  </si>
  <si>
    <t>Hungary (²)</t>
  </si>
  <si>
    <t>TIME</t>
  </si>
  <si>
    <t>2017</t>
  </si>
  <si>
    <t/>
  </si>
  <si>
    <t>European Union - 27 countries (from 2020)</t>
  </si>
  <si>
    <t>Germany (until 1990 former territory of the FRG)</t>
  </si>
  <si>
    <t>ICD10</t>
  </si>
  <si>
    <t>Malignant neoplasms (C00-C97)</t>
  </si>
  <si>
    <t>GEO/SEX</t>
  </si>
  <si>
    <t>All causes of death (A00-Y89) excluding S00-T98</t>
  </si>
  <si>
    <t>2018</t>
  </si>
  <si>
    <t>AGE</t>
  </si>
  <si>
    <t>Less than 65 years</t>
  </si>
  <si>
    <t>65 years or over</t>
  </si>
  <si>
    <t>Figure 1: Hospital discharge rates for in-patients with neoplasms, 2019</t>
  </si>
  <si>
    <t>GEO/TIME</t>
  </si>
  <si>
    <t>2015</t>
  </si>
  <si>
    <t>2016</t>
  </si>
  <si>
    <t>2019</t>
  </si>
  <si>
    <t>Denmark 2016</t>
  </si>
  <si>
    <t>Germany 2018)</t>
  </si>
  <si>
    <t>Greece 2015</t>
  </si>
  <si>
    <t>Luxembourg 2016</t>
  </si>
  <si>
    <t>Malta 2018</t>
  </si>
  <si>
    <t>Finland 2018</t>
  </si>
  <si>
    <t>United Kingdom 2016</t>
  </si>
  <si>
    <t>Turkey 2016</t>
  </si>
  <si>
    <t>Liechtenstein 2015</t>
  </si>
  <si>
    <t>Montenegro 2015</t>
  </si>
  <si>
    <t>Germany 2018</t>
  </si>
  <si>
    <t>Estonia 2018</t>
  </si>
  <si>
    <t xml:space="preserve">Slovakia </t>
  </si>
  <si>
    <t>2014</t>
  </si>
  <si>
    <t>(¹) 2018 instead of 2019.</t>
  </si>
  <si>
    <t>(²) 2019: not available.</t>
  </si>
  <si>
    <t xml:space="preserve">Turkey </t>
  </si>
  <si>
    <t>(³) 2015 instead of 2014.</t>
  </si>
  <si>
    <t>Finland (¹)</t>
  </si>
  <si>
    <t>Estonia (¹)</t>
  </si>
  <si>
    <t>Montenegro (³)</t>
  </si>
  <si>
    <t>Liechtenstein (³)</t>
  </si>
  <si>
    <t>GEO/ICD9CM</t>
  </si>
  <si>
    <t>Partial excision of mammary gland</t>
  </si>
  <si>
    <t>Total mastectomy (85.33 to 85.36 and 85.4)</t>
  </si>
  <si>
    <t>Netherlands 2017</t>
  </si>
  <si>
    <t>Netherlands (²)</t>
  </si>
  <si>
    <t>(²) 2017 instead of 2019.</t>
  </si>
  <si>
    <t>Table 2: Surgical operations and procedures performed related to cancer, 2014 and 2019</t>
  </si>
  <si>
    <t>ICHA_HP</t>
  </si>
  <si>
    <t>Hospitals and providers of ambulatory health care</t>
  </si>
  <si>
    <t>Hungary 2017</t>
  </si>
  <si>
    <t>Germany - for 2014 hospital only</t>
  </si>
  <si>
    <t>France - for 2014 hospital only</t>
  </si>
  <si>
    <t>Portugal - for 2014 hospital only</t>
  </si>
  <si>
    <t>Sweden - for 2015 hospital only</t>
  </si>
  <si>
    <t>North Macedonia  -  2013</t>
  </si>
  <si>
    <t>Albania  -  2013</t>
  </si>
  <si>
    <t>Belgium - from 2017</t>
  </si>
  <si>
    <t>France - from 2018 hospital only</t>
  </si>
  <si>
    <t>Latvia - from 2018</t>
  </si>
  <si>
    <t>Hungary - from 2017</t>
  </si>
  <si>
    <t>Portugal - from 2019 hospital only</t>
  </si>
  <si>
    <t>Sweden - from 2019 hospital only</t>
  </si>
  <si>
    <t xml:space="preserve">North Macedonia  </t>
  </si>
  <si>
    <t>Belgium - from 2018</t>
  </si>
  <si>
    <t>Malta from 2016</t>
  </si>
  <si>
    <t>(⁵) Oncological day care places: 2016 instead of 2014.</t>
  </si>
  <si>
    <t>(²) Radiation therapy equipment: 2017 instead of 2019.</t>
  </si>
  <si>
    <t>Germany (³)</t>
  </si>
  <si>
    <t>(³) Radiation therapy equipment: hospitals only.</t>
  </si>
  <si>
    <t>(¹) Oncological day care places: 2018 instead of 2019.</t>
  </si>
  <si>
    <t>(⁴) Radiation therapy equipment: 2018 instead of 2019.</t>
  </si>
  <si>
    <t>France (³)(⁴)</t>
  </si>
  <si>
    <t>Latvia (⁴)</t>
  </si>
  <si>
    <t xml:space="preserve">Malta (⁵) </t>
  </si>
  <si>
    <t>Germany - from 2019 hospital only</t>
  </si>
  <si>
    <t xml:space="preserve">Portugal (³) </t>
  </si>
  <si>
    <t>(⁶) Radiation therapy equipment: 2015 instead of 2014.</t>
  </si>
  <si>
    <t xml:space="preserve">Sweden (³)(⁶) </t>
  </si>
  <si>
    <t>(⁷) Radiation therapy equipment: 2013 instead of 2014.</t>
  </si>
  <si>
    <t>(¹) 2018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</si>
  <si>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</si>
  <si>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</si>
  <si>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</si>
  <si>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</si>
  <si>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</si>
  <si>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</si>
  <si>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</si>
  <si>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</si>
  <si>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</si>
  <si>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</si>
  <si>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</si>
  <si>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</si>
  <si>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</si>
  <si>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</si>
  <si>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NO</t>
  </si>
  <si>
    <t>CH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</si>
  <si>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</si>
  <si>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</si>
  <si>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</si>
  <si>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</si>
  <si>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</si>
  <si>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</si>
  <si>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</si>
  <si>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</si>
  <si>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</si>
  <si>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</si>
  <si>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</si>
  <si>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</si>
  <si>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</si>
  <si>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IS</t>
  </si>
  <si>
    <t>LI</t>
  </si>
  <si>
    <t>ME</t>
  </si>
  <si>
    <t>RS</t>
  </si>
  <si>
    <t>TR</t>
  </si>
  <si>
    <t>diff1</t>
  </si>
  <si>
    <t>diff2</t>
  </si>
  <si>
    <t>prctg diff 1</t>
  </si>
  <si>
    <t>prctg diff 2</t>
  </si>
  <si>
    <t>Germany hospitals only</t>
  </si>
  <si>
    <t>Sweden hospitals only</t>
  </si>
  <si>
    <t>UNIT</t>
  </si>
  <si>
    <t>Number</t>
  </si>
  <si>
    <t>Belgium 2017</t>
  </si>
  <si>
    <t>France 2018 hospitals only</t>
  </si>
  <si>
    <t>Latvia 2018</t>
  </si>
  <si>
    <t>Portugal hospitals only</t>
  </si>
  <si>
    <t>Malta 2018 -2018</t>
  </si>
  <si>
    <t>Netherlands 2017-2017</t>
  </si>
  <si>
    <t>Partial excision of</t>
  </si>
  <si>
    <t>France(¹)</t>
  </si>
  <si>
    <t>https://ec.europa.eu/eurostat/databrowser/bookmark/167da127-5334-4d5f-beee-b76eec10957b?lang=en&amp;page=time:2019</t>
  </si>
  <si>
    <t>Number of deaths (hlth_cd_aro)</t>
  </si>
  <si>
    <t>Table 1: Deaths caused by malignant neoplasms, residents, 2019</t>
  </si>
  <si>
    <t>https://ec.europa.eu/eurostat/databrowser/bookmark/504ffdbb-f60a-4c37-96ad-967ee112d22f?lang=en&amp;page=time:2019</t>
  </si>
  <si>
    <t>https://ec.europa.eu/eurostat/databrowser/bookmark/aefbda20-c5c8-42f7-9dc3-e38b2b73f1d3?lang=en&amp;page=time:2019</t>
  </si>
  <si>
    <t>SDR Malignant neoplasms (hlth_cd_asdr2)</t>
  </si>
  <si>
    <r>
      <t>Source:</t>
    </r>
    <r>
      <rPr>
        <sz val="9"/>
        <rFont val="Arial"/>
        <family val="2"/>
      </rPr>
      <t xml:space="preserve"> Eurostat (online data codes: hlth_cd_aro and hlth_cd_asdr2)</t>
    </r>
  </si>
  <si>
    <r>
      <t>Source:</t>
    </r>
    <r>
      <rPr>
        <sz val="9"/>
        <rFont val="Arial"/>
        <family val="2"/>
      </rPr>
      <t xml:space="preserve"> Eurostat (online data code: hlth_co_inpst)</t>
    </r>
  </si>
  <si>
    <r>
      <t>Source:</t>
    </r>
    <r>
      <rPr>
        <sz val="9"/>
        <rFont val="Arial"/>
        <family val="2"/>
      </rPr>
      <t xml:space="preserve"> Eurostat (online data code: hlth_co_disch2)</t>
    </r>
  </si>
  <si>
    <r>
      <t>Source:</t>
    </r>
    <r>
      <rPr>
        <sz val="9"/>
        <rFont val="Arial"/>
        <family val="2"/>
      </rPr>
      <t xml:space="preserve"> Eurostat (online data code: hlth_co_proc2)</t>
    </r>
  </si>
  <si>
    <t>https://ec.europa.eu/eurostat/databrowser/bookmark/bfa0ce4f-fea6-454b-b916-316a3b56062d?lang=en</t>
  </si>
  <si>
    <t>Country</t>
  </si>
  <si>
    <t>https://ec.europa.eu/eurostat/databrowser/bookmark/3db714d7-ee5f-42cd-93ef-3cac2be95a45?lang=en</t>
  </si>
  <si>
    <t>https://ec.europa.eu/eurostat/databrowser/bookmark/3d6dfbc4-b0d5-426c-883a-f6a14504a727?lang=en</t>
  </si>
  <si>
    <t>https://ec.europa.eu/eurostat/databrowser/bookmark/d3a6dc93-5d4c-4f11-8fa7-a802a976eed5?lang=en</t>
  </si>
  <si>
    <r>
      <t>Source:</t>
    </r>
    <r>
      <rPr>
        <sz val="9"/>
        <rFont val="Arial"/>
        <family val="2"/>
      </rPr>
      <t xml:space="preserve"> Eurostat (online data codes: hlth_rs_tech and hlth_rs_equip)</t>
    </r>
  </si>
  <si>
    <r>
      <t>Source:</t>
    </r>
    <r>
      <rPr>
        <sz val="9"/>
        <rFont val="Arial"/>
        <family val="2"/>
      </rPr>
      <t xml:space="preserve"> Eurostat (online data code: hlth_co_inpst)</t>
    </r>
  </si>
  <si>
    <t>In-patient average length of stay for neoplasms, 2019</t>
  </si>
  <si>
    <t>Table 3: Cancer related day care places and equipment, 2014 and 2019</t>
  </si>
  <si>
    <t>(⁸) Radiation therapy equipment: break in series (2014).</t>
  </si>
  <si>
    <t>https://ec.europa.eu/eurostat/databrowser/bookmark/225cfd10-57c6-4f3f-aed6-e2fb3d952206?lang=en</t>
  </si>
  <si>
    <t>Poland (⁸)</t>
  </si>
  <si>
    <t>Portugal (³)</t>
  </si>
  <si>
    <t>Sweden (³)(⁶)</t>
  </si>
  <si>
    <t>Malta (⁵)</t>
  </si>
  <si>
    <t>North Macedonia (⁷)</t>
  </si>
  <si>
    <t>Albania (⁷)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</si>
</sst>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_i"/>
    <numFmt numFmtId="166" formatCode="#,##0_i"/>
    <numFmt numFmtId="167" formatCode="@_i"/>
    <numFmt numFmtId="168" formatCode="#,##0.0"/>
  </numFmts>
  <fonts count="13" x14ac:knownFonts="1"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  <charset val="238"/>
    </font>
    <font>
      <sz val="9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9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F6F6"/>
      </patternFill>
    </fill>
  </fills>
  <borders count="46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/>
      <right style="hair">
        <color rgb="FFC0C0C0"/>
      </right>
      <top/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 style="hair">
        <color rgb="FFC0C0C0"/>
      </left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/>
      <bottom style="thin">
        <color rgb="FF000000"/>
      </bottom>
      <diagonal/>
    </border>
  </borders>
  <cellStyleXfs count="8">
    <xf numFmtId="0" fontId="0" fillId="0" borderId="0" applyNumberFormat="0" applyFill="0" applyBorder="0" applyProtection="0">
      <alignment vertical="center"/>
    </xf>
    <xf numFmtId="0" fontId="6" fillId="0" borderId="0"/>
    <xf numFmtId="0" fontId="8" fillId="0" borderId="0"/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165" fontId="7" fillId="0" borderId="0" applyFill="0" applyBorder="0" applyProtection="0">
      <alignment horizontal="right" vertical="center"/>
    </xf>
    <xf numFmtId="0" fontId="12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0" fillId="0" borderId="0" xfId="0" applyFont="1" applyFill="1" applyBorder="1" applyAlignment="1">
      <alignment horizontal="right" wrapText="1"/>
    </xf>
    <xf numFmtId="164" fontId="2" fillId="0" borderId="0" xfId="0" applyNumberFormat="1" applyFo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64" fontId="0" fillId="0" borderId="0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4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166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64" fontId="0" fillId="0" borderId="0" xfId="0" applyNumberFormat="1" applyFont="1" applyAlignment="1">
      <alignment horizontal="right" vertical="center"/>
    </xf>
    <xf numFmtId="1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NumberFormat="1" applyFont="1" applyFill="1" applyBorder="1" applyAlignment="1">
      <alignment horizontal="right" wrapText="1"/>
    </xf>
    <xf numFmtId="165" fontId="2" fillId="0" borderId="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7" fontId="2" fillId="0" borderId="2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3" fontId="2" fillId="0" borderId="0" xfId="0" applyNumberFormat="1" applyFont="1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67" fontId="2" fillId="0" borderId="1" xfId="0" applyNumberFormat="1" applyFont="1" applyBorder="1" applyAlignment="1">
      <alignment horizontal="right" vertical="center"/>
    </xf>
    <xf numFmtId="167" fontId="2" fillId="0" borderId="9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165" fontId="2" fillId="0" borderId="1" xfId="0" applyNumberFormat="1" applyFont="1" applyFill="1" applyBorder="1" applyAlignment="1">
      <alignment horizontal="right" vertical="center"/>
    </xf>
    <xf numFmtId="165" fontId="2" fillId="0" borderId="6" xfId="0" applyNumberFormat="1" applyFont="1" applyFill="1" applyBorder="1" applyAlignment="1">
      <alignment horizontal="right" vertical="center"/>
    </xf>
    <xf numFmtId="165" fontId="2" fillId="0" borderId="10" xfId="0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165" fontId="2" fillId="0" borderId="5" xfId="0" applyNumberFormat="1" applyFont="1" applyFill="1" applyBorder="1" applyAlignment="1">
      <alignment horizontal="right" vertical="center"/>
    </xf>
    <xf numFmtId="165" fontId="2" fillId="0" borderId="11" xfId="0" applyNumberFormat="1" applyFont="1" applyFill="1" applyBorder="1" applyAlignment="1">
      <alignment horizontal="right" vertical="center"/>
    </xf>
    <xf numFmtId="167" fontId="2" fillId="0" borderId="3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3" xfId="0" applyNumberFormat="1" applyFont="1" applyFill="1" applyBorder="1" applyAlignment="1">
      <alignment horizontal="right" vertical="center"/>
    </xf>
    <xf numFmtId="165" fontId="2" fillId="0" borderId="0" xfId="0" applyNumberFormat="1" applyFont="1">
      <alignment vertical="center"/>
    </xf>
    <xf numFmtId="0" fontId="0" fillId="0" borderId="0" xfId="0" applyFont="1" applyFill="1" applyAlignment="1">
      <alignment vertical="center" wrapText="1"/>
    </xf>
    <xf numFmtId="165" fontId="0" fillId="0" borderId="10" xfId="0" applyNumberFormat="1" applyFont="1" applyFill="1" applyBorder="1" applyAlignment="1">
      <alignment horizontal="right" vertical="center"/>
    </xf>
    <xf numFmtId="165" fontId="0" fillId="0" borderId="4" xfId="0" applyNumberFormat="1" applyFont="1" applyFill="1" applyBorder="1" applyAlignment="1">
      <alignment horizontal="right" vertical="center"/>
    </xf>
    <xf numFmtId="165" fontId="9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5" fontId="9" fillId="0" borderId="9" xfId="0" applyNumberFormat="1" applyFont="1" applyFill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1" fontId="0" fillId="0" borderId="0" xfId="0" applyNumberFormat="1" applyFont="1" applyBorder="1" applyAlignment="1">
      <alignment vertical="center"/>
    </xf>
    <xf numFmtId="165" fontId="0" fillId="0" borderId="9" xfId="0" applyNumberFormat="1" applyFont="1" applyFill="1" applyBorder="1" applyAlignment="1">
      <alignment horizontal="right" vertical="center"/>
    </xf>
    <xf numFmtId="167" fontId="2" fillId="0" borderId="10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 vertical="center"/>
    </xf>
    <xf numFmtId="167" fontId="2" fillId="0" borderId="4" xfId="0" applyNumberFormat="1" applyFont="1" applyFill="1" applyBorder="1" applyAlignment="1">
      <alignment horizontal="right" vertical="center"/>
    </xf>
    <xf numFmtId="167" fontId="2" fillId="0" borderId="0" xfId="0" applyNumberFormat="1" applyFont="1">
      <alignment vertical="center"/>
    </xf>
    <xf numFmtId="2" fontId="2" fillId="0" borderId="0" xfId="0" applyNumberFormat="1" applyFont="1">
      <alignment vertical="center"/>
    </xf>
    <xf numFmtId="167" fontId="2" fillId="0" borderId="1" xfId="0" applyNumberFormat="1" applyFont="1" applyFill="1" applyBorder="1" applyAlignment="1">
      <alignment horizontal="right" vertical="center"/>
    </xf>
    <xf numFmtId="165" fontId="0" fillId="0" borderId="2" xfId="0" applyNumberFormat="1" applyFont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4" borderId="21" xfId="0" applyNumberFormat="1" applyFont="1" applyFill="1" applyBorder="1" applyAlignment="1"/>
    <xf numFmtId="168" fontId="0" fillId="0" borderId="21" xfId="0" applyNumberFormat="1" applyFont="1" applyFill="1" applyBorder="1" applyAlignment="1"/>
    <xf numFmtId="0" fontId="0" fillId="0" borderId="21" xfId="0" applyNumberFormat="1" applyFont="1" applyFill="1" applyBorder="1" applyAlignment="1"/>
    <xf numFmtId="0" fontId="0" fillId="5" borderId="21" xfId="0" applyNumberFormat="1" applyFont="1" applyFill="1" applyBorder="1" applyAlignment="1">
      <alignment horizontal="left"/>
    </xf>
    <xf numFmtId="3" fontId="0" fillId="8" borderId="0" xfId="0" applyNumberFormat="1" applyFont="1" applyFill="1" applyAlignment="1">
      <alignment horizontal="right" vertical="center" shrinkToFit="1"/>
    </xf>
    <xf numFmtId="0" fontId="0" fillId="5" borderId="21" xfId="0" applyNumberFormat="1" applyFont="1" applyFill="1" applyBorder="1" applyAlignment="1"/>
    <xf numFmtId="0" fontId="0" fillId="4" borderId="21" xfId="0" applyNumberFormat="1" applyFont="1" applyFill="1" applyBorder="1" applyAlignment="1">
      <alignment horizontal="left"/>
    </xf>
    <xf numFmtId="3" fontId="0" fillId="0" borderId="21" xfId="0" applyNumberFormat="1" applyFont="1" applyFill="1" applyBorder="1" applyAlignment="1"/>
    <xf numFmtId="4" fontId="0" fillId="0" borderId="21" xfId="0" applyNumberFormat="1" applyFont="1" applyFill="1" applyBorder="1" applyAlignment="1"/>
    <xf numFmtId="3" fontId="0" fillId="0" borderId="0" xfId="0" applyNumberFormat="1" applyFont="1" applyAlignment="1">
      <alignment horizontal="right" vertical="center" shrinkToFit="1"/>
    </xf>
    <xf numFmtId="168" fontId="0" fillId="0" borderId="23" xfId="0" applyNumberFormat="1" applyFont="1" applyFill="1" applyBorder="1" applyAlignment="1"/>
    <xf numFmtId="0" fontId="0" fillId="0" borderId="23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4" borderId="24" xfId="0" applyNumberFormat="1" applyFont="1" applyFill="1" applyBorder="1" applyAlignment="1"/>
    <xf numFmtId="168" fontId="0" fillId="0" borderId="25" xfId="0" applyNumberFormat="1" applyFont="1" applyFill="1" applyBorder="1" applyAlignment="1"/>
    <xf numFmtId="168" fontId="0" fillId="0" borderId="26" xfId="0" applyNumberFormat="1" applyFont="1" applyFill="1" applyBorder="1" applyAlignment="1"/>
    <xf numFmtId="168" fontId="0" fillId="0" borderId="27" xfId="0" applyNumberFormat="1" applyFont="1" applyFill="1" applyBorder="1" applyAlignment="1"/>
    <xf numFmtId="168" fontId="0" fillId="0" borderId="28" xfId="0" applyNumberFormat="1" applyFont="1" applyFill="1" applyBorder="1" applyAlignment="1"/>
    <xf numFmtId="168" fontId="0" fillId="0" borderId="29" xfId="0" applyNumberFormat="1" applyFont="1" applyFill="1" applyBorder="1" applyAlignment="1"/>
    <xf numFmtId="168" fontId="0" fillId="0" borderId="30" xfId="0" applyNumberFormat="1" applyFont="1" applyFill="1" applyBorder="1" applyAlignment="1"/>
    <xf numFmtId="168" fontId="0" fillId="0" borderId="31" xfId="0" applyNumberFormat="1" applyFont="1" applyFill="1" applyBorder="1" applyAlignment="1"/>
    <xf numFmtId="0" fontId="0" fillId="0" borderId="25" xfId="0" applyNumberFormat="1" applyFont="1" applyFill="1" applyBorder="1" applyAlignment="1"/>
    <xf numFmtId="0" fontId="0" fillId="0" borderId="26" xfId="0" applyNumberFormat="1" applyFont="1" applyFill="1" applyBorder="1" applyAlignment="1"/>
    <xf numFmtId="0" fontId="0" fillId="0" borderId="0" xfId="0" applyFont="1" applyAlignment="1">
      <alignment horizontal="right"/>
    </xf>
    <xf numFmtId="168" fontId="0" fillId="0" borderId="22" xfId="0" applyNumberFormat="1" applyFont="1" applyFill="1" applyBorder="1" applyAlignment="1"/>
    <xf numFmtId="0" fontId="0" fillId="0" borderId="22" xfId="0" applyNumberFormat="1" applyFont="1" applyFill="1" applyBorder="1" applyAlignment="1"/>
    <xf numFmtId="0" fontId="0" fillId="0" borderId="0" xfId="0" applyFont="1" applyAlignment="1"/>
    <xf numFmtId="4" fontId="0" fillId="0" borderId="0" xfId="2" applyNumberFormat="1" applyFont="1"/>
    <xf numFmtId="0" fontId="0" fillId="6" borderId="21" xfId="0" applyNumberFormat="1" applyFont="1" applyFill="1" applyBorder="1" applyAlignment="1"/>
    <xf numFmtId="0" fontId="0" fillId="7" borderId="21" xfId="0" applyNumberFormat="1" applyFont="1" applyFill="1" applyBorder="1" applyAlignment="1"/>
    <xf numFmtId="4" fontId="0" fillId="7" borderId="21" xfId="0" applyNumberFormat="1" applyFont="1" applyFill="1" applyBorder="1" applyAlignment="1"/>
    <xf numFmtId="0" fontId="0" fillId="4" borderId="32" xfId="0" applyNumberFormat="1" applyFont="1" applyFill="1" applyBorder="1" applyAlignment="1"/>
    <xf numFmtId="4" fontId="0" fillId="7" borderId="32" xfId="0" applyNumberFormat="1" applyFont="1" applyFill="1" applyBorder="1" applyAlignment="1"/>
    <xf numFmtId="4" fontId="0" fillId="0" borderId="0" xfId="2" applyNumberFormat="1" applyFont="1" applyFill="1"/>
    <xf numFmtId="4" fontId="0" fillId="6" borderId="21" xfId="0" applyNumberFormat="1" applyFont="1" applyFill="1" applyBorder="1" applyAlignment="1"/>
    <xf numFmtId="0" fontId="1" fillId="2" borderId="3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165" fontId="7" fillId="3" borderId="18" xfId="6" applyFill="1" applyBorder="1">
      <alignment horizontal="right" vertical="center"/>
    </xf>
    <xf numFmtId="165" fontId="7" fillId="3" borderId="17" xfId="6" applyFill="1" applyBorder="1">
      <alignment horizontal="right" vertical="center"/>
    </xf>
    <xf numFmtId="165" fontId="7" fillId="0" borderId="11" xfId="6" applyBorder="1">
      <alignment horizontal="right" vertical="center"/>
    </xf>
    <xf numFmtId="165" fontId="7" fillId="0" borderId="5" xfId="6" applyBorder="1">
      <alignment horizontal="right" vertical="center"/>
    </xf>
    <xf numFmtId="165" fontId="7" fillId="0" borderId="9" xfId="6" applyBorder="1">
      <alignment horizontal="right" vertical="center"/>
    </xf>
    <xf numFmtId="165" fontId="7" fillId="0" borderId="2" xfId="6" applyBorder="1">
      <alignment horizontal="right" vertical="center"/>
    </xf>
    <xf numFmtId="165" fontId="7" fillId="0" borderId="10" xfId="6" applyBorder="1">
      <alignment horizontal="right" vertical="center"/>
    </xf>
    <xf numFmtId="165" fontId="7" fillId="0" borderId="19" xfId="6" applyBorder="1">
      <alignment horizontal="right" vertical="center"/>
    </xf>
    <xf numFmtId="165" fontId="7" fillId="0" borderId="6" xfId="6" applyBorder="1">
      <alignment horizontal="right" vertical="center"/>
    </xf>
    <xf numFmtId="165" fontId="7" fillId="0" borderId="1" xfId="6" applyBorder="1">
      <alignment horizontal="right" vertical="center"/>
    </xf>
    <xf numFmtId="165" fontId="7" fillId="0" borderId="4" xfId="6" applyBorder="1">
      <alignment horizontal="right" vertical="center"/>
    </xf>
    <xf numFmtId="165" fontId="7" fillId="0" borderId="33" xfId="6" applyBorder="1">
      <alignment horizontal="right" vertical="center"/>
    </xf>
    <xf numFmtId="165" fontId="7" fillId="0" borderId="16" xfId="6" applyBorder="1">
      <alignment horizontal="right" vertical="center"/>
    </xf>
    <xf numFmtId="165" fontId="7" fillId="0" borderId="15" xfId="6" applyBorder="1">
      <alignment horizontal="right" vertical="center"/>
    </xf>
    <xf numFmtId="165" fontId="7" fillId="0" borderId="10" xfId="6" applyFill="1" applyBorder="1">
      <alignment horizontal="right" vertical="center"/>
    </xf>
    <xf numFmtId="0" fontId="1" fillId="0" borderId="3" xfId="0" applyFont="1" applyBorder="1" applyAlignment="1">
      <alignment horizontal="left" vertical="center"/>
    </xf>
    <xf numFmtId="165" fontId="7" fillId="0" borderId="7" xfId="6" applyBorder="1">
      <alignment horizontal="right" vertical="center"/>
    </xf>
    <xf numFmtId="165" fontId="7" fillId="0" borderId="3" xfId="6" applyBorder="1">
      <alignment horizontal="right" vertical="center"/>
    </xf>
    <xf numFmtId="165" fontId="7" fillId="3" borderId="20" xfId="6" applyFill="1" applyBorder="1">
      <alignment horizontal="right" vertical="center"/>
    </xf>
    <xf numFmtId="165" fontId="7" fillId="0" borderId="38" xfId="6" applyBorder="1">
      <alignment horizontal="right" vertical="center"/>
    </xf>
    <xf numFmtId="165" fontId="7" fillId="0" borderId="39" xfId="6" applyBorder="1">
      <alignment horizontal="right" vertical="center"/>
    </xf>
    <xf numFmtId="165" fontId="7" fillId="0" borderId="40" xfId="6" applyBorder="1">
      <alignment horizontal="right" vertical="center"/>
    </xf>
    <xf numFmtId="165" fontId="7" fillId="0" borderId="41" xfId="6" applyBorder="1">
      <alignment horizontal="right" vertical="center"/>
    </xf>
    <xf numFmtId="165" fontId="7" fillId="0" borderId="42" xfId="6" applyBorder="1">
      <alignment horizontal="right" vertical="center"/>
    </xf>
    <xf numFmtId="165" fontId="7" fillId="0" borderId="43" xfId="6" applyBorder="1">
      <alignment horizontal="right" vertical="center"/>
    </xf>
    <xf numFmtId="165" fontId="7" fillId="0" borderId="44" xfId="6" applyBorder="1">
      <alignment horizontal="right" vertical="center"/>
    </xf>
    <xf numFmtId="165" fontId="7" fillId="0" borderId="45" xfId="6" applyBorder="1">
      <alignment horizontal="right" vertical="center"/>
    </xf>
    <xf numFmtId="16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165" fontId="7" fillId="2" borderId="34" xfId="6" applyFill="1" applyBorder="1">
      <alignment horizontal="right" vertical="center"/>
    </xf>
    <xf numFmtId="165" fontId="7" fillId="2" borderId="15" xfId="6" applyFill="1" applyBorder="1">
      <alignment horizontal="right" vertical="center"/>
    </xf>
    <xf numFmtId="165" fontId="7" fillId="0" borderId="5" xfId="6" applyFill="1" applyBorder="1">
      <alignment horizontal="right" vertical="center"/>
    </xf>
    <xf numFmtId="165" fontId="7" fillId="0" borderId="2" xfId="6" applyFill="1" applyBorder="1">
      <alignment horizontal="right" vertical="center"/>
    </xf>
    <xf numFmtId="165" fontId="7" fillId="0" borderId="4" xfId="6" applyFill="1" applyBorder="1">
      <alignment horizontal="right" vertical="center"/>
    </xf>
    <xf numFmtId="165" fontId="7" fillId="0" borderId="0" xfId="6" applyFill="1" applyBorder="1">
      <alignment horizontal="right" vertical="center"/>
    </xf>
    <xf numFmtId="165" fontId="7" fillId="0" borderId="8" xfId="6" applyBorder="1">
      <alignment horizontal="right" vertical="center"/>
    </xf>
    <xf numFmtId="165" fontId="7" fillId="0" borderId="0" xfId="6" applyBorder="1">
      <alignment horizontal="right" vertical="center"/>
    </xf>
    <xf numFmtId="165" fontId="7" fillId="0" borderId="9" xfId="6" applyFill="1" applyBorder="1">
      <alignment horizontal="right" vertical="center"/>
    </xf>
    <xf numFmtId="165" fontId="7" fillId="0" borderId="15" xfId="6" applyFill="1" applyBorder="1">
      <alignment horizontal="right" vertical="center"/>
    </xf>
    <xf numFmtId="165" fontId="7" fillId="0" borderId="16" xfId="6" applyFill="1" applyBorder="1">
      <alignment horizontal="right" vertical="center"/>
    </xf>
    <xf numFmtId="0" fontId="7" fillId="2" borderId="7" xfId="6" applyNumberFormat="1" applyFill="1" applyBorder="1" applyAlignment="1">
      <alignment horizontal="center" vertical="center"/>
    </xf>
    <xf numFmtId="0" fontId="7" fillId="2" borderId="3" xfId="6" applyNumberForma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7" fillId="2" borderId="6" xfId="6" applyFill="1" applyBorder="1" applyAlignment="1">
      <alignment horizontal="center" vertical="center"/>
    </xf>
    <xf numFmtId="165" fontId="7" fillId="2" borderId="14" xfId="6" applyFill="1" applyBorder="1" applyAlignment="1">
      <alignment horizontal="center" vertical="center"/>
    </xf>
    <xf numFmtId="165" fontId="7" fillId="2" borderId="1" xfId="6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12" fillId="0" borderId="0" xfId="7">
      <alignment vertical="center"/>
    </xf>
    <xf numFmtId="165" fontId="0" fillId="0" borderId="2" xfId="6" applyFont="1" applyFill="1" applyBorder="1">
      <alignment horizontal="right" vertical="center"/>
    </xf>
    <xf numFmtId="165" fontId="0" fillId="0" borderId="3" xfId="6" applyFont="1" applyFill="1" applyBorder="1">
      <alignment horizontal="right" vertical="center"/>
    </xf>
    <xf numFmtId="165" fontId="0" fillId="0" borderId="1" xfId="6" applyFont="1" applyFill="1" applyBorder="1">
      <alignment horizontal="right" vertical="center"/>
    </xf>
  </cellXfs>
  <cellStyles count="8">
    <cellStyle name="Hyperlink" xfId="7" builtinId="8"/>
    <cellStyle name="Normal" xfId="0" builtinId="0" customBuiltin="1"/>
    <cellStyle name="Normal 2" xfId="1"/>
    <cellStyle name="Normal 3" xfId="2"/>
    <cellStyle name="Normal 4" xfId="3"/>
    <cellStyle name="Normal 5" xfId="4"/>
    <cellStyle name="Normal 6" xfId="5"/>
    <cellStyle name="NumberCellStyle" xfId="6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vert="horz"/>
          <a:lstStyle/>
          <a:p>
            <a:pPr algn="l">
              <a:defRPr sz="1200" b="1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200" b="0">
                <a:solidFill>
                  <a:schemeClr val="tx1"/>
                </a:solidFill>
              </a:rPr>
              <a:t>(days)</a:t>
            </a:r>
          </a:p>
        </c:rich>
      </c:tx>
      <c:layout>
        <c:manualLayout>
          <c:xMode val="edge"/>
          <c:yMode val="edge"/>
          <c:x val="5.7329663893791107E-2"/>
          <c:y val="0.3279106422290453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76757911351685"/>
          <c:y val="0.10174511778334656"/>
          <c:w val="0.85872781238131701"/>
          <c:h val="0.514504097983239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'First figure'!$E$10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'First figure'!$C$11:$C$46</c:f>
              <c:strCache>
                <c:ptCount val="36"/>
                <c:pt idx="0">
                  <c:v>Malta (¹)</c:v>
                </c:pt>
                <c:pt idx="1">
                  <c:v>Ireland</c:v>
                </c:pt>
                <c:pt idx="2">
                  <c:v>Portugal</c:v>
                </c:pt>
                <c:pt idx="3">
                  <c:v>Germany (¹)</c:v>
                </c:pt>
                <c:pt idx="4">
                  <c:v>Czechia</c:v>
                </c:pt>
                <c:pt idx="5">
                  <c:v>Spain</c:v>
                </c:pt>
                <c:pt idx="6">
                  <c:v>Italy</c:v>
                </c:pt>
                <c:pt idx="7">
                  <c:v>Latvia</c:v>
                </c:pt>
                <c:pt idx="8">
                  <c:v>Belgium</c:v>
                </c:pt>
                <c:pt idx="9">
                  <c:v>Slovakia </c:v>
                </c:pt>
                <c:pt idx="10">
                  <c:v>Estonia (¹)</c:v>
                </c:pt>
                <c:pt idx="11">
                  <c:v>Lithuania</c:v>
                </c:pt>
                <c:pt idx="12">
                  <c:v>Slovenia</c:v>
                </c:pt>
                <c:pt idx="13">
                  <c:v>France</c:v>
                </c:pt>
                <c:pt idx="14">
                  <c:v>Croatia</c:v>
                </c:pt>
                <c:pt idx="15">
                  <c:v>Finland (¹)</c:v>
                </c:pt>
                <c:pt idx="16">
                  <c:v>Cyprus</c:v>
                </c:pt>
                <c:pt idx="17">
                  <c:v>Hungary</c:v>
                </c:pt>
                <c:pt idx="18">
                  <c:v>Austria</c:v>
                </c:pt>
                <c:pt idx="19">
                  <c:v>Sweden</c:v>
                </c:pt>
                <c:pt idx="20">
                  <c:v>Poland</c:v>
                </c:pt>
                <c:pt idx="21">
                  <c:v>Romania</c:v>
                </c:pt>
                <c:pt idx="22">
                  <c:v>Netherlands</c:v>
                </c:pt>
                <c:pt idx="23">
                  <c:v>Bulgaria</c:v>
                </c:pt>
                <c:pt idx="24">
                  <c:v>Denmark (²)</c:v>
                </c:pt>
                <c:pt idx="25">
                  <c:v>Greece (²)</c:v>
                </c:pt>
                <c:pt idx="26">
                  <c:v>Luxembourg (²)</c:v>
                </c:pt>
                <c:pt idx="28">
                  <c:v>Switzerland</c:v>
                </c:pt>
                <c:pt idx="29">
                  <c:v>Iceland</c:v>
                </c:pt>
                <c:pt idx="30">
                  <c:v>Norway</c:v>
                </c:pt>
                <c:pt idx="31">
                  <c:v>Liechtenstein</c:v>
                </c:pt>
                <c:pt idx="33">
                  <c:v>Serbia</c:v>
                </c:pt>
                <c:pt idx="34">
                  <c:v>Montenegro</c:v>
                </c:pt>
                <c:pt idx="35">
                  <c:v>Turkey (²)</c:v>
                </c:pt>
              </c:strCache>
            </c:strRef>
          </c:cat>
          <c:val>
            <c:numRef>
              <c:f>'First figure'!$E$11:$E$46</c:f>
              <c:numCache>
                <c:formatCode>0.0</c:formatCode>
                <c:ptCount val="36"/>
                <c:pt idx="0">
                  <c:v>12.4</c:v>
                </c:pt>
                <c:pt idx="1">
                  <c:v>10</c:v>
                </c:pt>
                <c:pt idx="2">
                  <c:v>9.3000000000000007</c:v>
                </c:pt>
                <c:pt idx="3">
                  <c:v>8.9</c:v>
                </c:pt>
                <c:pt idx="4">
                  <c:v>8.4</c:v>
                </c:pt>
                <c:pt idx="5">
                  <c:v>8.1999999999999993</c:v>
                </c:pt>
                <c:pt idx="6">
                  <c:v>8.1999999999999993</c:v>
                </c:pt>
                <c:pt idx="7">
                  <c:v>7.6</c:v>
                </c:pt>
                <c:pt idx="8">
                  <c:v>7.4</c:v>
                </c:pt>
                <c:pt idx="9">
                  <c:v>7.4</c:v>
                </c:pt>
                <c:pt idx="10">
                  <c:v>7.3</c:v>
                </c:pt>
                <c:pt idx="11">
                  <c:v>7.3</c:v>
                </c:pt>
                <c:pt idx="12">
                  <c:v>7.3</c:v>
                </c:pt>
                <c:pt idx="13">
                  <c:v>7.2</c:v>
                </c:pt>
                <c:pt idx="14">
                  <c:v>7.1</c:v>
                </c:pt>
                <c:pt idx="15">
                  <c:v>7.1</c:v>
                </c:pt>
                <c:pt idx="16">
                  <c:v>6.6</c:v>
                </c:pt>
                <c:pt idx="17">
                  <c:v>6.6</c:v>
                </c:pt>
                <c:pt idx="18">
                  <c:v>6.6</c:v>
                </c:pt>
                <c:pt idx="19">
                  <c:v>6.5</c:v>
                </c:pt>
                <c:pt idx="20">
                  <c:v>5.8</c:v>
                </c:pt>
                <c:pt idx="21">
                  <c:v>5.8</c:v>
                </c:pt>
                <c:pt idx="22">
                  <c:v>4.9000000000000004</c:v>
                </c:pt>
                <c:pt idx="23">
                  <c:v>4.8</c:v>
                </c:pt>
                <c:pt idx="28">
                  <c:v>8</c:v>
                </c:pt>
                <c:pt idx="29">
                  <c:v>7.6</c:v>
                </c:pt>
                <c:pt idx="30">
                  <c:v>5.4</c:v>
                </c:pt>
                <c:pt idx="31">
                  <c:v>5.3</c:v>
                </c:pt>
                <c:pt idx="33">
                  <c:v>8.4</c:v>
                </c:pt>
                <c:pt idx="34" formatCode="General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F-400B-8492-13257D350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1132416"/>
        <c:axId val="131203840"/>
      </c:barChart>
      <c:catAx>
        <c:axId val="13113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2700000" vert="horz" anchor="t" anchorCtr="0"/>
          <a:lstStyle/>
          <a:p>
            <a:pPr>
              <a:defRPr sz="105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31203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203840"/>
        <c:scaling>
          <c:orientation val="minMax"/>
          <c:max val="12.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1132416"/>
        <c:crossesAt val="1"/>
        <c:crossBetween val="between"/>
        <c:majorUnit val="2.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 rot="0" vert="horz" anchor="ctr" anchorCtr="0"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Hospital discharge rates for in-patients with neoplasms,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(per 100 000 inhabitants)</a:t>
            </a:r>
          </a:p>
        </c:rich>
      </c:tx>
      <c:layout>
        <c:manualLayout>
          <c:xMode val="edge"/>
          <c:yMode val="edge"/>
          <c:x val="5.3333333333333332E-3"/>
          <c:y val="9.078629870336434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413675633422081"/>
          <c:w val="0.97066666666666668"/>
          <c:h val="0.675212016388714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 (2019)'!$D$10</c:f>
              <c:strCache>
                <c:ptCount val="1"/>
                <c:pt idx="0">
                  <c:v>(per 100 000 inhabitants)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104-4DE7-96FC-C1BBC2F67CA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104-4DE7-96FC-C1BBC2F67CA6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104-4DE7-96FC-C1BBC2F67CA6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104-4DE7-96FC-C1BBC2F67CA6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104-4DE7-96FC-C1BBC2F67CA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104-4DE7-96FC-C1BBC2F67CA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104-4DE7-96FC-C1BBC2F67CA6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104-4DE7-96FC-C1BBC2F67CA6}"/>
              </c:ext>
            </c:extLst>
          </c:dPt>
          <c:cat>
            <c:strRef>
              <c:f>'Figure 1 (2019)'!$C$11:$C$45</c:f>
              <c:strCache>
                <c:ptCount val="35"/>
                <c:pt idx="0">
                  <c:v>Austria</c:v>
                </c:pt>
                <c:pt idx="1">
                  <c:v>Bulgaria</c:v>
                </c:pt>
                <c:pt idx="2">
                  <c:v>Germany (¹)</c:v>
                </c:pt>
                <c:pt idx="3">
                  <c:v>Hungary</c:v>
                </c:pt>
                <c:pt idx="4">
                  <c:v>Romania</c:v>
                </c:pt>
                <c:pt idx="5">
                  <c:v>Estonia</c:v>
                </c:pt>
                <c:pt idx="6">
                  <c:v>Croatia</c:v>
                </c:pt>
                <c:pt idx="7">
                  <c:v>Latvia</c:v>
                </c:pt>
                <c:pt idx="8">
                  <c:v>Lithuania</c:v>
                </c:pt>
                <c:pt idx="9">
                  <c:v>Slovakia</c:v>
                </c:pt>
                <c:pt idx="10">
                  <c:v>Slovenia</c:v>
                </c:pt>
                <c:pt idx="11">
                  <c:v>Poland</c:v>
                </c:pt>
                <c:pt idx="12">
                  <c:v>Finland (¹)</c:v>
                </c:pt>
                <c:pt idx="13">
                  <c:v>Czechia</c:v>
                </c:pt>
                <c:pt idx="14">
                  <c:v>Luxembourg (²)</c:v>
                </c:pt>
                <c:pt idx="15">
                  <c:v>Italy</c:v>
                </c:pt>
                <c:pt idx="16">
                  <c:v>Belgium</c:v>
                </c:pt>
                <c:pt idx="17">
                  <c:v>France</c:v>
                </c:pt>
                <c:pt idx="18">
                  <c:v>Spain</c:v>
                </c:pt>
                <c:pt idx="19">
                  <c:v>Denmark (²)</c:v>
                </c:pt>
                <c:pt idx="20">
                  <c:v>Netherlands</c:v>
                </c:pt>
                <c:pt idx="21">
                  <c:v>Sweden</c:v>
                </c:pt>
                <c:pt idx="22">
                  <c:v>Portugal</c:v>
                </c:pt>
                <c:pt idx="23">
                  <c:v>Ireland</c:v>
                </c:pt>
                <c:pt idx="24">
                  <c:v>Cyprus</c:v>
                </c:pt>
                <c:pt idx="25">
                  <c:v>Malta (¹)</c:v>
                </c:pt>
                <c:pt idx="27">
                  <c:v>Switzerland</c:v>
                </c:pt>
                <c:pt idx="28">
                  <c:v>Norway</c:v>
                </c:pt>
                <c:pt idx="29">
                  <c:v>Iceland</c:v>
                </c:pt>
                <c:pt idx="30">
                  <c:v>Liechtenstein</c:v>
                </c:pt>
                <c:pt idx="32">
                  <c:v>Serbia</c:v>
                </c:pt>
                <c:pt idx="33">
                  <c:v>Montenegro</c:v>
                </c:pt>
                <c:pt idx="34">
                  <c:v>Turkey (²)</c:v>
                </c:pt>
              </c:strCache>
            </c:strRef>
          </c:cat>
          <c:val>
            <c:numRef>
              <c:f>'Figure 1 (2019)'!$D$11:$D$45</c:f>
              <c:numCache>
                <c:formatCode>#,##0</c:formatCode>
                <c:ptCount val="35"/>
                <c:pt idx="0">
                  <c:v>2815.2</c:v>
                </c:pt>
                <c:pt idx="1">
                  <c:v>2473.6</c:v>
                </c:pt>
                <c:pt idx="2">
                  <c:v>2455.3000000000002</c:v>
                </c:pt>
                <c:pt idx="3">
                  <c:v>2294.8000000000002</c:v>
                </c:pt>
                <c:pt idx="4">
                  <c:v>2140.4</c:v>
                </c:pt>
                <c:pt idx="5">
                  <c:v>2029.8</c:v>
                </c:pt>
                <c:pt idx="6">
                  <c:v>2016.4</c:v>
                </c:pt>
                <c:pt idx="7">
                  <c:v>1969.8</c:v>
                </c:pt>
                <c:pt idx="8">
                  <c:v>1903.2</c:v>
                </c:pt>
                <c:pt idx="9">
                  <c:v>1726.7</c:v>
                </c:pt>
                <c:pt idx="10">
                  <c:v>1692.1</c:v>
                </c:pt>
                <c:pt idx="11">
                  <c:v>1538.8</c:v>
                </c:pt>
                <c:pt idx="12">
                  <c:v>1418.7</c:v>
                </c:pt>
                <c:pt idx="13">
                  <c:v>1346.6</c:v>
                </c:pt>
                <c:pt idx="14">
                  <c:v>1209.7</c:v>
                </c:pt>
                <c:pt idx="15">
                  <c:v>1095.5999999999999</c:v>
                </c:pt>
                <c:pt idx="16">
                  <c:v>1088.9000000000001</c:v>
                </c:pt>
                <c:pt idx="17">
                  <c:v>1057.0999999999999</c:v>
                </c:pt>
                <c:pt idx="18">
                  <c:v>972</c:v>
                </c:pt>
                <c:pt idx="19">
                  <c:v>964.3</c:v>
                </c:pt>
                <c:pt idx="20">
                  <c:v>946.6</c:v>
                </c:pt>
                <c:pt idx="21">
                  <c:v>899.5</c:v>
                </c:pt>
                <c:pt idx="22">
                  <c:v>821.2</c:v>
                </c:pt>
                <c:pt idx="23">
                  <c:v>705.6</c:v>
                </c:pt>
                <c:pt idx="24">
                  <c:v>652.29999999999995</c:v>
                </c:pt>
                <c:pt idx="25">
                  <c:v>564.1</c:v>
                </c:pt>
                <c:pt idx="27">
                  <c:v>1509.8</c:v>
                </c:pt>
                <c:pt idx="28">
                  <c:v>1392.7</c:v>
                </c:pt>
                <c:pt idx="29">
                  <c:v>861.4</c:v>
                </c:pt>
                <c:pt idx="30">
                  <c:v>176.3</c:v>
                </c:pt>
                <c:pt idx="32">
                  <c:v>1875.1</c:v>
                </c:pt>
                <c:pt idx="33">
                  <c:v>1493.5</c:v>
                </c:pt>
                <c:pt idx="34">
                  <c:v>680.6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04-4DE7-96FC-C1BBC2F67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95296"/>
        <c:axId val="44296832"/>
      </c:barChart>
      <c:catAx>
        <c:axId val="442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429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96832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4295296"/>
        <c:crossesAt val="1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In-patient average length of stay for neoplasms, 2014 and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(days)</a:t>
            </a:r>
          </a:p>
        </c:rich>
      </c:tx>
      <c:layout>
        <c:manualLayout>
          <c:xMode val="edge"/>
          <c:yMode val="edge"/>
          <c:x val="5.3333333333333332E-3"/>
          <c:y val="7.2878392360049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0767782471197254"/>
          <c:w val="0.97066666666666668"/>
          <c:h val="0.69858443765138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 (2014-2019)'!$D$10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 (2014-2019)'!$C$11:$C$46</c:f>
              <c:strCache>
                <c:ptCount val="36"/>
                <c:pt idx="0">
                  <c:v>Malta (¹)</c:v>
                </c:pt>
                <c:pt idx="1">
                  <c:v>Ireland</c:v>
                </c:pt>
                <c:pt idx="2">
                  <c:v>Portugal</c:v>
                </c:pt>
                <c:pt idx="3">
                  <c:v>Germany (¹)</c:v>
                </c:pt>
                <c:pt idx="4">
                  <c:v>Czechia</c:v>
                </c:pt>
                <c:pt idx="5">
                  <c:v>Spain</c:v>
                </c:pt>
                <c:pt idx="6">
                  <c:v>Italy</c:v>
                </c:pt>
                <c:pt idx="7">
                  <c:v>Latvia</c:v>
                </c:pt>
                <c:pt idx="8">
                  <c:v>Belgium</c:v>
                </c:pt>
                <c:pt idx="9">
                  <c:v>Slovakia </c:v>
                </c:pt>
                <c:pt idx="10">
                  <c:v>Estonia (¹)</c:v>
                </c:pt>
                <c:pt idx="11">
                  <c:v>Lithuania</c:v>
                </c:pt>
                <c:pt idx="12">
                  <c:v>Slovenia</c:v>
                </c:pt>
                <c:pt idx="13">
                  <c:v>France</c:v>
                </c:pt>
                <c:pt idx="14">
                  <c:v>Croatia</c:v>
                </c:pt>
                <c:pt idx="15">
                  <c:v>Finland (¹)</c:v>
                </c:pt>
                <c:pt idx="16">
                  <c:v>Cyprus</c:v>
                </c:pt>
                <c:pt idx="17">
                  <c:v>Hungary</c:v>
                </c:pt>
                <c:pt idx="18">
                  <c:v>Austria</c:v>
                </c:pt>
                <c:pt idx="19">
                  <c:v>Sweden</c:v>
                </c:pt>
                <c:pt idx="20">
                  <c:v>Poland</c:v>
                </c:pt>
                <c:pt idx="21">
                  <c:v>Romania</c:v>
                </c:pt>
                <c:pt idx="22">
                  <c:v>Netherlands</c:v>
                </c:pt>
                <c:pt idx="23">
                  <c:v>Bulgaria</c:v>
                </c:pt>
                <c:pt idx="24">
                  <c:v>Denmark (²)</c:v>
                </c:pt>
                <c:pt idx="25">
                  <c:v>Greece (²)</c:v>
                </c:pt>
                <c:pt idx="26">
                  <c:v>Luxembourg (²)</c:v>
                </c:pt>
                <c:pt idx="28">
                  <c:v>Switzerland</c:v>
                </c:pt>
                <c:pt idx="29">
                  <c:v>Iceland</c:v>
                </c:pt>
                <c:pt idx="30">
                  <c:v>Norway</c:v>
                </c:pt>
                <c:pt idx="31">
                  <c:v>Liechtenstein (³)</c:v>
                </c:pt>
                <c:pt idx="33">
                  <c:v>Serbia</c:v>
                </c:pt>
                <c:pt idx="34">
                  <c:v>Montenegro (³)</c:v>
                </c:pt>
                <c:pt idx="35">
                  <c:v>Turkey (²)</c:v>
                </c:pt>
              </c:strCache>
            </c:strRef>
          </c:cat>
          <c:val>
            <c:numRef>
              <c:f>'Figure 2 (2014-2019)'!$D$11:$D$46</c:f>
              <c:numCache>
                <c:formatCode>0.0</c:formatCode>
                <c:ptCount val="36"/>
                <c:pt idx="0">
                  <c:v>7.7</c:v>
                </c:pt>
                <c:pt idx="1">
                  <c:v>10</c:v>
                </c:pt>
                <c:pt idx="2">
                  <c:v>10</c:v>
                </c:pt>
                <c:pt idx="3">
                  <c:v>9.1999999999999993</c:v>
                </c:pt>
                <c:pt idx="4">
                  <c:v>8.6</c:v>
                </c:pt>
                <c:pt idx="5">
                  <c:v>7.9</c:v>
                </c:pt>
                <c:pt idx="6">
                  <c:v>8.6999999999999993</c:v>
                </c:pt>
                <c:pt idx="7">
                  <c:v>8.1</c:v>
                </c:pt>
                <c:pt idx="8">
                  <c:v>8.1999999999999993</c:v>
                </c:pt>
                <c:pt idx="9">
                  <c:v>8.1999999999999993</c:v>
                </c:pt>
                <c:pt idx="10">
                  <c:v>7.4</c:v>
                </c:pt>
                <c:pt idx="11">
                  <c:v>7.8</c:v>
                </c:pt>
                <c:pt idx="12">
                  <c:v>7.3</c:v>
                </c:pt>
                <c:pt idx="13">
                  <c:v>7.5</c:v>
                </c:pt>
                <c:pt idx="14">
                  <c:v>8.8000000000000007</c:v>
                </c:pt>
                <c:pt idx="15">
                  <c:v>8</c:v>
                </c:pt>
                <c:pt idx="16">
                  <c:v>6.6</c:v>
                </c:pt>
                <c:pt idx="17">
                  <c:v>7.1</c:v>
                </c:pt>
                <c:pt idx="18">
                  <c:v>6.5</c:v>
                </c:pt>
                <c:pt idx="19">
                  <c:v>7</c:v>
                </c:pt>
                <c:pt idx="20">
                  <c:v>6.3</c:v>
                </c:pt>
                <c:pt idx="21">
                  <c:v>6.3</c:v>
                </c:pt>
                <c:pt idx="22">
                  <c:v>5.5</c:v>
                </c:pt>
                <c:pt idx="23">
                  <c:v>4.9000000000000004</c:v>
                </c:pt>
                <c:pt idx="24">
                  <c:v>5.4</c:v>
                </c:pt>
                <c:pt idx="25">
                  <c:v>6.4</c:v>
                </c:pt>
                <c:pt idx="26">
                  <c:v>9.5</c:v>
                </c:pt>
                <c:pt idx="28">
                  <c:v>8.6</c:v>
                </c:pt>
                <c:pt idx="29">
                  <c:v>8.1999999999999993</c:v>
                </c:pt>
                <c:pt idx="30">
                  <c:v>5.8</c:v>
                </c:pt>
                <c:pt idx="31">
                  <c:v>8.1</c:v>
                </c:pt>
                <c:pt idx="33">
                  <c:v>8.5</c:v>
                </c:pt>
                <c:pt idx="34" formatCode="General">
                  <c:v>7.7</c:v>
                </c:pt>
                <c:pt idx="35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0-46DA-871C-E527F9B34804}"/>
            </c:ext>
          </c:extLst>
        </c:ser>
        <c:ser>
          <c:idx val="1"/>
          <c:order val="1"/>
          <c:tx>
            <c:strRef>
              <c:f>'Figure 2 (2014-2019)'!$E$10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 (2014-2019)'!$C$11:$C$46</c:f>
              <c:strCache>
                <c:ptCount val="36"/>
                <c:pt idx="0">
                  <c:v>Malta (¹)</c:v>
                </c:pt>
                <c:pt idx="1">
                  <c:v>Ireland</c:v>
                </c:pt>
                <c:pt idx="2">
                  <c:v>Portugal</c:v>
                </c:pt>
                <c:pt idx="3">
                  <c:v>Germany (¹)</c:v>
                </c:pt>
                <c:pt idx="4">
                  <c:v>Czechia</c:v>
                </c:pt>
                <c:pt idx="5">
                  <c:v>Spain</c:v>
                </c:pt>
                <c:pt idx="6">
                  <c:v>Italy</c:v>
                </c:pt>
                <c:pt idx="7">
                  <c:v>Latvia</c:v>
                </c:pt>
                <c:pt idx="8">
                  <c:v>Belgium</c:v>
                </c:pt>
                <c:pt idx="9">
                  <c:v>Slovakia </c:v>
                </c:pt>
                <c:pt idx="10">
                  <c:v>Estonia (¹)</c:v>
                </c:pt>
                <c:pt idx="11">
                  <c:v>Lithuania</c:v>
                </c:pt>
                <c:pt idx="12">
                  <c:v>Slovenia</c:v>
                </c:pt>
                <c:pt idx="13">
                  <c:v>France</c:v>
                </c:pt>
                <c:pt idx="14">
                  <c:v>Croatia</c:v>
                </c:pt>
                <c:pt idx="15">
                  <c:v>Finland (¹)</c:v>
                </c:pt>
                <c:pt idx="16">
                  <c:v>Cyprus</c:v>
                </c:pt>
                <c:pt idx="17">
                  <c:v>Hungary</c:v>
                </c:pt>
                <c:pt idx="18">
                  <c:v>Austria</c:v>
                </c:pt>
                <c:pt idx="19">
                  <c:v>Sweden</c:v>
                </c:pt>
                <c:pt idx="20">
                  <c:v>Poland</c:v>
                </c:pt>
                <c:pt idx="21">
                  <c:v>Romania</c:v>
                </c:pt>
                <c:pt idx="22">
                  <c:v>Netherlands</c:v>
                </c:pt>
                <c:pt idx="23">
                  <c:v>Bulgaria</c:v>
                </c:pt>
                <c:pt idx="24">
                  <c:v>Denmark (²)</c:v>
                </c:pt>
                <c:pt idx="25">
                  <c:v>Greece (²)</c:v>
                </c:pt>
                <c:pt idx="26">
                  <c:v>Luxembourg (²)</c:v>
                </c:pt>
                <c:pt idx="28">
                  <c:v>Switzerland</c:v>
                </c:pt>
                <c:pt idx="29">
                  <c:v>Iceland</c:v>
                </c:pt>
                <c:pt idx="30">
                  <c:v>Norway</c:v>
                </c:pt>
                <c:pt idx="31">
                  <c:v>Liechtenstein (³)</c:v>
                </c:pt>
                <c:pt idx="33">
                  <c:v>Serbia</c:v>
                </c:pt>
                <c:pt idx="34">
                  <c:v>Montenegro (³)</c:v>
                </c:pt>
                <c:pt idx="35">
                  <c:v>Turkey (²)</c:v>
                </c:pt>
              </c:strCache>
            </c:strRef>
          </c:cat>
          <c:val>
            <c:numRef>
              <c:f>'Figure 2 (2014-2019)'!$E$11:$E$46</c:f>
              <c:numCache>
                <c:formatCode>0.0</c:formatCode>
                <c:ptCount val="36"/>
                <c:pt idx="0">
                  <c:v>12.4</c:v>
                </c:pt>
                <c:pt idx="1">
                  <c:v>10</c:v>
                </c:pt>
                <c:pt idx="2">
                  <c:v>9.3000000000000007</c:v>
                </c:pt>
                <c:pt idx="3">
                  <c:v>8.9</c:v>
                </c:pt>
                <c:pt idx="4">
                  <c:v>8.4</c:v>
                </c:pt>
                <c:pt idx="5">
                  <c:v>8.1999999999999993</c:v>
                </c:pt>
                <c:pt idx="6">
                  <c:v>8.1999999999999993</c:v>
                </c:pt>
                <c:pt idx="7">
                  <c:v>7.6</c:v>
                </c:pt>
                <c:pt idx="8">
                  <c:v>7.4</c:v>
                </c:pt>
                <c:pt idx="9">
                  <c:v>7.4</c:v>
                </c:pt>
                <c:pt idx="10">
                  <c:v>7.3</c:v>
                </c:pt>
                <c:pt idx="11">
                  <c:v>7.3</c:v>
                </c:pt>
                <c:pt idx="12">
                  <c:v>7.3</c:v>
                </c:pt>
                <c:pt idx="13">
                  <c:v>7.2</c:v>
                </c:pt>
                <c:pt idx="14">
                  <c:v>7.1</c:v>
                </c:pt>
                <c:pt idx="15">
                  <c:v>7.1</c:v>
                </c:pt>
                <c:pt idx="16">
                  <c:v>6.6</c:v>
                </c:pt>
                <c:pt idx="17">
                  <c:v>6.6</c:v>
                </c:pt>
                <c:pt idx="18">
                  <c:v>6.6</c:v>
                </c:pt>
                <c:pt idx="19">
                  <c:v>6.5</c:v>
                </c:pt>
                <c:pt idx="20">
                  <c:v>5.8</c:v>
                </c:pt>
                <c:pt idx="21">
                  <c:v>5.8</c:v>
                </c:pt>
                <c:pt idx="22">
                  <c:v>4.9000000000000004</c:v>
                </c:pt>
                <c:pt idx="23">
                  <c:v>4.8</c:v>
                </c:pt>
                <c:pt idx="28">
                  <c:v>8</c:v>
                </c:pt>
                <c:pt idx="29">
                  <c:v>7.6</c:v>
                </c:pt>
                <c:pt idx="30">
                  <c:v>5.4</c:v>
                </c:pt>
                <c:pt idx="31">
                  <c:v>5.3</c:v>
                </c:pt>
                <c:pt idx="33">
                  <c:v>8.4</c:v>
                </c:pt>
                <c:pt idx="34" formatCode="General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0-46DA-871C-E527F9B34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132416"/>
        <c:axId val="131203840"/>
      </c:barChart>
      <c:catAx>
        <c:axId val="13113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120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203840"/>
        <c:scaling>
          <c:orientation val="minMax"/>
          <c:max val="12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1132416"/>
        <c:crossesAt val="1"/>
        <c:crossBetween val="between"/>
        <c:majorUnit val="2.5"/>
      </c:valAx>
    </c:plotArea>
    <c:legend>
      <c:legendPos val="b"/>
      <c:layout>
        <c:manualLayout>
          <c:xMode val="edge"/>
          <c:yMode val="edge"/>
          <c:x val="0.43796923884514438"/>
          <c:y val="0.8263038202623737"/>
          <c:w val="0.12406141732283464"/>
          <c:h val="3.511992512462492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66675</xdr:colOff>
      <xdr:row>8</xdr:row>
      <xdr:rowOff>110491</xdr:rowOff>
    </xdr:from>
    <xdr:to>
      <xdr:col>18</xdr:col>
      <xdr:colOff>419099</xdr:colOff>
      <xdr:row>53</xdr:row>
      <xdr:rowOff>115955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0.84092</cdr:y>
    </cdr:from>
    <cdr:ext cx="7994650" cy="62344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5829294"/>
          <a:ext cx="7994650" cy="62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2018 instead of 2019.</a:t>
          </a:r>
        </a:p>
        <a:p xmlns:a="http://schemas.openxmlformats.org/drawingml/2006/main">
          <a:r>
            <a:rPr lang="en-GB" sz="1200">
              <a:latin typeface="Arial"/>
            </a:rPr>
            <a:t>(²) 2019: not available.</a:t>
          </a:r>
        </a:p>
        <a:p xmlns:a="http://schemas.openxmlformats.org/drawingml/2006/main"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hlth_co_inpst)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95249</xdr:colOff>
      <xdr:row>8</xdr:row>
      <xdr:rowOff>1</xdr:rowOff>
    </xdr:from>
    <xdr:to>
      <xdr:col>17</xdr:col>
      <xdr:colOff>333374</xdr:colOff>
      <xdr:row>44</xdr:row>
      <xdr:rowOff>109159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0.84339</cdr:y>
    </cdr:from>
    <cdr:ext cx="7994650" cy="87630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719258"/>
          <a:ext cx="7994650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Greece,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2018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2016.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hlth_co_disch2)</a:t>
          </a:r>
        </a:p>
      </cdr:txBody>
    </cdr:sp>
  </cdr:absSizeAnchor>
  <cdr:absSizeAnchor xmlns:cdr="http://schemas.openxmlformats.org/drawingml/2006/chartDrawing">
    <cdr:from>
      <cdr:x>0.83933</cdr:x>
      <cdr:y>0.92531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17764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581024</xdr:colOff>
      <xdr:row>8</xdr:row>
      <xdr:rowOff>28576</xdr:rowOff>
    </xdr:from>
    <xdr:to>
      <xdr:col>19</xdr:col>
      <xdr:colOff>285749</xdr:colOff>
      <xdr:row>53</xdr:row>
      <xdr:rowOff>102992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0.87964</cdr:y>
    </cdr:from>
    <cdr:ext cx="7994650" cy="838947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6131568"/>
          <a:ext cx="799465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2018 instead of 2019.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2019: not available.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2015 instead of 2014.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hlth_co_inpst)</a:t>
          </a:r>
        </a:p>
      </cdr:txBody>
    </cdr:sp>
  </cdr:absSizeAnchor>
  <cdr:absSizeAnchor xmlns:cdr="http://schemas.openxmlformats.org/drawingml/2006/chartDrawing">
    <cdr:from>
      <cdr:x>0.83933</cdr:x>
      <cdr:y>0.94005</cdr:y>
    </cdr:from>
    <cdr:ext cx="1530358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552600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225cfd10-57c6-4f3f-aed6-e2fb3d952206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103"/>
  <sheetViews>
    <sheetView showGridLines="0" tabSelected="1" zoomScaleNormal="100" workbookViewId="0"/>
  </sheetViews>
  <sheetFormatPr defaultColWidth="9.140625" defaultRowHeight="12" x14ac:dyDescent="0.2"/>
  <cols>
    <col min="1" max="2" width="9.140625" style="2"/>
    <col min="3" max="4" width="16.28515625" style="2" customWidth="1"/>
    <col min="5" max="6" width="9.28515625" style="2" customWidth="1"/>
    <col min="7" max="11" width="10.28515625" style="2" customWidth="1"/>
    <col min="12" max="13" width="9.140625" style="2"/>
    <col min="14" max="14" width="33" style="2" customWidth="1"/>
    <col min="15" max="23" width="9.140625" style="2"/>
    <col min="24" max="24" width="18" style="2" customWidth="1"/>
    <col min="25" max="16384" width="9.140625" style="2"/>
  </cols>
  <sheetData>
    <row r="1" spans="1:25" x14ac:dyDescent="0.2">
      <c r="A1" s="36"/>
    </row>
    <row r="3" spans="1:25" x14ac:dyDescent="0.2">
      <c r="C3" s="1" t="s">
        <v>51</v>
      </c>
      <c r="D3" s="1"/>
    </row>
    <row r="4" spans="1:25" x14ac:dyDescent="0.2">
      <c r="B4" s="1"/>
      <c r="C4" s="1" t="s">
        <v>32</v>
      </c>
      <c r="D4" s="1"/>
      <c r="E4" s="1"/>
      <c r="F4" s="1"/>
      <c r="G4" s="1"/>
      <c r="H4" s="1"/>
      <c r="I4" s="1"/>
      <c r="J4" s="1"/>
      <c r="K4" s="1"/>
    </row>
    <row r="5" spans="1:25" x14ac:dyDescent="0.2">
      <c r="B5" s="1"/>
      <c r="C5" s="1"/>
      <c r="D5" s="1"/>
      <c r="E5" s="1"/>
      <c r="F5" s="1"/>
      <c r="G5" s="1"/>
      <c r="H5" s="1"/>
      <c r="I5" s="1"/>
      <c r="J5" s="1"/>
      <c r="K5" s="1"/>
    </row>
    <row r="6" spans="1:25" ht="15.75" x14ac:dyDescent="0.2">
      <c r="B6" s="1"/>
      <c r="C6" s="154" t="s">
        <v>219</v>
      </c>
      <c r="D6" s="154"/>
      <c r="E6" s="154"/>
      <c r="F6" s="154"/>
      <c r="G6" s="154"/>
      <c r="H6" s="1"/>
      <c r="I6" s="1"/>
      <c r="J6" s="1"/>
      <c r="K6" s="1"/>
    </row>
    <row r="7" spans="1:25" ht="12.75" x14ac:dyDescent="0.2">
      <c r="B7" s="1"/>
      <c r="C7" s="158" t="s">
        <v>36</v>
      </c>
      <c r="D7" s="4"/>
      <c r="E7" s="1"/>
      <c r="F7" s="1"/>
      <c r="G7" s="1"/>
      <c r="H7" s="1"/>
      <c r="I7" s="1"/>
      <c r="J7" s="1"/>
      <c r="K7" s="1"/>
    </row>
    <row r="8" spans="1:25" x14ac:dyDescent="0.2">
      <c r="B8" s="3"/>
      <c r="C8" s="3"/>
      <c r="D8" s="3"/>
      <c r="E8" s="19"/>
      <c r="F8" s="19"/>
      <c r="G8" s="19"/>
      <c r="H8" s="19"/>
      <c r="I8" s="1"/>
      <c r="J8" s="1"/>
      <c r="K8" s="1"/>
      <c r="L8" s="1"/>
      <c r="M8" s="1"/>
      <c r="N8" s="1"/>
    </row>
    <row r="9" spans="1:25" x14ac:dyDescent="0.2">
      <c r="B9" s="3"/>
      <c r="C9" s="3"/>
      <c r="D9" s="3"/>
      <c r="E9" s="3"/>
      <c r="F9" s="3"/>
      <c r="G9" s="3"/>
      <c r="H9" s="3"/>
      <c r="I9" s="1"/>
      <c r="J9" s="1"/>
      <c r="K9" s="1"/>
      <c r="L9" s="1"/>
      <c r="M9" s="1"/>
      <c r="N9" s="1"/>
      <c r="X9" s="85" t="s">
        <v>86</v>
      </c>
      <c r="Y9" s="85" t="s">
        <v>89</v>
      </c>
    </row>
    <row r="10" spans="1:25" x14ac:dyDescent="0.2">
      <c r="B10" s="3"/>
      <c r="C10" s="3"/>
      <c r="D10" s="3"/>
      <c r="E10" s="37">
        <v>2019</v>
      </c>
      <c r="F10" s="10"/>
      <c r="G10" s="10"/>
      <c r="H10" s="1"/>
      <c r="I10" s="1"/>
      <c r="J10" s="1"/>
      <c r="K10" s="1"/>
      <c r="L10" s="1"/>
      <c r="M10" s="1"/>
      <c r="N10" s="10"/>
      <c r="O10" s="10"/>
      <c r="P10" s="10"/>
      <c r="Q10" s="10"/>
      <c r="R10" s="15"/>
      <c r="S10" s="10"/>
      <c r="T10" s="10"/>
      <c r="U10" s="10"/>
      <c r="V10" s="10"/>
      <c r="W10" s="10"/>
      <c r="X10" s="85" t="s">
        <v>94</v>
      </c>
      <c r="Y10" s="86">
        <v>12.4</v>
      </c>
    </row>
    <row r="11" spans="1:25" x14ac:dyDescent="0.2">
      <c r="B11" s="3"/>
      <c r="C11" s="5" t="s">
        <v>63</v>
      </c>
      <c r="D11" s="5" t="s">
        <v>171</v>
      </c>
      <c r="E11" s="33">
        <v>12.4</v>
      </c>
      <c r="F11" s="13"/>
      <c r="G11" s="13"/>
      <c r="H11" s="1"/>
      <c r="I11" s="1"/>
      <c r="J11" s="1"/>
      <c r="K11" s="1"/>
      <c r="L11" s="1"/>
      <c r="M11" s="1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85" t="s">
        <v>22</v>
      </c>
      <c r="Y11" s="86">
        <v>10</v>
      </c>
    </row>
    <row r="12" spans="1:25" x14ac:dyDescent="0.2">
      <c r="B12" s="3"/>
      <c r="C12" s="5" t="s">
        <v>22</v>
      </c>
      <c r="D12" s="5" t="s">
        <v>158</v>
      </c>
      <c r="E12" s="33">
        <v>10</v>
      </c>
      <c r="F12" s="13"/>
      <c r="G12" s="13"/>
      <c r="H12" s="1"/>
      <c r="I12" s="1"/>
      <c r="J12" s="1"/>
      <c r="K12" s="1"/>
      <c r="L12" s="1"/>
      <c r="M12" s="1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85" t="s">
        <v>27</v>
      </c>
      <c r="Y12" s="86">
        <v>9.3000000000000007</v>
      </c>
    </row>
    <row r="13" spans="1:25" x14ac:dyDescent="0.2">
      <c r="B13" s="3"/>
      <c r="C13" s="5" t="s">
        <v>27</v>
      </c>
      <c r="D13" s="5" t="s">
        <v>175</v>
      </c>
      <c r="E13" s="67">
        <v>9.3000000000000007</v>
      </c>
      <c r="F13" s="13"/>
      <c r="G13" s="13"/>
      <c r="H13" s="1"/>
      <c r="I13" s="1"/>
      <c r="J13" s="1"/>
      <c r="K13" s="1"/>
      <c r="L13" s="1"/>
      <c r="M13" s="1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85" t="s">
        <v>100</v>
      </c>
      <c r="Y13" s="86">
        <v>8.9</v>
      </c>
    </row>
    <row r="14" spans="1:25" x14ac:dyDescent="0.2">
      <c r="B14" s="3"/>
      <c r="C14" s="5" t="s">
        <v>62</v>
      </c>
      <c r="D14" s="5" t="s">
        <v>156</v>
      </c>
      <c r="E14" s="33">
        <v>8.9</v>
      </c>
      <c r="F14" s="13"/>
      <c r="G14" s="1"/>
      <c r="H14" s="1"/>
      <c r="I14" s="1"/>
      <c r="J14" s="1"/>
      <c r="K14" s="1"/>
      <c r="L14" s="1"/>
      <c r="M14" s="1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85" t="s">
        <v>55</v>
      </c>
      <c r="Y14" s="86">
        <v>8.4</v>
      </c>
    </row>
    <row r="15" spans="1:25" x14ac:dyDescent="0.2">
      <c r="B15" s="3"/>
      <c r="C15" s="5" t="s">
        <v>55</v>
      </c>
      <c r="D15" s="5" t="s">
        <v>154</v>
      </c>
      <c r="E15" s="33">
        <v>8.4</v>
      </c>
      <c r="F15" s="13"/>
      <c r="G15" s="1"/>
      <c r="H15" s="1"/>
      <c r="I15" s="1"/>
      <c r="J15" s="1"/>
      <c r="K15" s="1"/>
      <c r="L15" s="1"/>
      <c r="M15" s="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85" t="s">
        <v>5</v>
      </c>
      <c r="Y15" s="86">
        <v>8.1999999999999993</v>
      </c>
    </row>
    <row r="16" spans="1:25" x14ac:dyDescent="0.2">
      <c r="B16" s="3"/>
      <c r="C16" s="5" t="s">
        <v>5</v>
      </c>
      <c r="D16" s="5" t="s">
        <v>160</v>
      </c>
      <c r="E16" s="33">
        <v>8.1999999999999993</v>
      </c>
      <c r="F16" s="13"/>
      <c r="G16" s="1"/>
      <c r="H16" s="1"/>
      <c r="I16" s="1"/>
      <c r="J16" s="1"/>
      <c r="K16" s="1"/>
      <c r="L16" s="1"/>
      <c r="M16" s="1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85" t="s">
        <v>23</v>
      </c>
      <c r="Y16" s="86">
        <v>8.1999999999999993</v>
      </c>
    </row>
    <row r="17" spans="2:25" x14ac:dyDescent="0.2">
      <c r="B17" s="3"/>
      <c r="C17" s="5" t="s">
        <v>23</v>
      </c>
      <c r="D17" s="5" t="s">
        <v>163</v>
      </c>
      <c r="E17" s="33">
        <v>8.1999999999999993</v>
      </c>
      <c r="F17" s="13"/>
      <c r="G17" s="1"/>
      <c r="H17" s="1"/>
      <c r="I17" s="1"/>
      <c r="J17" s="1"/>
      <c r="K17" s="1"/>
      <c r="L17" s="1"/>
      <c r="M17" s="1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85" t="s">
        <v>8</v>
      </c>
      <c r="Y17" s="86">
        <v>7.6</v>
      </c>
    </row>
    <row r="18" spans="2:25" x14ac:dyDescent="0.2">
      <c r="B18" s="3"/>
      <c r="C18" s="5" t="s">
        <v>8</v>
      </c>
      <c r="D18" s="5" t="s">
        <v>165</v>
      </c>
      <c r="E18" s="33">
        <v>7.6</v>
      </c>
      <c r="F18" s="13"/>
      <c r="G18" s="1"/>
      <c r="H18" s="1"/>
      <c r="I18" s="1"/>
      <c r="J18" s="1"/>
      <c r="K18" s="1"/>
      <c r="L18" s="1"/>
      <c r="M18" s="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85" t="s">
        <v>0</v>
      </c>
      <c r="Y18" s="86">
        <v>7.4</v>
      </c>
    </row>
    <row r="19" spans="2:25" x14ac:dyDescent="0.2">
      <c r="B19" s="3"/>
      <c r="C19" s="5" t="s">
        <v>0</v>
      </c>
      <c r="D19" s="5" t="s">
        <v>152</v>
      </c>
      <c r="E19" s="33">
        <v>7.4</v>
      </c>
      <c r="F19" s="13"/>
      <c r="G19" s="1"/>
      <c r="H19" s="1"/>
      <c r="I19" s="1"/>
      <c r="J19" s="1"/>
      <c r="K19" s="1"/>
      <c r="L19" s="1"/>
      <c r="M19" s="1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85" t="s">
        <v>102</v>
      </c>
      <c r="Y19" s="86">
        <v>7.4</v>
      </c>
    </row>
    <row r="20" spans="2:25" x14ac:dyDescent="0.2">
      <c r="B20" s="3"/>
      <c r="C20" s="5" t="s">
        <v>102</v>
      </c>
      <c r="D20" s="5" t="s">
        <v>178</v>
      </c>
      <c r="E20" s="33">
        <v>7.4</v>
      </c>
      <c r="F20" s="13"/>
      <c r="G20" s="1"/>
      <c r="H20" s="1"/>
      <c r="I20" s="1"/>
      <c r="J20" s="1"/>
      <c r="K20" s="1"/>
      <c r="L20" s="1"/>
      <c r="M20" s="1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85" t="s">
        <v>101</v>
      </c>
      <c r="Y20" s="86">
        <v>7.3</v>
      </c>
    </row>
    <row r="21" spans="2:25" x14ac:dyDescent="0.2">
      <c r="B21" s="3"/>
      <c r="C21" s="5" t="s">
        <v>109</v>
      </c>
      <c r="D21" s="5" t="s">
        <v>157</v>
      </c>
      <c r="E21" s="33">
        <v>7.3</v>
      </c>
      <c r="F21" s="13"/>
      <c r="G21" s="1"/>
      <c r="H21" s="1"/>
      <c r="I21" s="1"/>
      <c r="J21" s="1"/>
      <c r="K21" s="1"/>
      <c r="L21" s="1"/>
      <c r="M21" s="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85" t="s">
        <v>24</v>
      </c>
      <c r="Y21" s="86">
        <v>7.3</v>
      </c>
    </row>
    <row r="22" spans="2:25" x14ac:dyDescent="0.2">
      <c r="B22" s="3"/>
      <c r="C22" s="5" t="s">
        <v>24</v>
      </c>
      <c r="D22" s="5" t="s">
        <v>168</v>
      </c>
      <c r="E22" s="33">
        <v>7.3</v>
      </c>
      <c r="F22" s="13"/>
      <c r="G22" s="1"/>
      <c r="H22" s="1"/>
      <c r="I22" s="1"/>
      <c r="J22" s="1"/>
      <c r="K22" s="1"/>
      <c r="L22" s="1"/>
      <c r="M22" s="1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85" t="s">
        <v>13</v>
      </c>
      <c r="Y22" s="86">
        <v>7.3</v>
      </c>
    </row>
    <row r="23" spans="2:25" x14ac:dyDescent="0.2">
      <c r="B23" s="3"/>
      <c r="C23" s="5" t="s">
        <v>13</v>
      </c>
      <c r="D23" s="5" t="s">
        <v>177</v>
      </c>
      <c r="E23" s="33">
        <v>7.3</v>
      </c>
      <c r="F23" s="13"/>
      <c r="G23" s="1"/>
      <c r="H23" s="1"/>
      <c r="I23" s="1"/>
      <c r="J23" s="1"/>
      <c r="K23" s="1"/>
      <c r="L23" s="1"/>
      <c r="M23" s="1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85" t="s">
        <v>6</v>
      </c>
      <c r="Y23" s="86">
        <v>7.2</v>
      </c>
    </row>
    <row r="24" spans="2:25" x14ac:dyDescent="0.2">
      <c r="B24" s="3"/>
      <c r="C24" s="5" t="s">
        <v>6</v>
      </c>
      <c r="D24" s="5" t="s">
        <v>161</v>
      </c>
      <c r="E24" s="33">
        <v>7.2</v>
      </c>
      <c r="F24" s="13"/>
      <c r="G24" s="1"/>
      <c r="H24" s="1"/>
      <c r="I24" s="1"/>
      <c r="J24" s="1"/>
      <c r="K24" s="1"/>
      <c r="L24" s="1"/>
      <c r="M24" s="1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85" t="s">
        <v>30</v>
      </c>
      <c r="Y24" s="86">
        <v>7.1</v>
      </c>
    </row>
    <row r="25" spans="2:25" x14ac:dyDescent="0.2">
      <c r="B25" s="3"/>
      <c r="C25" s="5" t="s">
        <v>30</v>
      </c>
      <c r="D25" s="5" t="s">
        <v>162</v>
      </c>
      <c r="E25" s="33">
        <v>7.1</v>
      </c>
      <c r="F25" s="13"/>
      <c r="G25" s="1"/>
      <c r="H25" s="1"/>
      <c r="I25" s="1"/>
      <c r="J25" s="1"/>
      <c r="K25" s="1"/>
      <c r="L25" s="1"/>
      <c r="M25" s="1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85" t="s">
        <v>95</v>
      </c>
      <c r="Y25" s="86">
        <v>7.1</v>
      </c>
    </row>
    <row r="26" spans="2:25" x14ac:dyDescent="0.2">
      <c r="B26" s="3"/>
      <c r="C26" s="5" t="s">
        <v>108</v>
      </c>
      <c r="D26" s="5" t="s">
        <v>179</v>
      </c>
      <c r="E26" s="33">
        <v>7.1</v>
      </c>
      <c r="F26" s="13"/>
      <c r="G26" s="1"/>
      <c r="H26" s="1"/>
      <c r="I26" s="1"/>
      <c r="J26" s="1"/>
      <c r="K26" s="1"/>
      <c r="L26" s="1"/>
      <c r="M26" s="1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85" t="s">
        <v>7</v>
      </c>
      <c r="Y26" s="86">
        <v>6.6</v>
      </c>
    </row>
    <row r="27" spans="2:25" x14ac:dyDescent="0.2">
      <c r="B27" s="3"/>
      <c r="C27" s="5" t="s">
        <v>7</v>
      </c>
      <c r="D27" s="5" t="s">
        <v>164</v>
      </c>
      <c r="E27" s="33">
        <v>6.6</v>
      </c>
      <c r="F27" s="13"/>
      <c r="G27" s="1"/>
      <c r="H27" s="1"/>
      <c r="I27" s="1"/>
      <c r="J27" s="1"/>
      <c r="K27" s="1"/>
      <c r="L27" s="1"/>
      <c r="M27" s="1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85" t="s">
        <v>9</v>
      </c>
      <c r="Y27" s="86">
        <v>6.6</v>
      </c>
    </row>
    <row r="28" spans="2:25" x14ac:dyDescent="0.2">
      <c r="B28" s="3"/>
      <c r="C28" s="5" t="s">
        <v>9</v>
      </c>
      <c r="D28" s="5" t="s">
        <v>170</v>
      </c>
      <c r="E28" s="33">
        <v>6.6</v>
      </c>
      <c r="F28" s="13"/>
      <c r="G28" s="1"/>
      <c r="H28" s="1"/>
      <c r="I28" s="1"/>
      <c r="J28" s="1"/>
      <c r="K28" s="1"/>
      <c r="L28" s="1"/>
      <c r="M28" s="1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85" t="s">
        <v>10</v>
      </c>
      <c r="Y28" s="86">
        <v>6.6</v>
      </c>
    </row>
    <row r="29" spans="2:25" x14ac:dyDescent="0.2">
      <c r="B29" s="3"/>
      <c r="C29" s="5" t="s">
        <v>10</v>
      </c>
      <c r="D29" s="5" t="s">
        <v>173</v>
      </c>
      <c r="E29" s="33">
        <v>6.6</v>
      </c>
      <c r="F29" s="13"/>
      <c r="G29" s="1"/>
      <c r="H29" s="1"/>
      <c r="I29" s="1"/>
      <c r="J29" s="1"/>
      <c r="K29" s="1"/>
      <c r="L29" s="1"/>
      <c r="M29" s="1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85" t="s">
        <v>29</v>
      </c>
      <c r="Y29" s="86">
        <v>6.5</v>
      </c>
    </row>
    <row r="30" spans="2:25" x14ac:dyDescent="0.2">
      <c r="B30" s="3"/>
      <c r="C30" s="5" t="s">
        <v>29</v>
      </c>
      <c r="D30" s="5" t="s">
        <v>180</v>
      </c>
      <c r="E30" s="33">
        <v>6.5</v>
      </c>
      <c r="F30" s="13"/>
      <c r="G30" s="1"/>
      <c r="H30" s="1"/>
      <c r="I30" s="1"/>
      <c r="J30" s="1"/>
      <c r="K30" s="1"/>
      <c r="L30" s="1"/>
      <c r="M30" s="1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85" t="s">
        <v>11</v>
      </c>
      <c r="Y30" s="86">
        <v>5.8</v>
      </c>
    </row>
    <row r="31" spans="2:25" x14ac:dyDescent="0.2">
      <c r="B31" s="3"/>
      <c r="C31" s="5" t="s">
        <v>11</v>
      </c>
      <c r="D31" s="5" t="s">
        <v>174</v>
      </c>
      <c r="E31" s="33">
        <v>5.8</v>
      </c>
      <c r="F31" s="13"/>
      <c r="G31" s="1"/>
      <c r="H31" s="1"/>
      <c r="I31" s="1"/>
      <c r="J31" s="1"/>
      <c r="K31" s="1"/>
      <c r="L31" s="1"/>
      <c r="M31" s="1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85" t="s">
        <v>12</v>
      </c>
      <c r="Y31" s="86">
        <v>5.8</v>
      </c>
    </row>
    <row r="32" spans="2:25" x14ac:dyDescent="0.2">
      <c r="B32" s="3"/>
      <c r="C32" s="5" t="s">
        <v>12</v>
      </c>
      <c r="D32" s="5" t="s">
        <v>176</v>
      </c>
      <c r="E32" s="33">
        <v>5.8</v>
      </c>
      <c r="F32" s="13"/>
      <c r="G32" s="1"/>
      <c r="H32" s="1"/>
      <c r="I32" s="1"/>
      <c r="J32" s="1"/>
      <c r="K32" s="1"/>
      <c r="L32" s="1"/>
      <c r="M32" s="1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85" t="s">
        <v>26</v>
      </c>
      <c r="Y32" s="86">
        <v>4.9000000000000004</v>
      </c>
    </row>
    <row r="33" spans="2:25" x14ac:dyDescent="0.2">
      <c r="B33" s="3"/>
      <c r="C33" s="5" t="s">
        <v>26</v>
      </c>
      <c r="D33" s="14" t="s">
        <v>172</v>
      </c>
      <c r="E33" s="33">
        <v>4.9000000000000004</v>
      </c>
      <c r="F33" s="13"/>
      <c r="G33" s="1"/>
      <c r="H33" s="1"/>
      <c r="I33" s="1"/>
      <c r="J33" s="1"/>
      <c r="K33" s="1"/>
      <c r="L33" s="1"/>
      <c r="M33" s="1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85" t="s">
        <v>1</v>
      </c>
      <c r="Y33" s="86">
        <v>4.8</v>
      </c>
    </row>
    <row r="34" spans="2:25" x14ac:dyDescent="0.2">
      <c r="B34" s="3"/>
      <c r="C34" s="5" t="s">
        <v>1</v>
      </c>
      <c r="D34" s="14" t="s">
        <v>153</v>
      </c>
      <c r="E34" s="33">
        <v>4.8</v>
      </c>
      <c r="F34" s="13"/>
      <c r="G34" s="1"/>
      <c r="H34" s="1"/>
      <c r="I34" s="1"/>
      <c r="J34" s="1"/>
      <c r="K34" s="1"/>
      <c r="L34" s="1"/>
      <c r="M34" s="1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85" t="s">
        <v>21</v>
      </c>
      <c r="Y34" s="86"/>
    </row>
    <row r="35" spans="2:25" x14ac:dyDescent="0.2">
      <c r="B35" s="3"/>
      <c r="C35" s="5" t="s">
        <v>66</v>
      </c>
      <c r="D35" s="14" t="s">
        <v>155</v>
      </c>
      <c r="E35" s="33"/>
      <c r="F35" s="13"/>
      <c r="G35" s="1"/>
      <c r="H35" s="1"/>
      <c r="I35" s="1"/>
      <c r="J35" s="1"/>
      <c r="K35" s="1"/>
      <c r="L35" s="1"/>
      <c r="M35" s="1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85" t="s">
        <v>4</v>
      </c>
      <c r="Y35" s="86"/>
    </row>
    <row r="36" spans="2:25" x14ac:dyDescent="0.2">
      <c r="B36" s="3"/>
      <c r="C36" s="5" t="s">
        <v>69</v>
      </c>
      <c r="D36" s="14" t="s">
        <v>159</v>
      </c>
      <c r="E36" s="33"/>
      <c r="F36" s="13"/>
      <c r="G36" s="13"/>
      <c r="H36" s="1"/>
      <c r="I36" s="1"/>
      <c r="J36" s="1"/>
      <c r="K36" s="1"/>
      <c r="L36" s="1"/>
      <c r="M36" s="1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85" t="s">
        <v>25</v>
      </c>
      <c r="Y36" s="86"/>
    </row>
    <row r="37" spans="2:25" x14ac:dyDescent="0.2">
      <c r="B37" s="3"/>
      <c r="C37" s="5" t="s">
        <v>65</v>
      </c>
      <c r="D37" s="14" t="s">
        <v>169</v>
      </c>
      <c r="E37" s="33"/>
      <c r="F37" s="13"/>
      <c r="G37" s="1"/>
      <c r="H37" s="1"/>
      <c r="I37" s="1"/>
      <c r="J37" s="1"/>
      <c r="K37" s="1"/>
      <c r="L37" s="1"/>
      <c r="M37" s="1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85"/>
      <c r="Y37" s="86"/>
    </row>
    <row r="38" spans="2:25" x14ac:dyDescent="0.2">
      <c r="B38" s="3"/>
      <c r="C38" s="5"/>
      <c r="D38" s="5"/>
      <c r="E38" s="33"/>
      <c r="F38" s="13"/>
      <c r="G38" s="1"/>
      <c r="H38" s="1"/>
      <c r="I38" s="1"/>
      <c r="J38" s="1"/>
      <c r="K38" s="1"/>
      <c r="L38" s="1"/>
      <c r="M38" s="1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85" t="s">
        <v>18</v>
      </c>
      <c r="Y38" s="86"/>
    </row>
    <row r="39" spans="2:25" x14ac:dyDescent="0.2">
      <c r="B39" s="3"/>
      <c r="C39" s="5" t="s">
        <v>20</v>
      </c>
      <c r="D39" s="5" t="s">
        <v>167</v>
      </c>
      <c r="E39" s="33">
        <v>8</v>
      </c>
      <c r="F39" s="13"/>
      <c r="G39" s="1"/>
      <c r="H39" s="1"/>
      <c r="I39" s="1"/>
      <c r="J39" s="1"/>
      <c r="K39" s="1"/>
      <c r="L39" s="1"/>
      <c r="M39" s="1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85" t="s">
        <v>50</v>
      </c>
      <c r="Y39" s="86">
        <v>7.6</v>
      </c>
    </row>
    <row r="40" spans="2:25" x14ac:dyDescent="0.2">
      <c r="B40" s="3"/>
      <c r="C40" s="5" t="s">
        <v>50</v>
      </c>
      <c r="D40" s="5" t="s">
        <v>181</v>
      </c>
      <c r="E40" s="33">
        <v>7.6</v>
      </c>
      <c r="F40" s="13"/>
      <c r="G40" s="1"/>
      <c r="H40" s="1"/>
      <c r="I40" s="1"/>
      <c r="J40" s="1"/>
      <c r="K40" s="1"/>
      <c r="L40" s="1"/>
      <c r="M40" s="1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85" t="s">
        <v>19</v>
      </c>
      <c r="Y40" s="86">
        <v>5.4</v>
      </c>
    </row>
    <row r="41" spans="2:25" x14ac:dyDescent="0.2">
      <c r="B41" s="3"/>
      <c r="C41" s="5" t="s">
        <v>19</v>
      </c>
      <c r="D41" s="5" t="s">
        <v>166</v>
      </c>
      <c r="E41" s="33">
        <v>5.4</v>
      </c>
      <c r="F41" s="13"/>
      <c r="G41" s="1"/>
      <c r="H41" s="1"/>
      <c r="I41" s="1"/>
      <c r="J41" s="1"/>
      <c r="K41" s="1"/>
      <c r="L41" s="1"/>
      <c r="M41" s="1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85" t="s">
        <v>98</v>
      </c>
      <c r="Y41" s="86">
        <v>5.3</v>
      </c>
    </row>
    <row r="42" spans="2:25" x14ac:dyDescent="0.2">
      <c r="B42" s="3"/>
      <c r="C42" s="5" t="s">
        <v>46</v>
      </c>
      <c r="D42" s="5" t="s">
        <v>182</v>
      </c>
      <c r="E42" s="33">
        <v>5.3</v>
      </c>
      <c r="F42" s="13"/>
      <c r="G42" s="1"/>
      <c r="H42" s="1"/>
      <c r="I42" s="1"/>
      <c r="J42" s="1"/>
      <c r="K42" s="1"/>
      <c r="L42" s="1"/>
      <c r="M42" s="1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85"/>
      <c r="Y42" s="87"/>
    </row>
    <row r="43" spans="2:25" x14ac:dyDescent="0.2">
      <c r="B43" s="3"/>
      <c r="C43" s="5"/>
      <c r="D43" s="5"/>
      <c r="E43" s="33"/>
      <c r="F43" s="13"/>
      <c r="G43" s="1"/>
      <c r="H43" s="1"/>
      <c r="I43" s="1"/>
      <c r="J43" s="1"/>
      <c r="K43" s="1"/>
      <c r="L43" s="1"/>
      <c r="M43" s="1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85" t="s">
        <v>31</v>
      </c>
      <c r="Y43" s="86">
        <v>8.4</v>
      </c>
    </row>
    <row r="44" spans="2:25" x14ac:dyDescent="0.2">
      <c r="B44" s="3"/>
      <c r="C44" s="5" t="s">
        <v>31</v>
      </c>
      <c r="D44" s="5" t="s">
        <v>184</v>
      </c>
      <c r="E44" s="33">
        <v>8.4</v>
      </c>
      <c r="F44" s="13"/>
      <c r="G44" s="1"/>
      <c r="H44" s="1"/>
      <c r="I44" s="1"/>
      <c r="J44" s="1"/>
      <c r="K44" s="1"/>
      <c r="L44" s="1"/>
      <c r="M44" s="1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85" t="s">
        <v>99</v>
      </c>
      <c r="Y44" s="86">
        <v>5.9</v>
      </c>
    </row>
    <row r="45" spans="2:25" x14ac:dyDescent="0.2">
      <c r="B45" s="3"/>
      <c r="C45" s="2" t="s">
        <v>54</v>
      </c>
      <c r="D45" s="5" t="s">
        <v>183</v>
      </c>
      <c r="E45" s="45">
        <v>5.9</v>
      </c>
      <c r="F45" s="13"/>
      <c r="G45" s="1"/>
      <c r="H45" s="1"/>
      <c r="I45" s="1"/>
      <c r="J45" s="1"/>
      <c r="K45" s="1"/>
      <c r="L45" s="1"/>
      <c r="M45" s="1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85" t="s">
        <v>106</v>
      </c>
      <c r="Y45" s="86"/>
    </row>
    <row r="46" spans="2:25" x14ac:dyDescent="0.2">
      <c r="B46" s="3"/>
      <c r="C46" s="2" t="s">
        <v>67</v>
      </c>
      <c r="D46" s="5" t="s">
        <v>185</v>
      </c>
      <c r="E46" s="45"/>
      <c r="F46" s="13"/>
      <c r="G46" s="1"/>
      <c r="H46" s="1"/>
      <c r="I46" s="1"/>
      <c r="J46" s="1"/>
      <c r="K46" s="1"/>
      <c r="L46" s="1"/>
      <c r="M46" s="1"/>
      <c r="N46" s="13"/>
      <c r="O46" s="13"/>
      <c r="P46" s="13"/>
      <c r="Q46" s="13"/>
      <c r="R46" s="13"/>
      <c r="S46" s="13"/>
      <c r="T46" s="13"/>
      <c r="U46" s="13"/>
      <c r="V46" s="13"/>
    </row>
    <row r="47" spans="2:25" x14ac:dyDescent="0.2">
      <c r="B47" s="3"/>
      <c r="E47" s="13"/>
      <c r="F47" s="13"/>
      <c r="G47" s="1"/>
      <c r="H47" s="1"/>
      <c r="I47" s="1"/>
      <c r="J47" s="1"/>
      <c r="K47" s="1"/>
      <c r="L47" s="1"/>
      <c r="M47" s="1"/>
      <c r="N47" s="1"/>
      <c r="O47" s="13"/>
      <c r="P47" s="13"/>
      <c r="Q47" s="13"/>
      <c r="R47" s="13"/>
      <c r="S47" s="13"/>
      <c r="T47" s="13"/>
      <c r="U47" s="13"/>
      <c r="V47" s="13"/>
      <c r="W47" s="13"/>
    </row>
    <row r="48" spans="2:25" ht="14.45" customHeight="1" x14ac:dyDescent="0.2">
      <c r="B48" s="3"/>
      <c r="C48" s="156" t="s">
        <v>104</v>
      </c>
      <c r="D48" s="153"/>
      <c r="E48" s="13"/>
      <c r="F48" s="13"/>
      <c r="H48" s="13"/>
      <c r="I48" s="13"/>
      <c r="J48" s="13"/>
      <c r="K48" s="13"/>
      <c r="N48" s="5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">
      <c r="B49" s="3"/>
      <c r="C49" s="153" t="s">
        <v>105</v>
      </c>
      <c r="D49" s="153"/>
      <c r="E49" s="13"/>
      <c r="F49" s="13"/>
      <c r="G49" s="5"/>
      <c r="H49" s="13"/>
      <c r="W49" s="13"/>
    </row>
    <row r="50" spans="1:23" x14ac:dyDescent="0.2">
      <c r="B50" s="3"/>
      <c r="C50" s="5"/>
      <c r="D50" s="5"/>
      <c r="H50" s="5"/>
      <c r="I50" s="13"/>
      <c r="K50" s="13"/>
      <c r="W50" s="13"/>
    </row>
    <row r="51" spans="1:23" ht="14.45" customHeight="1" x14ac:dyDescent="0.2">
      <c r="B51" s="3"/>
      <c r="C51" s="8" t="s">
        <v>218</v>
      </c>
      <c r="D51" s="5"/>
      <c r="F51" s="13"/>
      <c r="G51" s="5"/>
      <c r="I51" s="13"/>
      <c r="K51" s="13"/>
    </row>
    <row r="52" spans="1:23" x14ac:dyDescent="0.2">
      <c r="C52" s="5"/>
      <c r="D52" s="5"/>
      <c r="E52" s="13"/>
      <c r="F52" s="13"/>
      <c r="G52" s="5"/>
      <c r="H52" s="5"/>
      <c r="I52" s="13"/>
      <c r="K52" s="13"/>
    </row>
    <row r="53" spans="1:23" x14ac:dyDescent="0.2">
      <c r="B53" s="3"/>
      <c r="D53" s="8"/>
      <c r="E53" s="13"/>
      <c r="F53" s="13"/>
      <c r="G53" s="5"/>
      <c r="I53" s="13"/>
      <c r="K53" s="13"/>
    </row>
    <row r="54" spans="1:23" x14ac:dyDescent="0.2">
      <c r="B54" s="3"/>
      <c r="E54" s="13"/>
      <c r="F54" s="13"/>
      <c r="G54" s="5"/>
      <c r="H54" s="5"/>
      <c r="I54" s="13"/>
      <c r="K54" s="13"/>
    </row>
    <row r="55" spans="1:23" x14ac:dyDescent="0.2">
      <c r="B55" s="3"/>
      <c r="E55" s="13"/>
      <c r="F55" s="13"/>
      <c r="G55" s="5"/>
      <c r="H55" s="5"/>
      <c r="K55" s="3"/>
    </row>
    <row r="56" spans="1:23" x14ac:dyDescent="0.2">
      <c r="B56" s="3"/>
      <c r="E56" s="13"/>
      <c r="F56" s="13"/>
      <c r="G56" s="7"/>
      <c r="H56" s="13"/>
      <c r="K56" s="3"/>
    </row>
    <row r="57" spans="1:23" x14ac:dyDescent="0.2">
      <c r="B57" s="3"/>
      <c r="E57" s="13"/>
      <c r="F57" s="13"/>
      <c r="G57" s="7"/>
      <c r="H57" s="13"/>
      <c r="K57" s="3"/>
    </row>
    <row r="58" spans="1:23" x14ac:dyDescent="0.2">
      <c r="B58" s="3"/>
      <c r="C58" s="5"/>
      <c r="D58" s="5"/>
      <c r="E58" s="13"/>
      <c r="F58" s="13"/>
      <c r="G58" s="7"/>
      <c r="H58" s="13"/>
      <c r="K58" s="3"/>
    </row>
    <row r="59" spans="1:23" x14ac:dyDescent="0.2">
      <c r="A59" s="9" t="s">
        <v>16</v>
      </c>
      <c r="B59" s="3"/>
      <c r="C59" s="5"/>
      <c r="D59" s="5"/>
      <c r="E59" s="13"/>
      <c r="F59" s="7"/>
      <c r="G59" s="13"/>
      <c r="H59" s="3"/>
      <c r="J59" s="13"/>
    </row>
    <row r="60" spans="1:23" x14ac:dyDescent="0.2">
      <c r="A60" s="2" t="s">
        <v>56</v>
      </c>
      <c r="B60" s="3"/>
      <c r="C60" s="5"/>
      <c r="D60" s="5"/>
      <c r="E60" s="13"/>
      <c r="F60" s="7"/>
      <c r="G60" s="13"/>
      <c r="H60" s="3"/>
      <c r="J60" s="13"/>
    </row>
    <row r="61" spans="1:23" x14ac:dyDescent="0.2">
      <c r="B61" s="3"/>
      <c r="C61" s="5"/>
      <c r="D61" s="5"/>
      <c r="E61" s="13"/>
      <c r="F61" s="7"/>
      <c r="G61" s="13"/>
      <c r="H61" s="3"/>
      <c r="J61" s="13"/>
    </row>
    <row r="62" spans="1:23" x14ac:dyDescent="0.2">
      <c r="B62" s="3"/>
      <c r="C62" s="5"/>
      <c r="D62" s="5"/>
      <c r="E62" s="13"/>
      <c r="F62" s="7"/>
      <c r="G62" s="13"/>
      <c r="H62" s="3"/>
      <c r="J62" s="13"/>
    </row>
    <row r="63" spans="1:23" x14ac:dyDescent="0.2">
      <c r="B63" s="3"/>
      <c r="E63" s="13"/>
      <c r="F63" s="7"/>
      <c r="G63" s="13"/>
      <c r="H63" s="3"/>
      <c r="J63" s="13"/>
    </row>
    <row r="64" spans="1:23" x14ac:dyDescent="0.2">
      <c r="B64" s="3"/>
    </row>
    <row r="65" spans="2:11" x14ac:dyDescent="0.2">
      <c r="B65" s="3"/>
      <c r="C65" s="5"/>
      <c r="D65" s="5"/>
    </row>
    <row r="66" spans="2:11" x14ac:dyDescent="0.2">
      <c r="B66" s="3"/>
      <c r="C66" s="5"/>
      <c r="D66" s="5"/>
      <c r="E66" s="13"/>
      <c r="F66" s="13"/>
      <c r="H66" s="13"/>
      <c r="J66" s="13"/>
      <c r="K66" s="3"/>
    </row>
    <row r="67" spans="2:11" x14ac:dyDescent="0.2">
      <c r="B67" s="3"/>
      <c r="C67" s="5"/>
      <c r="D67" s="5"/>
      <c r="E67" s="13"/>
      <c r="F67" s="13"/>
      <c r="H67" s="13"/>
      <c r="J67" s="13"/>
      <c r="K67" s="3"/>
    </row>
    <row r="68" spans="2:11" x14ac:dyDescent="0.2">
      <c r="B68" s="3"/>
      <c r="C68" s="5"/>
      <c r="D68" s="5"/>
      <c r="E68" s="13"/>
      <c r="F68" s="13"/>
      <c r="H68" s="13"/>
    </row>
    <row r="69" spans="2:11" x14ac:dyDescent="0.2">
      <c r="B69" s="3"/>
      <c r="C69" s="5"/>
      <c r="D69" s="5"/>
      <c r="E69" s="13"/>
      <c r="F69" s="3"/>
      <c r="G69" s="7"/>
      <c r="H69" s="19"/>
      <c r="I69" s="19"/>
      <c r="J69" s="19"/>
      <c r="K69" s="3"/>
    </row>
    <row r="70" spans="2:11" x14ac:dyDescent="0.2">
      <c r="B70" s="3"/>
      <c r="C70" s="5"/>
      <c r="D70" s="5"/>
      <c r="E70" s="13"/>
      <c r="F70" s="3"/>
      <c r="G70" s="7"/>
      <c r="H70" s="19"/>
      <c r="I70" s="19"/>
      <c r="J70" s="19"/>
      <c r="K70" s="3"/>
    </row>
    <row r="71" spans="2:11" x14ac:dyDescent="0.2">
      <c r="C71" s="5"/>
      <c r="D71" s="5"/>
      <c r="E71" s="19"/>
      <c r="F71" s="19"/>
      <c r="G71" s="19"/>
      <c r="H71" s="19"/>
      <c r="I71" s="19"/>
      <c r="J71" s="19"/>
      <c r="K71" s="3"/>
    </row>
    <row r="72" spans="2:11" x14ac:dyDescent="0.2">
      <c r="B72" s="3"/>
      <c r="C72" s="5"/>
      <c r="D72" s="5"/>
      <c r="E72" s="19"/>
      <c r="F72" s="19"/>
      <c r="G72" s="19"/>
      <c r="H72" s="19"/>
      <c r="I72" s="19"/>
      <c r="J72" s="19"/>
      <c r="K72" s="3"/>
    </row>
    <row r="73" spans="2:11" x14ac:dyDescent="0.2">
      <c r="B73" s="3"/>
      <c r="C73" s="5"/>
      <c r="D73" s="5"/>
      <c r="E73" s="19"/>
      <c r="F73" s="19"/>
      <c r="G73" s="19"/>
      <c r="H73" s="19"/>
      <c r="I73" s="19"/>
      <c r="J73" s="19"/>
      <c r="K73" s="3"/>
    </row>
    <row r="74" spans="2:11" x14ac:dyDescent="0.2">
      <c r="B74" s="3"/>
      <c r="C74" s="5"/>
      <c r="D74" s="5"/>
      <c r="E74" s="19"/>
      <c r="F74" s="19"/>
      <c r="G74" s="19"/>
      <c r="H74" s="19"/>
      <c r="I74" s="19"/>
      <c r="J74" s="19"/>
      <c r="K74" s="3"/>
    </row>
    <row r="75" spans="2:11" x14ac:dyDescent="0.2">
      <c r="B75" s="3"/>
      <c r="C75" s="5"/>
      <c r="D75" s="5"/>
      <c r="E75" s="19"/>
      <c r="F75" s="19"/>
      <c r="G75" s="19"/>
      <c r="H75" s="19"/>
      <c r="I75" s="19"/>
      <c r="J75" s="19"/>
      <c r="K75" s="3"/>
    </row>
    <row r="76" spans="2:11" x14ac:dyDescent="0.2">
      <c r="C76" s="5"/>
      <c r="D76" s="5"/>
    </row>
    <row r="77" spans="2:11" x14ac:dyDescent="0.2">
      <c r="C77" s="5"/>
      <c r="D77" s="5"/>
    </row>
    <row r="78" spans="2:11" x14ac:dyDescent="0.2">
      <c r="C78" s="5"/>
      <c r="D78" s="5"/>
    </row>
    <row r="79" spans="2:11" x14ac:dyDescent="0.2">
      <c r="C79" s="5"/>
      <c r="D79" s="5"/>
    </row>
    <row r="80" spans="2:11" x14ac:dyDescent="0.2">
      <c r="C80" s="5"/>
      <c r="D80" s="5"/>
    </row>
    <row r="81" spans="3:8" x14ac:dyDescent="0.2">
      <c r="C81" s="5"/>
      <c r="D81" s="5"/>
    </row>
    <row r="82" spans="3:8" x14ac:dyDescent="0.2">
      <c r="C82" s="5"/>
      <c r="D82" s="5"/>
    </row>
    <row r="83" spans="3:8" x14ac:dyDescent="0.2">
      <c r="C83" s="5"/>
      <c r="D83" s="5"/>
      <c r="E83" s="6"/>
      <c r="H83" s="11"/>
    </row>
    <row r="84" spans="3:8" x14ac:dyDescent="0.2">
      <c r="C84" s="5"/>
      <c r="D84" s="5"/>
      <c r="E84" s="13"/>
      <c r="F84" s="5"/>
      <c r="G84" s="11"/>
      <c r="H84" s="11"/>
    </row>
    <row r="85" spans="3:8" x14ac:dyDescent="0.2">
      <c r="C85" s="5"/>
      <c r="D85" s="5"/>
      <c r="E85" s="13"/>
      <c r="F85" s="5"/>
      <c r="G85" s="11"/>
      <c r="H85" s="11"/>
    </row>
    <row r="86" spans="3:8" x14ac:dyDescent="0.2">
      <c r="C86" s="5"/>
      <c r="D86" s="5"/>
      <c r="E86" s="13"/>
      <c r="F86" s="5"/>
      <c r="G86" s="11"/>
      <c r="H86" s="11"/>
    </row>
    <row r="87" spans="3:8" x14ac:dyDescent="0.2">
      <c r="C87" s="5"/>
      <c r="D87" s="5"/>
      <c r="E87" s="13"/>
      <c r="F87" s="5"/>
      <c r="G87" s="11"/>
      <c r="H87" s="11"/>
    </row>
    <row r="88" spans="3:8" x14ac:dyDescent="0.2">
      <c r="C88" s="5"/>
      <c r="D88" s="5"/>
      <c r="E88" s="13"/>
      <c r="F88" s="5"/>
      <c r="G88" s="11"/>
      <c r="H88" s="11"/>
    </row>
    <row r="89" spans="3:8" x14ac:dyDescent="0.2">
      <c r="C89" s="5"/>
      <c r="D89" s="5"/>
      <c r="E89" s="13"/>
      <c r="F89" s="5"/>
      <c r="G89" s="11"/>
      <c r="H89" s="11"/>
    </row>
    <row r="90" spans="3:8" x14ac:dyDescent="0.2">
      <c r="C90" s="5"/>
      <c r="D90" s="5"/>
      <c r="E90" s="13"/>
      <c r="F90" s="5"/>
      <c r="G90" s="11"/>
      <c r="H90" s="11"/>
    </row>
    <row r="91" spans="3:8" x14ac:dyDescent="0.2">
      <c r="C91" s="5"/>
      <c r="D91" s="5"/>
      <c r="E91" s="13"/>
      <c r="F91" s="5"/>
      <c r="G91" s="11"/>
      <c r="H91" s="11"/>
    </row>
    <row r="92" spans="3:8" x14ac:dyDescent="0.2">
      <c r="C92" s="5"/>
      <c r="D92" s="5"/>
      <c r="E92" s="13"/>
      <c r="F92" s="5"/>
      <c r="G92" s="11"/>
      <c r="H92" s="11"/>
    </row>
    <row r="93" spans="3:8" x14ac:dyDescent="0.2">
      <c r="C93" s="5"/>
      <c r="D93" s="5"/>
      <c r="E93" s="13"/>
      <c r="F93" s="5"/>
      <c r="G93" s="11"/>
      <c r="H93" s="11"/>
    </row>
    <row r="94" spans="3:8" x14ac:dyDescent="0.2">
      <c r="C94" s="5"/>
      <c r="D94" s="5"/>
      <c r="E94" s="13"/>
      <c r="F94" s="5"/>
      <c r="G94" s="13"/>
      <c r="H94" s="11"/>
    </row>
    <row r="95" spans="3:8" x14ac:dyDescent="0.2">
      <c r="C95" s="5"/>
      <c r="D95" s="5"/>
      <c r="E95" s="13"/>
      <c r="F95" s="5"/>
      <c r="G95" s="11"/>
      <c r="H95" s="11"/>
    </row>
    <row r="96" spans="3:8" x14ac:dyDescent="0.2">
      <c r="C96" s="5"/>
      <c r="D96" s="5"/>
      <c r="E96" s="13"/>
      <c r="F96" s="5"/>
      <c r="G96" s="11"/>
      <c r="H96" s="11"/>
    </row>
    <row r="97" spans="3:8" x14ac:dyDescent="0.2">
      <c r="C97" s="5"/>
      <c r="D97" s="5"/>
      <c r="E97" s="13"/>
      <c r="F97" s="5"/>
      <c r="G97" s="11"/>
      <c r="H97" s="11"/>
    </row>
    <row r="98" spans="3:8" x14ac:dyDescent="0.2">
      <c r="C98" s="5"/>
      <c r="D98" s="5"/>
      <c r="E98" s="13"/>
      <c r="F98" s="5"/>
      <c r="G98" s="11"/>
      <c r="H98" s="11"/>
    </row>
    <row r="99" spans="3:8" x14ac:dyDescent="0.2">
      <c r="C99" s="5"/>
      <c r="D99" s="5"/>
      <c r="E99" s="13"/>
      <c r="F99" s="5"/>
      <c r="G99" s="11"/>
      <c r="H99" s="11"/>
    </row>
    <row r="100" spans="3:8" x14ac:dyDescent="0.2">
      <c r="C100" s="5"/>
      <c r="D100" s="5"/>
      <c r="E100" s="13"/>
      <c r="F100" s="5"/>
      <c r="G100" s="11"/>
      <c r="H100" s="11"/>
    </row>
    <row r="101" spans="3:8" x14ac:dyDescent="0.2">
      <c r="E101" s="13"/>
      <c r="F101" s="5"/>
      <c r="G101" s="11"/>
      <c r="H101" s="11"/>
    </row>
    <row r="102" spans="3:8" x14ac:dyDescent="0.2">
      <c r="E102" s="13"/>
      <c r="G102" s="11"/>
      <c r="H102" s="11"/>
    </row>
    <row r="103" spans="3:8" x14ac:dyDescent="0.2">
      <c r="E103" s="13"/>
      <c r="F103" s="5"/>
      <c r="G103" s="13"/>
      <c r="H103" s="11"/>
    </row>
  </sheetData>
  <conditionalFormatting sqref="H84:H103">
    <cfRule type="cellIs" dxfId="7" priority="1" operator="greaterThan">
      <formula>17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5"/>
  <sheetViews>
    <sheetView showGridLines="0" zoomScaleNormal="100" workbookViewId="0"/>
  </sheetViews>
  <sheetFormatPr defaultColWidth="9.140625" defaultRowHeight="12" x14ac:dyDescent="0.2"/>
  <cols>
    <col min="1" max="2" width="9.140625" style="2"/>
    <col min="3" max="3" width="12" style="2" customWidth="1"/>
    <col min="4" max="12" width="12.7109375" style="2" customWidth="1"/>
    <col min="13" max="16" width="13.7109375" style="2" customWidth="1"/>
    <col min="17" max="16384" width="9.140625" style="2"/>
  </cols>
  <sheetData>
    <row r="1" spans="1:42" x14ac:dyDescent="0.2">
      <c r="A1" s="36"/>
    </row>
    <row r="3" spans="1:42" x14ac:dyDescent="0.2">
      <c r="C3" s="1" t="s">
        <v>51</v>
      </c>
      <c r="F3" s="22"/>
      <c r="I3" s="22"/>
    </row>
    <row r="4" spans="1:42" x14ac:dyDescent="0.2">
      <c r="C4" s="1" t="s">
        <v>32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42" x14ac:dyDescent="0.2">
      <c r="C5" s="1"/>
      <c r="D5" s="12"/>
      <c r="E5" s="12"/>
      <c r="F5" s="12"/>
      <c r="G5" s="12"/>
      <c r="H5" s="12"/>
      <c r="I5" s="12"/>
      <c r="J5" s="71">
        <f>(I11-J11)/J11*100</f>
        <v>73.1824275549139</v>
      </c>
      <c r="K5" s="12"/>
      <c r="L5" s="71">
        <f>L11/K11</f>
        <v>13.075205952697315</v>
      </c>
      <c r="M5" s="71"/>
      <c r="N5" s="71"/>
      <c r="O5" s="71"/>
      <c r="P5" s="71"/>
    </row>
    <row r="6" spans="1:42" ht="15.75" x14ac:dyDescent="0.2">
      <c r="C6" s="154" t="s">
        <v>204</v>
      </c>
      <c r="D6" s="12"/>
      <c r="E6" s="12"/>
      <c r="F6" s="12"/>
      <c r="G6" s="12"/>
      <c r="H6" s="12"/>
      <c r="I6" s="12"/>
      <c r="J6" s="71"/>
      <c r="K6" s="12"/>
      <c r="L6" s="71"/>
      <c r="M6" s="71"/>
      <c r="N6" s="71"/>
      <c r="O6" s="71"/>
      <c r="P6" s="71"/>
    </row>
    <row r="7" spans="1:42" x14ac:dyDescent="0.2">
      <c r="C7" s="3"/>
      <c r="D7" s="3"/>
      <c r="E7" s="3"/>
      <c r="F7" s="3"/>
      <c r="G7" s="3"/>
      <c r="H7" s="3"/>
      <c r="I7" s="3"/>
      <c r="J7" s="3"/>
      <c r="K7" s="12"/>
      <c r="L7" s="12"/>
      <c r="M7" s="12"/>
      <c r="N7" s="12"/>
      <c r="O7" s="12"/>
      <c r="P7" s="12"/>
    </row>
    <row r="8" spans="1:42" ht="12" customHeight="1" x14ac:dyDescent="0.2">
      <c r="C8" s="120"/>
      <c r="D8" s="177" t="s">
        <v>40</v>
      </c>
      <c r="E8" s="179" t="s">
        <v>45</v>
      </c>
      <c r="F8" s="180"/>
      <c r="G8" s="181"/>
      <c r="H8" s="179" t="s">
        <v>52</v>
      </c>
      <c r="I8" s="180"/>
      <c r="J8" s="180"/>
      <c r="K8" s="180"/>
      <c r="L8" s="180"/>
      <c r="M8" s="14"/>
      <c r="N8" s="14"/>
      <c r="O8" s="14"/>
      <c r="P8" s="14"/>
      <c r="R8" s="9" t="s">
        <v>203</v>
      </c>
      <c r="AA8" s="2" t="s">
        <v>207</v>
      </c>
    </row>
    <row r="9" spans="1:42" ht="24" x14ac:dyDescent="0.2">
      <c r="C9" s="121"/>
      <c r="D9" s="178"/>
      <c r="E9" s="25" t="s">
        <v>42</v>
      </c>
      <c r="F9" s="26" t="s">
        <v>43</v>
      </c>
      <c r="G9" s="26" t="s">
        <v>44</v>
      </c>
      <c r="H9" s="25" t="s">
        <v>42</v>
      </c>
      <c r="I9" s="26" t="s">
        <v>43</v>
      </c>
      <c r="J9" s="26" t="s">
        <v>44</v>
      </c>
      <c r="K9" s="26" t="s">
        <v>49</v>
      </c>
      <c r="L9" s="26" t="s">
        <v>59</v>
      </c>
      <c r="M9" s="14"/>
      <c r="N9" s="14"/>
      <c r="O9" s="14"/>
      <c r="P9" s="14"/>
      <c r="R9" s="85"/>
      <c r="S9" s="85" t="s">
        <v>77</v>
      </c>
      <c r="T9" s="85" t="s">
        <v>80</v>
      </c>
      <c r="U9" s="85" t="s">
        <v>80</v>
      </c>
      <c r="V9" s="85" t="s">
        <v>80</v>
      </c>
      <c r="W9" s="85" t="s">
        <v>78</v>
      </c>
      <c r="X9" s="85" t="s">
        <v>78</v>
      </c>
      <c r="Y9" s="85" t="s">
        <v>78</v>
      </c>
      <c r="AA9" s="85" t="s">
        <v>74</v>
      </c>
      <c r="AB9" s="85" t="s">
        <v>82</v>
      </c>
      <c r="AC9" s="85" t="s">
        <v>78</v>
      </c>
      <c r="AD9" s="85" t="s">
        <v>78</v>
      </c>
      <c r="AE9" s="85" t="s">
        <v>78</v>
      </c>
      <c r="AF9" s="85" t="s">
        <v>83</v>
      </c>
      <c r="AG9" s="85" t="s">
        <v>84</v>
      </c>
      <c r="AJ9" s="14"/>
      <c r="AK9" s="14"/>
      <c r="AL9" s="14"/>
      <c r="AM9" s="14"/>
      <c r="AN9" s="14"/>
      <c r="AO9" s="14"/>
      <c r="AP9" s="14"/>
    </row>
    <row r="10" spans="1:42" ht="12" customHeight="1" x14ac:dyDescent="0.2">
      <c r="C10" s="121"/>
      <c r="D10" s="122" t="s">
        <v>39</v>
      </c>
      <c r="E10" s="182" t="s">
        <v>41</v>
      </c>
      <c r="F10" s="183"/>
      <c r="G10" s="184"/>
      <c r="H10" s="182" t="s">
        <v>33</v>
      </c>
      <c r="I10" s="183"/>
      <c r="J10" s="183"/>
      <c r="K10" s="183"/>
      <c r="L10" s="183"/>
      <c r="M10" s="14"/>
      <c r="N10" s="14"/>
      <c r="O10" s="14"/>
      <c r="P10" s="14"/>
      <c r="R10" s="85" t="s">
        <v>72</v>
      </c>
      <c r="S10" s="85" t="s">
        <v>79</v>
      </c>
      <c r="T10" s="85" t="s">
        <v>42</v>
      </c>
      <c r="U10" s="85" t="s">
        <v>43</v>
      </c>
      <c r="V10" s="85" t="s">
        <v>44</v>
      </c>
      <c r="W10" s="85" t="s">
        <v>42</v>
      </c>
      <c r="X10" s="85" t="s">
        <v>43</v>
      </c>
      <c r="Y10" s="85" t="s">
        <v>44</v>
      </c>
      <c r="AA10" s="85" t="s">
        <v>72</v>
      </c>
      <c r="AB10" s="85" t="s">
        <v>79</v>
      </c>
      <c r="AC10" s="85" t="s">
        <v>42</v>
      </c>
      <c r="AD10" s="85" t="s">
        <v>43</v>
      </c>
      <c r="AE10" s="85" t="s">
        <v>44</v>
      </c>
      <c r="AF10" s="85" t="s">
        <v>42</v>
      </c>
      <c r="AG10" s="85" t="s">
        <v>42</v>
      </c>
      <c r="AJ10" s="14"/>
      <c r="AK10" s="14"/>
      <c r="AL10" s="14"/>
      <c r="AM10" s="14"/>
      <c r="AN10" s="14"/>
      <c r="AO10" s="14"/>
      <c r="AP10" s="14"/>
    </row>
    <row r="11" spans="1:42" x14ac:dyDescent="0.2">
      <c r="B11" s="11"/>
      <c r="C11" s="124" t="s">
        <v>61</v>
      </c>
      <c r="D11" s="125">
        <v>1164426</v>
      </c>
      <c r="E11" s="143">
        <f>100*(W11/T11)</f>
        <v>25.02152051981027</v>
      </c>
      <c r="F11" s="125">
        <f>100*(X11/U11)</f>
        <v>28.261659825935048</v>
      </c>
      <c r="G11" s="125">
        <f>100*(Y11/V11)</f>
        <v>21.833896005842302</v>
      </c>
      <c r="H11" s="143">
        <v>252.47</v>
      </c>
      <c r="I11" s="126">
        <v>335.87</v>
      </c>
      <c r="J11" s="126">
        <v>193.94</v>
      </c>
      <c r="K11" s="126">
        <v>75.260000000000005</v>
      </c>
      <c r="L11" s="126">
        <v>984.04</v>
      </c>
      <c r="M11" s="14"/>
      <c r="N11" s="14"/>
      <c r="O11" s="14"/>
      <c r="P11" s="14"/>
      <c r="Q11" s="21"/>
      <c r="R11" s="88">
        <v>2017</v>
      </c>
      <c r="S11" s="85" t="s">
        <v>75</v>
      </c>
      <c r="T11" s="89">
        <v>4653698</v>
      </c>
      <c r="U11" s="89">
        <v>2307989</v>
      </c>
      <c r="V11" s="89">
        <v>2345651</v>
      </c>
      <c r="W11" s="89">
        <v>1164426</v>
      </c>
      <c r="X11" s="89">
        <v>652276</v>
      </c>
      <c r="Y11" s="89">
        <v>512147</v>
      </c>
      <c r="AA11" s="90">
        <v>2017</v>
      </c>
      <c r="AB11" s="85" t="s">
        <v>75</v>
      </c>
      <c r="AC11" s="87">
        <v>252.47</v>
      </c>
      <c r="AD11" s="87">
        <v>335.87</v>
      </c>
      <c r="AE11" s="87">
        <v>193.94</v>
      </c>
      <c r="AF11" s="87">
        <v>75.260000000000005</v>
      </c>
      <c r="AG11" s="87">
        <v>984.04</v>
      </c>
      <c r="AJ11" s="14"/>
      <c r="AK11" s="14"/>
      <c r="AL11" s="14"/>
      <c r="AM11" s="14"/>
      <c r="AN11" s="14"/>
      <c r="AO11" s="14"/>
      <c r="AP11" s="14"/>
    </row>
    <row r="12" spans="1:42" x14ac:dyDescent="0.2">
      <c r="B12" s="11"/>
      <c r="C12" s="123" t="s">
        <v>0</v>
      </c>
      <c r="D12" s="127">
        <v>26490</v>
      </c>
      <c r="E12" s="144">
        <f>W12/T12*100</f>
        <v>24.568725653867556</v>
      </c>
      <c r="F12" s="128">
        <f t="shared" ref="F12:G12" si="0">X12/U12*100</f>
        <v>27.623553554124154</v>
      </c>
      <c r="G12" s="128">
        <f t="shared" si="0"/>
        <v>21.6564895178387</v>
      </c>
      <c r="H12" s="144">
        <v>229.04</v>
      </c>
      <c r="I12" s="128">
        <v>295</v>
      </c>
      <c r="J12" s="128">
        <v>182.62</v>
      </c>
      <c r="K12" s="128">
        <v>58.77</v>
      </c>
      <c r="L12" s="128">
        <v>931.95</v>
      </c>
      <c r="M12" s="14"/>
      <c r="N12" s="14"/>
      <c r="O12" s="14"/>
      <c r="P12" s="14"/>
      <c r="Q12" s="21"/>
      <c r="R12" s="91" t="s">
        <v>89</v>
      </c>
      <c r="S12" s="85" t="s">
        <v>0</v>
      </c>
      <c r="T12" s="92">
        <v>107820</v>
      </c>
      <c r="U12" s="92">
        <v>52629</v>
      </c>
      <c r="V12" s="92">
        <v>55189</v>
      </c>
      <c r="W12" s="92">
        <v>26490</v>
      </c>
      <c r="X12" s="92">
        <v>14538</v>
      </c>
      <c r="Y12" s="92">
        <v>11952</v>
      </c>
      <c r="AA12" s="85" t="s">
        <v>89</v>
      </c>
      <c r="AB12" s="85" t="s">
        <v>0</v>
      </c>
      <c r="AC12" s="93">
        <v>229.04</v>
      </c>
      <c r="AD12" s="92">
        <v>295</v>
      </c>
      <c r="AE12" s="93">
        <v>182.62</v>
      </c>
      <c r="AF12" s="93">
        <v>58.77</v>
      </c>
      <c r="AG12" s="93">
        <v>931.95</v>
      </c>
      <c r="AJ12" s="14"/>
      <c r="AK12" s="14"/>
      <c r="AL12" s="14"/>
      <c r="AM12" s="14"/>
      <c r="AN12" s="14"/>
      <c r="AO12" s="14"/>
      <c r="AP12" s="14"/>
    </row>
    <row r="13" spans="1:42" x14ac:dyDescent="0.2">
      <c r="B13" s="11"/>
      <c r="C13" s="17" t="s">
        <v>1</v>
      </c>
      <c r="D13" s="129">
        <v>18164</v>
      </c>
      <c r="E13" s="145">
        <f t="shared" ref="E13:E20" si="1">W13/T13*100</f>
        <v>17.050275973416436</v>
      </c>
      <c r="F13" s="130">
        <f t="shared" ref="F13:F20" si="2">X13/U13*100</f>
        <v>19.064689587746457</v>
      </c>
      <c r="G13" s="130">
        <f t="shared" ref="G13:G20" si="3">Y13/V13*100</f>
        <v>14.881671800070178</v>
      </c>
      <c r="H13" s="145">
        <v>242.15</v>
      </c>
      <c r="I13" s="130">
        <v>335.34</v>
      </c>
      <c r="J13" s="130">
        <v>178.07</v>
      </c>
      <c r="K13" s="130">
        <v>95.82</v>
      </c>
      <c r="L13" s="130">
        <v>846.22</v>
      </c>
      <c r="M13" s="66"/>
      <c r="N13" s="66"/>
      <c r="O13" s="66"/>
      <c r="P13" s="66"/>
      <c r="Q13" s="21"/>
      <c r="R13" s="91" t="s">
        <v>89</v>
      </c>
      <c r="S13" s="85" t="s">
        <v>1</v>
      </c>
      <c r="T13" s="92">
        <v>106532</v>
      </c>
      <c r="U13" s="92">
        <v>55233</v>
      </c>
      <c r="V13" s="92">
        <v>51298</v>
      </c>
      <c r="W13" s="92">
        <v>18164</v>
      </c>
      <c r="X13" s="92">
        <v>10530</v>
      </c>
      <c r="Y13" s="92">
        <v>7634</v>
      </c>
      <c r="AA13" s="85" t="s">
        <v>89</v>
      </c>
      <c r="AB13" s="85" t="s">
        <v>1</v>
      </c>
      <c r="AC13" s="93">
        <v>242.15</v>
      </c>
      <c r="AD13" s="93">
        <v>335.34</v>
      </c>
      <c r="AE13" s="93">
        <v>178.07</v>
      </c>
      <c r="AF13" s="93">
        <v>95.82</v>
      </c>
      <c r="AG13" s="93">
        <v>846.22</v>
      </c>
      <c r="AJ13" s="14"/>
      <c r="AK13" s="14"/>
      <c r="AL13" s="14"/>
      <c r="AM13" s="14"/>
      <c r="AN13" s="14"/>
      <c r="AO13" s="14"/>
      <c r="AP13" s="14"/>
    </row>
    <row r="14" spans="1:42" x14ac:dyDescent="0.2">
      <c r="B14" s="11"/>
      <c r="C14" s="17" t="s">
        <v>55</v>
      </c>
      <c r="D14" s="129">
        <v>28207</v>
      </c>
      <c r="E14" s="145">
        <f t="shared" si="1"/>
        <v>25.181448913091998</v>
      </c>
      <c r="F14" s="130">
        <f t="shared" si="2"/>
        <v>27.342122310345431</v>
      </c>
      <c r="G14" s="130">
        <f t="shared" si="3"/>
        <v>22.934275721364035</v>
      </c>
      <c r="H14" s="145">
        <v>272.38</v>
      </c>
      <c r="I14" s="130">
        <v>362.14</v>
      </c>
      <c r="J14" s="130">
        <v>212.06</v>
      </c>
      <c r="K14" s="130">
        <v>73.010000000000005</v>
      </c>
      <c r="L14" s="130">
        <v>1095.4000000000001</v>
      </c>
      <c r="M14" s="66"/>
      <c r="N14" s="66"/>
      <c r="O14" s="66"/>
      <c r="P14" s="66"/>
      <c r="Q14" s="21"/>
      <c r="R14" s="91" t="s">
        <v>89</v>
      </c>
      <c r="S14" s="85" t="s">
        <v>55</v>
      </c>
      <c r="T14" s="92">
        <v>112015</v>
      </c>
      <c r="U14" s="92">
        <v>57117</v>
      </c>
      <c r="V14" s="92">
        <v>54896</v>
      </c>
      <c r="W14" s="92">
        <v>28207</v>
      </c>
      <c r="X14" s="92">
        <v>15617</v>
      </c>
      <c r="Y14" s="92">
        <v>12590</v>
      </c>
      <c r="AA14" s="85" t="s">
        <v>89</v>
      </c>
      <c r="AB14" s="85" t="s">
        <v>55</v>
      </c>
      <c r="AC14" s="93">
        <v>272.38</v>
      </c>
      <c r="AD14" s="93">
        <v>362.14</v>
      </c>
      <c r="AE14" s="93">
        <v>212.06</v>
      </c>
      <c r="AF14" s="93">
        <v>73.010000000000005</v>
      </c>
      <c r="AG14" s="86">
        <v>1095.4000000000001</v>
      </c>
      <c r="AJ14" s="14"/>
      <c r="AK14" s="14"/>
      <c r="AL14" s="14"/>
      <c r="AM14" s="14"/>
      <c r="AN14" s="14"/>
      <c r="AO14" s="14"/>
      <c r="AP14" s="14"/>
    </row>
    <row r="15" spans="1:42" x14ac:dyDescent="0.2">
      <c r="B15" s="11"/>
      <c r="C15" s="17" t="s">
        <v>21</v>
      </c>
      <c r="D15" s="129">
        <v>16116</v>
      </c>
      <c r="E15" s="145">
        <f t="shared" si="1"/>
        <v>29.995533055390112</v>
      </c>
      <c r="F15" s="130">
        <f t="shared" si="2"/>
        <v>31.310314460793307</v>
      </c>
      <c r="G15" s="130">
        <f t="shared" si="3"/>
        <v>28.678417429457596</v>
      </c>
      <c r="H15" s="145">
        <v>282.5</v>
      </c>
      <c r="I15" s="130">
        <v>338.18</v>
      </c>
      <c r="J15" s="130">
        <v>242.34</v>
      </c>
      <c r="K15" s="130">
        <v>62.92</v>
      </c>
      <c r="L15" s="130">
        <v>1188.94</v>
      </c>
      <c r="M15" s="66"/>
      <c r="N15" s="66"/>
      <c r="O15" s="66"/>
      <c r="P15" s="66"/>
      <c r="Q15" s="21"/>
      <c r="R15" s="91" t="s">
        <v>89</v>
      </c>
      <c r="S15" s="85" t="s">
        <v>21</v>
      </c>
      <c r="T15" s="92">
        <v>53728</v>
      </c>
      <c r="U15" s="92">
        <v>27253</v>
      </c>
      <c r="V15" s="92">
        <v>26438</v>
      </c>
      <c r="W15" s="92">
        <v>16116</v>
      </c>
      <c r="X15" s="92">
        <v>8533</v>
      </c>
      <c r="Y15" s="92">
        <v>7582</v>
      </c>
      <c r="AA15" s="85" t="s">
        <v>89</v>
      </c>
      <c r="AB15" s="85" t="s">
        <v>21</v>
      </c>
      <c r="AC15" s="86">
        <v>282.5</v>
      </c>
      <c r="AD15" s="93">
        <v>338.18</v>
      </c>
      <c r="AE15" s="93">
        <v>242.34</v>
      </c>
      <c r="AF15" s="93">
        <v>62.92</v>
      </c>
      <c r="AG15" s="93">
        <v>1188.94</v>
      </c>
      <c r="AJ15" s="14"/>
      <c r="AK15" s="14"/>
      <c r="AL15" s="14"/>
      <c r="AM15" s="14"/>
      <c r="AN15" s="14"/>
      <c r="AO15" s="14"/>
      <c r="AP15" s="14"/>
    </row>
    <row r="16" spans="1:42" x14ac:dyDescent="0.2">
      <c r="B16" s="11"/>
      <c r="C16" s="17" t="s">
        <v>2</v>
      </c>
      <c r="D16" s="129">
        <v>231658</v>
      </c>
      <c r="E16" s="145">
        <f t="shared" si="1"/>
        <v>24.582488831350744</v>
      </c>
      <c r="F16" s="130">
        <f t="shared" si="2"/>
        <v>26.808869086687604</v>
      </c>
      <c r="G16" s="130">
        <f t="shared" si="3"/>
        <v>22.390698321256014</v>
      </c>
      <c r="H16" s="145">
        <v>243.74</v>
      </c>
      <c r="I16" s="130">
        <v>307.12</v>
      </c>
      <c r="J16" s="130">
        <v>198.71</v>
      </c>
      <c r="K16" s="130">
        <v>65.599999999999994</v>
      </c>
      <c r="L16" s="130">
        <v>979.14</v>
      </c>
      <c r="M16" s="66"/>
      <c r="N16" s="66"/>
      <c r="O16" s="66"/>
      <c r="P16" s="66"/>
      <c r="Q16" s="21"/>
      <c r="R16" s="91" t="s">
        <v>89</v>
      </c>
      <c r="S16" s="85" t="s">
        <v>76</v>
      </c>
      <c r="T16" s="92">
        <v>942370</v>
      </c>
      <c r="U16" s="92">
        <v>467737</v>
      </c>
      <c r="V16" s="92">
        <v>474581</v>
      </c>
      <c r="W16" s="92">
        <v>231658</v>
      </c>
      <c r="X16" s="92">
        <v>125395</v>
      </c>
      <c r="Y16" s="92">
        <v>106262</v>
      </c>
      <c r="AA16" s="85" t="s">
        <v>89</v>
      </c>
      <c r="AB16" s="85" t="s">
        <v>76</v>
      </c>
      <c r="AC16" s="93">
        <v>243.74</v>
      </c>
      <c r="AD16" s="93">
        <v>307.12</v>
      </c>
      <c r="AE16" s="93">
        <v>198.71</v>
      </c>
      <c r="AF16" s="86">
        <v>65.599999999999994</v>
      </c>
      <c r="AG16" s="93">
        <v>979.14</v>
      </c>
      <c r="AJ16" s="14"/>
      <c r="AK16" s="14"/>
      <c r="AL16" s="14"/>
      <c r="AM16" s="14"/>
      <c r="AN16" s="14"/>
      <c r="AO16" s="14"/>
      <c r="AP16" s="14"/>
    </row>
    <row r="17" spans="2:42" x14ac:dyDescent="0.2">
      <c r="B17" s="11"/>
      <c r="C17" s="17" t="s">
        <v>3</v>
      </c>
      <c r="D17" s="129">
        <v>3810</v>
      </c>
      <c r="E17" s="145">
        <f t="shared" si="1"/>
        <v>24.990161353797717</v>
      </c>
      <c r="F17" s="130">
        <f t="shared" si="2"/>
        <v>28.360495890792592</v>
      </c>
      <c r="G17" s="130">
        <f t="shared" si="3"/>
        <v>21.983880967141971</v>
      </c>
      <c r="H17" s="145">
        <v>279.45</v>
      </c>
      <c r="I17" s="130">
        <v>440.2</v>
      </c>
      <c r="J17" s="130">
        <v>201.81</v>
      </c>
      <c r="K17" s="130">
        <v>72.53</v>
      </c>
      <c r="L17" s="130">
        <v>1133.6600000000001</v>
      </c>
      <c r="M17" s="66"/>
      <c r="N17" s="66"/>
      <c r="O17" s="66"/>
      <c r="P17" s="66"/>
      <c r="Q17" s="21"/>
      <c r="R17" s="91" t="s">
        <v>89</v>
      </c>
      <c r="S17" s="85" t="s">
        <v>3</v>
      </c>
      <c r="T17" s="92">
        <v>15246</v>
      </c>
      <c r="U17" s="92">
        <v>7179</v>
      </c>
      <c r="V17" s="92">
        <v>8065</v>
      </c>
      <c r="W17" s="92">
        <v>3810</v>
      </c>
      <c r="X17" s="92">
        <v>2036</v>
      </c>
      <c r="Y17" s="92">
        <v>1773</v>
      </c>
      <c r="AA17" s="85" t="s">
        <v>89</v>
      </c>
      <c r="AB17" s="85" t="s">
        <v>3</v>
      </c>
      <c r="AC17" s="93">
        <v>279.45</v>
      </c>
      <c r="AD17" s="86">
        <v>440.2</v>
      </c>
      <c r="AE17" s="93">
        <v>201.81</v>
      </c>
      <c r="AF17" s="93">
        <v>72.53</v>
      </c>
      <c r="AG17" s="93">
        <v>1133.6600000000001</v>
      </c>
      <c r="AJ17" s="14"/>
      <c r="AK17" s="14"/>
      <c r="AL17" s="14"/>
      <c r="AM17" s="14"/>
      <c r="AN17" s="14"/>
      <c r="AO17" s="14"/>
      <c r="AP17" s="14"/>
    </row>
    <row r="18" spans="2:42" x14ac:dyDescent="0.2">
      <c r="B18" s="11"/>
      <c r="C18" s="17" t="s">
        <v>22</v>
      </c>
      <c r="D18" s="129">
        <v>9554</v>
      </c>
      <c r="E18" s="145">
        <f t="shared" si="1"/>
        <v>30.736070003860505</v>
      </c>
      <c r="F18" s="130">
        <f t="shared" si="2"/>
        <v>32.149025413274117</v>
      </c>
      <c r="G18" s="130">
        <f t="shared" si="3"/>
        <v>29.197767466881853</v>
      </c>
      <c r="H18" s="145">
        <v>261.47000000000003</v>
      </c>
      <c r="I18" s="130">
        <v>316.31</v>
      </c>
      <c r="J18" s="130">
        <v>218.53</v>
      </c>
      <c r="K18" s="130">
        <v>61.69</v>
      </c>
      <c r="L18" s="130">
        <v>1086.21</v>
      </c>
      <c r="M18" s="66"/>
      <c r="N18" s="66"/>
      <c r="O18" s="66"/>
      <c r="P18" s="66"/>
      <c r="Q18" s="21"/>
      <c r="R18" s="91" t="s">
        <v>89</v>
      </c>
      <c r="S18" s="85" t="s">
        <v>22</v>
      </c>
      <c r="T18" s="92">
        <v>31084</v>
      </c>
      <c r="U18" s="92">
        <v>16212</v>
      </c>
      <c r="V18" s="92">
        <v>14871</v>
      </c>
      <c r="W18" s="92">
        <v>9554</v>
      </c>
      <c r="X18" s="92">
        <v>5212</v>
      </c>
      <c r="Y18" s="92">
        <v>4342</v>
      </c>
      <c r="AA18" s="85" t="s">
        <v>89</v>
      </c>
      <c r="AB18" s="85" t="s">
        <v>22</v>
      </c>
      <c r="AC18" s="93">
        <v>261.47000000000003</v>
      </c>
      <c r="AD18" s="93">
        <v>316.31</v>
      </c>
      <c r="AE18" s="93">
        <v>218.53</v>
      </c>
      <c r="AF18" s="93">
        <v>61.69</v>
      </c>
      <c r="AG18" s="93">
        <v>1086.21</v>
      </c>
      <c r="AJ18" s="14"/>
      <c r="AK18" s="14"/>
      <c r="AL18" s="14"/>
      <c r="AM18" s="14"/>
      <c r="AN18" s="14"/>
      <c r="AO18" s="14"/>
      <c r="AP18" s="14"/>
    </row>
    <row r="19" spans="2:42" x14ac:dyDescent="0.2">
      <c r="B19" s="11"/>
      <c r="C19" s="17" t="s">
        <v>4</v>
      </c>
      <c r="D19" s="129">
        <v>29929</v>
      </c>
      <c r="E19" s="145">
        <f t="shared" si="1"/>
        <v>24.093737672980783</v>
      </c>
      <c r="F19" s="130">
        <f t="shared" si="2"/>
        <v>28.796765378038451</v>
      </c>
      <c r="G19" s="130">
        <f t="shared" si="3"/>
        <v>19.320615145026281</v>
      </c>
      <c r="H19" s="145">
        <v>240.99</v>
      </c>
      <c r="I19" s="130">
        <v>327.47000000000003</v>
      </c>
      <c r="J19" s="130">
        <v>171.93</v>
      </c>
      <c r="K19" s="130">
        <v>70.41</v>
      </c>
      <c r="L19" s="130">
        <v>945.19</v>
      </c>
      <c r="M19" s="66"/>
      <c r="N19" s="66"/>
      <c r="O19" s="66"/>
      <c r="P19" s="66"/>
      <c r="Q19" s="21"/>
      <c r="R19" s="91" t="s">
        <v>89</v>
      </c>
      <c r="S19" s="85" t="s">
        <v>4</v>
      </c>
      <c r="T19" s="92">
        <v>124219</v>
      </c>
      <c r="U19" s="92">
        <v>62573</v>
      </c>
      <c r="V19" s="92">
        <v>61644</v>
      </c>
      <c r="W19" s="92">
        <v>29929</v>
      </c>
      <c r="X19" s="92">
        <v>18019</v>
      </c>
      <c r="Y19" s="92">
        <v>11910</v>
      </c>
      <c r="AA19" s="85" t="s">
        <v>89</v>
      </c>
      <c r="AB19" s="85" t="s">
        <v>4</v>
      </c>
      <c r="AC19" s="93">
        <v>240.99</v>
      </c>
      <c r="AD19" s="93">
        <v>327.47000000000003</v>
      </c>
      <c r="AE19" s="93">
        <v>171.93</v>
      </c>
      <c r="AF19" s="93">
        <v>70.41</v>
      </c>
      <c r="AG19" s="93">
        <v>945.19</v>
      </c>
      <c r="AJ19" s="14"/>
      <c r="AK19" s="14"/>
      <c r="AL19" s="14"/>
      <c r="AM19" s="14"/>
      <c r="AN19" s="14"/>
      <c r="AO19" s="14"/>
      <c r="AP19" s="14"/>
    </row>
    <row r="20" spans="2:42" x14ac:dyDescent="0.2">
      <c r="B20" s="11"/>
      <c r="C20" s="17" t="s">
        <v>5</v>
      </c>
      <c r="D20" s="129">
        <v>108640</v>
      </c>
      <c r="E20" s="145">
        <f t="shared" si="1"/>
        <v>26.095687389806731</v>
      </c>
      <c r="F20" s="130">
        <f t="shared" si="2"/>
        <v>31.090103537327927</v>
      </c>
      <c r="G20" s="130">
        <f t="shared" si="3"/>
        <v>20.961228376989364</v>
      </c>
      <c r="H20" s="145">
        <v>218.26</v>
      </c>
      <c r="I20" s="130">
        <v>308.88</v>
      </c>
      <c r="J20" s="130">
        <v>150.85</v>
      </c>
      <c r="K20" s="130">
        <v>64.08</v>
      </c>
      <c r="L20" s="130">
        <v>854.71</v>
      </c>
      <c r="M20" s="66"/>
      <c r="N20" s="66"/>
      <c r="O20" s="66"/>
      <c r="P20" s="66"/>
      <c r="Q20" s="21"/>
      <c r="R20" s="91" t="s">
        <v>89</v>
      </c>
      <c r="S20" s="85" t="s">
        <v>5</v>
      </c>
      <c r="T20" s="92">
        <v>416314</v>
      </c>
      <c r="U20" s="92">
        <v>211035</v>
      </c>
      <c r="V20" s="92">
        <v>205279</v>
      </c>
      <c r="W20" s="92">
        <v>108640</v>
      </c>
      <c r="X20" s="92">
        <v>65611</v>
      </c>
      <c r="Y20" s="92">
        <v>43029</v>
      </c>
      <c r="AA20" s="85" t="s">
        <v>89</v>
      </c>
      <c r="AB20" s="85" t="s">
        <v>5</v>
      </c>
      <c r="AC20" s="93">
        <v>218.26</v>
      </c>
      <c r="AD20" s="93">
        <v>308.88</v>
      </c>
      <c r="AE20" s="93">
        <v>150.85</v>
      </c>
      <c r="AF20" s="93">
        <v>64.08</v>
      </c>
      <c r="AG20" s="93">
        <v>854.71</v>
      </c>
      <c r="AJ20" s="14"/>
      <c r="AK20" s="14"/>
      <c r="AL20" s="14"/>
      <c r="AM20" s="14"/>
      <c r="AN20" s="14"/>
      <c r="AO20" s="14"/>
      <c r="AP20" s="14"/>
    </row>
    <row r="21" spans="2:42" x14ac:dyDescent="0.2">
      <c r="B21" s="11"/>
      <c r="C21" s="17" t="s">
        <v>201</v>
      </c>
      <c r="D21" s="129">
        <v>163843</v>
      </c>
      <c r="E21" s="145">
        <f>100*(W21/T21)</f>
        <v>27.065561421708878</v>
      </c>
      <c r="F21" s="130">
        <f t="shared" ref="F21:G21" si="4">100*(X21/U21)</f>
        <v>30.868165060927076</v>
      </c>
      <c r="G21" s="130">
        <f t="shared" si="4"/>
        <v>23.322964366373082</v>
      </c>
      <c r="H21" s="145">
        <v>238.91</v>
      </c>
      <c r="I21" s="130">
        <v>323.37</v>
      </c>
      <c r="J21" s="130">
        <v>178.76</v>
      </c>
      <c r="K21" s="130">
        <v>75.569999999999993</v>
      </c>
      <c r="L21" s="130">
        <v>913.22</v>
      </c>
      <c r="M21" s="66"/>
      <c r="N21" s="66"/>
      <c r="O21" s="66"/>
      <c r="P21" s="66"/>
      <c r="Q21" s="21"/>
      <c r="R21" s="88">
        <v>2017</v>
      </c>
      <c r="S21" s="85" t="s">
        <v>6</v>
      </c>
      <c r="T21" s="94">
        <v>605356</v>
      </c>
      <c r="U21" s="94">
        <v>300277</v>
      </c>
      <c r="V21" s="94">
        <v>305077</v>
      </c>
      <c r="W21" s="94">
        <v>163843</v>
      </c>
      <c r="X21" s="94">
        <v>92690</v>
      </c>
      <c r="Y21" s="94">
        <v>71153</v>
      </c>
      <c r="AA21" s="90">
        <v>2017</v>
      </c>
      <c r="AB21" s="85" t="s">
        <v>6</v>
      </c>
      <c r="AC21" s="87">
        <v>238.91</v>
      </c>
      <c r="AD21" s="87">
        <v>323.37</v>
      </c>
      <c r="AE21" s="87">
        <v>178.76</v>
      </c>
      <c r="AF21" s="87">
        <v>75.569999999999993</v>
      </c>
      <c r="AG21" s="87">
        <v>913.22</v>
      </c>
      <c r="AJ21" s="14"/>
      <c r="AK21" s="14"/>
      <c r="AL21" s="14"/>
      <c r="AM21" s="14"/>
      <c r="AN21" s="14"/>
      <c r="AO21" s="14"/>
      <c r="AP21" s="14"/>
    </row>
    <row r="22" spans="2:42" x14ac:dyDescent="0.2">
      <c r="B22" s="11"/>
      <c r="C22" s="17" t="s">
        <v>30</v>
      </c>
      <c r="D22" s="129">
        <v>13474</v>
      </c>
      <c r="E22" s="145">
        <f t="shared" ref="E22" si="5">W22/T22*100</f>
        <v>25.971973245436498</v>
      </c>
      <c r="F22" s="130">
        <f t="shared" ref="F22" si="6">X22/U22*100</f>
        <v>30.672698662470495</v>
      </c>
      <c r="G22" s="130">
        <f t="shared" ref="G22" si="7">Y22/V22*100</f>
        <v>21.455837333232548</v>
      </c>
      <c r="H22" s="145">
        <v>310.95999999999998</v>
      </c>
      <c r="I22" s="130">
        <v>446.2</v>
      </c>
      <c r="J22" s="130">
        <v>224.76</v>
      </c>
      <c r="K22" s="130">
        <v>94.68</v>
      </c>
      <c r="L22" s="130">
        <v>1203.8</v>
      </c>
      <c r="M22" s="66"/>
      <c r="N22" s="66"/>
      <c r="O22" s="66"/>
      <c r="P22" s="66"/>
      <c r="Q22" s="21"/>
      <c r="R22" s="91" t="s">
        <v>89</v>
      </c>
      <c r="S22" s="85" t="s">
        <v>30</v>
      </c>
      <c r="T22" s="92">
        <v>51879</v>
      </c>
      <c r="U22" s="92">
        <v>25420</v>
      </c>
      <c r="V22" s="92">
        <v>26459</v>
      </c>
      <c r="W22" s="92">
        <v>13474</v>
      </c>
      <c r="X22" s="92">
        <v>7797</v>
      </c>
      <c r="Y22" s="92">
        <v>5677</v>
      </c>
      <c r="AA22" s="85" t="s">
        <v>89</v>
      </c>
      <c r="AB22" s="85" t="s">
        <v>30</v>
      </c>
      <c r="AC22" s="93">
        <v>310.95999999999998</v>
      </c>
      <c r="AD22" s="86">
        <v>446.2</v>
      </c>
      <c r="AE22" s="93">
        <v>224.76</v>
      </c>
      <c r="AF22" s="93">
        <v>94.68</v>
      </c>
      <c r="AG22" s="86">
        <v>1203.8</v>
      </c>
      <c r="AJ22" s="14"/>
      <c r="AK22" s="14"/>
      <c r="AL22" s="14"/>
      <c r="AM22" s="14"/>
      <c r="AN22" s="14"/>
      <c r="AO22" s="14"/>
      <c r="AP22" s="14"/>
    </row>
    <row r="23" spans="2:42" x14ac:dyDescent="0.2">
      <c r="B23" s="11"/>
      <c r="C23" s="17" t="s">
        <v>23</v>
      </c>
      <c r="D23" s="129">
        <v>168782</v>
      </c>
      <c r="E23" s="145">
        <f t="shared" ref="E23:E38" si="8">W23/T23*100</f>
        <v>26.457969197005916</v>
      </c>
      <c r="F23" s="130">
        <f t="shared" ref="F23:F38" si="9">X23/U23*100</f>
        <v>30.668941666557505</v>
      </c>
      <c r="G23" s="130">
        <f t="shared" ref="G23:G38" si="10">Y23/V23*100</f>
        <v>22.591663810159542</v>
      </c>
      <c r="H23" s="145">
        <v>230.9</v>
      </c>
      <c r="I23" s="130">
        <v>302.69</v>
      </c>
      <c r="J23" s="130">
        <v>180.23</v>
      </c>
      <c r="K23" s="130">
        <v>58.58</v>
      </c>
      <c r="L23" s="130">
        <v>942.27</v>
      </c>
      <c r="M23" s="66"/>
      <c r="N23" s="66"/>
      <c r="O23" s="66"/>
      <c r="P23" s="66"/>
      <c r="Q23" s="21"/>
      <c r="R23" s="91" t="s">
        <v>89</v>
      </c>
      <c r="S23" s="85" t="s">
        <v>23</v>
      </c>
      <c r="T23" s="92">
        <v>637925</v>
      </c>
      <c r="U23" s="92">
        <v>305348</v>
      </c>
      <c r="V23" s="92">
        <v>332574</v>
      </c>
      <c r="W23" s="92">
        <v>168782</v>
      </c>
      <c r="X23" s="92">
        <v>93647</v>
      </c>
      <c r="Y23" s="92">
        <v>75134</v>
      </c>
      <c r="AA23" s="85" t="s">
        <v>89</v>
      </c>
      <c r="AB23" s="85" t="s">
        <v>23</v>
      </c>
      <c r="AC23" s="86">
        <v>230.9</v>
      </c>
      <c r="AD23" s="93">
        <v>302.69</v>
      </c>
      <c r="AE23" s="93">
        <v>180.23</v>
      </c>
      <c r="AF23" s="93">
        <v>58.58</v>
      </c>
      <c r="AG23" s="93">
        <v>942.27</v>
      </c>
      <c r="AJ23" s="14"/>
      <c r="AK23" s="14"/>
      <c r="AL23" s="14"/>
      <c r="AM23" s="14"/>
      <c r="AN23" s="14"/>
      <c r="AO23" s="14"/>
      <c r="AP23" s="14"/>
    </row>
    <row r="24" spans="2:42" x14ac:dyDescent="0.2">
      <c r="B24" s="11"/>
      <c r="C24" s="17" t="s">
        <v>7</v>
      </c>
      <c r="D24" s="129">
        <v>1420</v>
      </c>
      <c r="E24" s="145">
        <f t="shared" si="8"/>
        <v>22.698209718670075</v>
      </c>
      <c r="F24" s="130">
        <f t="shared" si="9"/>
        <v>24.508915080084616</v>
      </c>
      <c r="G24" s="130">
        <f t="shared" si="10"/>
        <v>20.665083135391924</v>
      </c>
      <c r="H24" s="145">
        <v>195.35</v>
      </c>
      <c r="I24" s="130">
        <v>246.63</v>
      </c>
      <c r="J24" s="130">
        <v>154.71</v>
      </c>
      <c r="K24" s="130">
        <v>54.42</v>
      </c>
      <c r="L24" s="130">
        <v>777.15</v>
      </c>
      <c r="M24" s="66"/>
      <c r="N24" s="66"/>
      <c r="O24" s="66"/>
      <c r="P24" s="66"/>
      <c r="Q24" s="21"/>
      <c r="R24" s="91" t="s">
        <v>89</v>
      </c>
      <c r="S24" s="85" t="s">
        <v>7</v>
      </c>
      <c r="T24" s="92">
        <v>6256</v>
      </c>
      <c r="U24" s="92">
        <v>3309</v>
      </c>
      <c r="V24" s="92">
        <v>2947</v>
      </c>
      <c r="W24" s="92">
        <v>1420</v>
      </c>
      <c r="X24" s="92">
        <v>811</v>
      </c>
      <c r="Y24" s="92">
        <v>609</v>
      </c>
      <c r="AA24" s="85" t="s">
        <v>89</v>
      </c>
      <c r="AB24" s="85" t="s">
        <v>7</v>
      </c>
      <c r="AC24" s="93">
        <v>195.35</v>
      </c>
      <c r="AD24" s="93">
        <v>246.63</v>
      </c>
      <c r="AE24" s="93">
        <v>154.71</v>
      </c>
      <c r="AF24" s="93">
        <v>54.42</v>
      </c>
      <c r="AG24" s="93">
        <v>777.15</v>
      </c>
      <c r="AJ24" s="14"/>
      <c r="AK24" s="14"/>
      <c r="AL24" s="14"/>
      <c r="AM24" s="14"/>
      <c r="AN24" s="14"/>
      <c r="AO24" s="14"/>
      <c r="AP24" s="14"/>
    </row>
    <row r="25" spans="2:42" x14ac:dyDescent="0.2">
      <c r="B25" s="11"/>
      <c r="C25" s="17" t="s">
        <v>8</v>
      </c>
      <c r="D25" s="129">
        <v>5931</v>
      </c>
      <c r="E25" s="145">
        <f t="shared" si="8"/>
        <v>21.517976998149692</v>
      </c>
      <c r="F25" s="130">
        <f t="shared" si="9"/>
        <v>24.592960148860289</v>
      </c>
      <c r="G25" s="130">
        <f t="shared" si="10"/>
        <v>18.816067653276956</v>
      </c>
      <c r="H25" s="145">
        <v>292.61</v>
      </c>
      <c r="I25" s="130">
        <v>454.62</v>
      </c>
      <c r="J25" s="130">
        <v>212.71</v>
      </c>
      <c r="K25" s="130">
        <v>97.88</v>
      </c>
      <c r="L25" s="130">
        <v>1096.53</v>
      </c>
      <c r="M25" s="66"/>
      <c r="N25" s="66"/>
      <c r="O25" s="66"/>
      <c r="P25" s="66"/>
      <c r="Q25" s="21"/>
      <c r="R25" s="91" t="s">
        <v>89</v>
      </c>
      <c r="S25" s="85" t="s">
        <v>8</v>
      </c>
      <c r="T25" s="92">
        <v>27563</v>
      </c>
      <c r="U25" s="92">
        <v>12898</v>
      </c>
      <c r="V25" s="92">
        <v>14663</v>
      </c>
      <c r="W25" s="92">
        <v>5931</v>
      </c>
      <c r="X25" s="92">
        <v>3172</v>
      </c>
      <c r="Y25" s="92">
        <v>2759</v>
      </c>
      <c r="AA25" s="85" t="s">
        <v>89</v>
      </c>
      <c r="AB25" s="85" t="s">
        <v>8</v>
      </c>
      <c r="AC25" s="93">
        <v>292.61</v>
      </c>
      <c r="AD25" s="93">
        <v>454.62</v>
      </c>
      <c r="AE25" s="93">
        <v>212.71</v>
      </c>
      <c r="AF25" s="93">
        <v>97.88</v>
      </c>
      <c r="AG25" s="93">
        <v>1096.53</v>
      </c>
      <c r="AJ25" s="14"/>
      <c r="AK25" s="14"/>
      <c r="AL25" s="14"/>
      <c r="AM25" s="14"/>
      <c r="AN25" s="14"/>
      <c r="AO25" s="14"/>
      <c r="AP25" s="14"/>
    </row>
    <row r="26" spans="2:42" x14ac:dyDescent="0.2">
      <c r="B26" s="11"/>
      <c r="C26" s="17" t="s">
        <v>24</v>
      </c>
      <c r="D26" s="129">
        <v>7984</v>
      </c>
      <c r="E26" s="145">
        <f t="shared" si="8"/>
        <v>21.096578147707756</v>
      </c>
      <c r="F26" s="130">
        <f t="shared" si="9"/>
        <v>24.174437739989031</v>
      </c>
      <c r="G26" s="130">
        <f t="shared" si="10"/>
        <v>18.234664219060733</v>
      </c>
      <c r="H26" s="145">
        <v>271.5</v>
      </c>
      <c r="I26" s="130">
        <v>424.03</v>
      </c>
      <c r="J26" s="130">
        <v>191.76</v>
      </c>
      <c r="K26" s="130">
        <v>93.77</v>
      </c>
      <c r="L26" s="130">
        <v>1005.24</v>
      </c>
      <c r="M26" s="66"/>
      <c r="N26" s="66"/>
      <c r="O26" s="66"/>
      <c r="P26" s="66"/>
      <c r="Q26" s="21"/>
      <c r="R26" s="91" t="s">
        <v>89</v>
      </c>
      <c r="S26" s="85" t="s">
        <v>24</v>
      </c>
      <c r="T26" s="92">
        <v>37845</v>
      </c>
      <c r="U26" s="92">
        <v>18230</v>
      </c>
      <c r="V26" s="92">
        <v>19611</v>
      </c>
      <c r="W26" s="92">
        <v>7984</v>
      </c>
      <c r="X26" s="92">
        <v>4407</v>
      </c>
      <c r="Y26" s="92">
        <v>3576</v>
      </c>
      <c r="AA26" s="85" t="s">
        <v>89</v>
      </c>
      <c r="AB26" s="85" t="s">
        <v>24</v>
      </c>
      <c r="AC26" s="86">
        <v>271.5</v>
      </c>
      <c r="AD26" s="93">
        <v>424.03</v>
      </c>
      <c r="AE26" s="93">
        <v>191.76</v>
      </c>
      <c r="AF26" s="93">
        <v>93.77</v>
      </c>
      <c r="AG26" s="93">
        <v>1005.24</v>
      </c>
      <c r="AJ26" s="14"/>
      <c r="AK26" s="14"/>
      <c r="AL26" s="14"/>
      <c r="AM26" s="14"/>
      <c r="AN26" s="14"/>
      <c r="AO26" s="14"/>
      <c r="AP26" s="14"/>
    </row>
    <row r="27" spans="2:42" x14ac:dyDescent="0.2">
      <c r="B27" s="11"/>
      <c r="C27" s="17" t="s">
        <v>25</v>
      </c>
      <c r="D27" s="129">
        <v>1078</v>
      </c>
      <c r="E27" s="145">
        <f t="shared" si="8"/>
        <v>26.492995822069304</v>
      </c>
      <c r="F27" s="130">
        <f t="shared" si="9"/>
        <v>28.648121034651048</v>
      </c>
      <c r="G27" s="130">
        <f t="shared" si="10"/>
        <v>24.306930693069305</v>
      </c>
      <c r="H27" s="145">
        <v>218.52</v>
      </c>
      <c r="I27" s="130">
        <v>269.57</v>
      </c>
      <c r="J27" s="130">
        <v>179.51</v>
      </c>
      <c r="K27" s="130">
        <v>54.01</v>
      </c>
      <c r="L27" s="130">
        <v>897.66</v>
      </c>
      <c r="M27" s="66"/>
      <c r="N27" s="66"/>
      <c r="O27" s="66"/>
      <c r="P27" s="66"/>
      <c r="Q27" s="21"/>
      <c r="R27" s="91" t="s">
        <v>89</v>
      </c>
      <c r="S27" s="85" t="s">
        <v>25</v>
      </c>
      <c r="T27" s="92">
        <v>4069</v>
      </c>
      <c r="U27" s="92">
        <v>2049</v>
      </c>
      <c r="V27" s="92">
        <v>2020</v>
      </c>
      <c r="W27" s="92">
        <v>1078</v>
      </c>
      <c r="X27" s="92">
        <v>587</v>
      </c>
      <c r="Y27" s="92">
        <v>491</v>
      </c>
      <c r="AA27" s="85" t="s">
        <v>89</v>
      </c>
      <c r="AB27" s="85" t="s">
        <v>25</v>
      </c>
      <c r="AC27" s="93">
        <v>218.52</v>
      </c>
      <c r="AD27" s="93">
        <v>269.57</v>
      </c>
      <c r="AE27" s="93">
        <v>179.51</v>
      </c>
      <c r="AF27" s="93">
        <v>54.01</v>
      </c>
      <c r="AG27" s="93">
        <v>897.66</v>
      </c>
      <c r="AJ27" s="14"/>
      <c r="AK27" s="14"/>
      <c r="AL27" s="14"/>
      <c r="AM27" s="14"/>
      <c r="AN27" s="14"/>
      <c r="AO27" s="14"/>
      <c r="AP27" s="14"/>
    </row>
    <row r="28" spans="2:42" x14ac:dyDescent="0.2">
      <c r="B28" s="11"/>
      <c r="C28" s="17" t="s">
        <v>9</v>
      </c>
      <c r="D28" s="129">
        <v>32007</v>
      </c>
      <c r="E28" s="145">
        <f t="shared" si="8"/>
        <v>24.731872411448354</v>
      </c>
      <c r="F28" s="130">
        <f t="shared" si="9"/>
        <v>27.483058279518456</v>
      </c>
      <c r="G28" s="130">
        <f t="shared" si="10"/>
        <v>22.143928035982007</v>
      </c>
      <c r="H28" s="145">
        <v>327.7</v>
      </c>
      <c r="I28" s="130">
        <v>445.71</v>
      </c>
      <c r="J28" s="130">
        <v>252.97</v>
      </c>
      <c r="K28" s="130">
        <v>119.16</v>
      </c>
      <c r="L28" s="130">
        <v>1188.58</v>
      </c>
      <c r="M28" s="66"/>
      <c r="N28" s="66"/>
      <c r="O28" s="66"/>
      <c r="P28" s="66"/>
      <c r="Q28" s="21"/>
      <c r="R28" s="91" t="s">
        <v>89</v>
      </c>
      <c r="S28" s="85" t="s">
        <v>9</v>
      </c>
      <c r="T28" s="92">
        <v>129416</v>
      </c>
      <c r="U28" s="92">
        <v>62715</v>
      </c>
      <c r="V28" s="92">
        <v>66700</v>
      </c>
      <c r="W28" s="92">
        <v>32007</v>
      </c>
      <c r="X28" s="92">
        <v>17236</v>
      </c>
      <c r="Y28" s="92">
        <v>14770</v>
      </c>
      <c r="AA28" s="85" t="s">
        <v>89</v>
      </c>
      <c r="AB28" s="85" t="s">
        <v>9</v>
      </c>
      <c r="AC28" s="86">
        <v>327.7</v>
      </c>
      <c r="AD28" s="93">
        <v>445.71</v>
      </c>
      <c r="AE28" s="93">
        <v>252.97</v>
      </c>
      <c r="AF28" s="93">
        <v>119.16</v>
      </c>
      <c r="AG28" s="93">
        <v>1188.58</v>
      </c>
      <c r="AJ28" s="14"/>
      <c r="AK28" s="14"/>
      <c r="AL28" s="14"/>
      <c r="AM28" s="14"/>
      <c r="AN28" s="14"/>
      <c r="AO28" s="14"/>
      <c r="AP28" s="14"/>
    </row>
    <row r="29" spans="2:42" x14ac:dyDescent="0.2">
      <c r="B29" s="11"/>
      <c r="C29" s="17" t="s">
        <v>15</v>
      </c>
      <c r="D29" s="129">
        <v>945</v>
      </c>
      <c r="E29" s="145">
        <f t="shared" si="8"/>
        <v>25.595882990249187</v>
      </c>
      <c r="F29" s="130">
        <f t="shared" si="9"/>
        <v>27.146666666666668</v>
      </c>
      <c r="G29" s="130">
        <f t="shared" si="10"/>
        <v>23.995597138139789</v>
      </c>
      <c r="H29" s="145">
        <v>203.48</v>
      </c>
      <c r="I29" s="130">
        <v>246.15</v>
      </c>
      <c r="J29" s="130">
        <v>172.47</v>
      </c>
      <c r="K29" s="130">
        <v>51.54</v>
      </c>
      <c r="L29" s="130">
        <v>830.74</v>
      </c>
      <c r="M29" s="66"/>
      <c r="N29" s="66"/>
      <c r="O29" s="66"/>
      <c r="P29" s="66"/>
      <c r="Q29" s="21"/>
      <c r="R29" s="91" t="s">
        <v>89</v>
      </c>
      <c r="S29" s="85" t="s">
        <v>15</v>
      </c>
      <c r="T29" s="92">
        <v>3692</v>
      </c>
      <c r="U29" s="92">
        <v>1875</v>
      </c>
      <c r="V29" s="92">
        <v>1817</v>
      </c>
      <c r="W29" s="92">
        <v>945</v>
      </c>
      <c r="X29" s="92">
        <v>509</v>
      </c>
      <c r="Y29" s="92">
        <v>436</v>
      </c>
      <c r="AA29" s="85" t="s">
        <v>89</v>
      </c>
      <c r="AB29" s="85" t="s">
        <v>15</v>
      </c>
      <c r="AC29" s="93">
        <v>203.48</v>
      </c>
      <c r="AD29" s="93">
        <v>246.15</v>
      </c>
      <c r="AE29" s="93">
        <v>172.47</v>
      </c>
      <c r="AF29" s="93">
        <v>51.54</v>
      </c>
      <c r="AG29" s="93">
        <v>830.74</v>
      </c>
      <c r="AJ29" s="14"/>
      <c r="AK29" s="14"/>
      <c r="AL29" s="14"/>
      <c r="AM29" s="14"/>
      <c r="AN29" s="14"/>
      <c r="AO29" s="14"/>
      <c r="AP29" s="14"/>
    </row>
    <row r="30" spans="2:42" x14ac:dyDescent="0.2">
      <c r="B30" s="11"/>
      <c r="C30" s="17" t="s">
        <v>26</v>
      </c>
      <c r="D30" s="129">
        <v>45247</v>
      </c>
      <c r="E30" s="145">
        <f t="shared" si="8"/>
        <v>30.021962272663938</v>
      </c>
      <c r="F30" s="130">
        <f t="shared" si="9"/>
        <v>33.17667513345377</v>
      </c>
      <c r="G30" s="130">
        <f t="shared" si="10"/>
        <v>27.011740286696508</v>
      </c>
      <c r="H30" s="145">
        <v>266.58</v>
      </c>
      <c r="I30" s="130">
        <v>327.56</v>
      </c>
      <c r="J30" s="130">
        <v>224.24</v>
      </c>
      <c r="K30" s="130">
        <v>64.760000000000005</v>
      </c>
      <c r="L30" s="130">
        <v>1099.72</v>
      </c>
      <c r="M30" s="66"/>
      <c r="N30" s="66"/>
      <c r="O30" s="66"/>
      <c r="P30" s="66"/>
      <c r="Q30" s="21"/>
      <c r="R30" s="91" t="s">
        <v>89</v>
      </c>
      <c r="S30" s="85" t="s">
        <v>26</v>
      </c>
      <c r="T30" s="92">
        <v>150713</v>
      </c>
      <c r="U30" s="92">
        <v>73621</v>
      </c>
      <c r="V30" s="92">
        <v>77085</v>
      </c>
      <c r="W30" s="92">
        <v>45247</v>
      </c>
      <c r="X30" s="92">
        <v>24425</v>
      </c>
      <c r="Y30" s="92">
        <v>20822</v>
      </c>
      <c r="AA30" s="85" t="s">
        <v>89</v>
      </c>
      <c r="AB30" s="85" t="s">
        <v>26</v>
      </c>
      <c r="AC30" s="93">
        <v>266.58</v>
      </c>
      <c r="AD30" s="93">
        <v>327.56</v>
      </c>
      <c r="AE30" s="93">
        <v>224.24</v>
      </c>
      <c r="AF30" s="93">
        <v>64.760000000000005</v>
      </c>
      <c r="AG30" s="93">
        <v>1099.72</v>
      </c>
      <c r="AJ30" s="14"/>
      <c r="AK30" s="14"/>
      <c r="AL30" s="14"/>
      <c r="AM30" s="14"/>
      <c r="AN30" s="14"/>
      <c r="AO30" s="14"/>
      <c r="AP30" s="14"/>
    </row>
    <row r="31" spans="2:42" x14ac:dyDescent="0.2">
      <c r="B31" s="11"/>
      <c r="C31" s="17" t="s">
        <v>10</v>
      </c>
      <c r="D31" s="129">
        <v>20599</v>
      </c>
      <c r="E31" s="145">
        <f t="shared" si="8"/>
        <v>25.092884725487568</v>
      </c>
      <c r="F31" s="130">
        <f t="shared" si="9"/>
        <v>27.723491681699741</v>
      </c>
      <c r="G31" s="130">
        <f t="shared" si="10"/>
        <v>22.603665331088933</v>
      </c>
      <c r="H31" s="145">
        <v>229.62</v>
      </c>
      <c r="I31" s="130">
        <v>291.8</v>
      </c>
      <c r="J31" s="130">
        <v>187.17</v>
      </c>
      <c r="K31" s="130">
        <v>59.07</v>
      </c>
      <c r="L31" s="130">
        <v>933.71</v>
      </c>
      <c r="M31" s="66"/>
      <c r="N31" s="66"/>
      <c r="O31" s="66"/>
      <c r="P31" s="66"/>
      <c r="Q31" s="21"/>
      <c r="R31" s="91" t="s">
        <v>89</v>
      </c>
      <c r="S31" s="85" t="s">
        <v>10</v>
      </c>
      <c r="T31" s="92">
        <v>82091</v>
      </c>
      <c r="U31" s="92">
        <v>39912</v>
      </c>
      <c r="V31" s="92">
        <v>42179</v>
      </c>
      <c r="W31" s="92">
        <v>20599</v>
      </c>
      <c r="X31" s="92">
        <v>11065</v>
      </c>
      <c r="Y31" s="92">
        <v>9534</v>
      </c>
      <c r="AA31" s="85" t="s">
        <v>89</v>
      </c>
      <c r="AB31" s="85" t="s">
        <v>10</v>
      </c>
      <c r="AC31" s="93">
        <v>229.62</v>
      </c>
      <c r="AD31" s="86">
        <v>291.8</v>
      </c>
      <c r="AE31" s="93">
        <v>187.17</v>
      </c>
      <c r="AF31" s="93">
        <v>59.07</v>
      </c>
      <c r="AG31" s="93">
        <v>933.71</v>
      </c>
      <c r="AJ31" s="14"/>
      <c r="AK31" s="14"/>
      <c r="AL31" s="14"/>
      <c r="AM31" s="14"/>
      <c r="AN31" s="14"/>
      <c r="AO31" s="14"/>
      <c r="AP31" s="14"/>
    </row>
    <row r="32" spans="2:42" x14ac:dyDescent="0.2">
      <c r="B32" s="11"/>
      <c r="C32" s="17" t="s">
        <v>11</v>
      </c>
      <c r="D32" s="129">
        <v>100365</v>
      </c>
      <c r="E32" s="145">
        <f t="shared" si="8"/>
        <v>24.438557232707463</v>
      </c>
      <c r="F32" s="130">
        <f t="shared" si="9"/>
        <v>25.635115899814299</v>
      </c>
      <c r="G32" s="130">
        <f t="shared" si="10"/>
        <v>23.161209068010074</v>
      </c>
      <c r="H32" s="145">
        <v>283.37</v>
      </c>
      <c r="I32" s="130">
        <v>384.29</v>
      </c>
      <c r="J32" s="130">
        <v>220.56</v>
      </c>
      <c r="K32" s="130">
        <v>87.42</v>
      </c>
      <c r="L32" s="130">
        <v>1092.29</v>
      </c>
      <c r="M32" s="66"/>
      <c r="N32" s="66"/>
      <c r="O32" s="66"/>
      <c r="P32" s="66"/>
      <c r="Q32" s="21"/>
      <c r="R32" s="91" t="s">
        <v>89</v>
      </c>
      <c r="S32" s="85" t="s">
        <v>11</v>
      </c>
      <c r="T32" s="92">
        <v>410683</v>
      </c>
      <c r="U32" s="92">
        <v>212166</v>
      </c>
      <c r="V32" s="92">
        <v>198500</v>
      </c>
      <c r="W32" s="92">
        <v>100365</v>
      </c>
      <c r="X32" s="92">
        <v>54389</v>
      </c>
      <c r="Y32" s="92">
        <v>45975</v>
      </c>
      <c r="AA32" s="85" t="s">
        <v>89</v>
      </c>
      <c r="AB32" s="85" t="s">
        <v>11</v>
      </c>
      <c r="AC32" s="93">
        <v>283.37</v>
      </c>
      <c r="AD32" s="93">
        <v>384.29</v>
      </c>
      <c r="AE32" s="93">
        <v>220.56</v>
      </c>
      <c r="AF32" s="93">
        <v>87.42</v>
      </c>
      <c r="AG32" s="93">
        <v>1092.29</v>
      </c>
      <c r="AJ32" s="14"/>
      <c r="AK32" s="14"/>
      <c r="AL32" s="14"/>
      <c r="AM32" s="14"/>
      <c r="AN32" s="14"/>
      <c r="AO32" s="14"/>
      <c r="AP32" s="14"/>
    </row>
    <row r="33" spans="2:42" x14ac:dyDescent="0.2">
      <c r="B33" s="11"/>
      <c r="C33" s="17" t="s">
        <v>27</v>
      </c>
      <c r="D33" s="129">
        <v>28480</v>
      </c>
      <c r="E33" s="145">
        <f t="shared" si="8"/>
        <v>25.438337933313683</v>
      </c>
      <c r="F33" s="130">
        <f t="shared" si="9"/>
        <v>30.065417888038894</v>
      </c>
      <c r="G33" s="130">
        <f t="shared" si="10"/>
        <v>20.817040727051975</v>
      </c>
      <c r="H33" s="145">
        <v>244.81</v>
      </c>
      <c r="I33" s="130">
        <v>353.46</v>
      </c>
      <c r="J33" s="130">
        <v>170.55</v>
      </c>
      <c r="K33" s="130">
        <v>78.33</v>
      </c>
      <c r="L33" s="130">
        <v>932.08</v>
      </c>
      <c r="M33" s="66"/>
      <c r="N33" s="66"/>
      <c r="O33" s="66"/>
      <c r="P33" s="66"/>
      <c r="Q33" s="21"/>
      <c r="R33" s="91" t="s">
        <v>89</v>
      </c>
      <c r="S33" s="85" t="s">
        <v>27</v>
      </c>
      <c r="T33" s="92">
        <v>111957</v>
      </c>
      <c r="U33" s="92">
        <v>55948</v>
      </c>
      <c r="V33" s="92">
        <v>56007</v>
      </c>
      <c r="W33" s="92">
        <v>28480</v>
      </c>
      <c r="X33" s="92">
        <v>16821</v>
      </c>
      <c r="Y33" s="92">
        <v>11659</v>
      </c>
      <c r="AA33" s="85" t="s">
        <v>89</v>
      </c>
      <c r="AB33" s="85" t="s">
        <v>27</v>
      </c>
      <c r="AC33" s="93">
        <v>244.81</v>
      </c>
      <c r="AD33" s="93">
        <v>353.46</v>
      </c>
      <c r="AE33" s="93">
        <v>170.55</v>
      </c>
      <c r="AF33" s="93">
        <v>78.33</v>
      </c>
      <c r="AG33" s="93">
        <v>932.08</v>
      </c>
      <c r="AJ33" s="14"/>
      <c r="AK33" s="14"/>
      <c r="AL33" s="14"/>
      <c r="AM33" s="14"/>
      <c r="AN33" s="14"/>
      <c r="AO33" s="14"/>
      <c r="AP33" s="14"/>
    </row>
    <row r="34" spans="2:42" x14ac:dyDescent="0.2">
      <c r="B34" s="11"/>
      <c r="C34" s="17" t="s">
        <v>12</v>
      </c>
      <c r="D34" s="129">
        <v>49997</v>
      </c>
      <c r="E34" s="145">
        <f t="shared" si="8"/>
        <v>19.41940270101259</v>
      </c>
      <c r="F34" s="130">
        <f t="shared" si="9"/>
        <v>21.733522124943473</v>
      </c>
      <c r="G34" s="130">
        <f t="shared" si="10"/>
        <v>16.873092802010412</v>
      </c>
      <c r="H34" s="145">
        <v>264</v>
      </c>
      <c r="I34" s="130">
        <v>364.12</v>
      </c>
      <c r="J34" s="130">
        <v>191.42</v>
      </c>
      <c r="K34" s="130">
        <v>105.64</v>
      </c>
      <c r="L34" s="130">
        <v>917.71</v>
      </c>
      <c r="M34" s="66"/>
      <c r="N34" s="66"/>
      <c r="O34" s="66"/>
      <c r="P34" s="66"/>
      <c r="Q34" s="21"/>
      <c r="R34" s="91" t="s">
        <v>89</v>
      </c>
      <c r="S34" s="85" t="s">
        <v>12</v>
      </c>
      <c r="T34" s="92">
        <v>257459</v>
      </c>
      <c r="U34" s="92">
        <v>134893</v>
      </c>
      <c r="V34" s="92">
        <v>122562</v>
      </c>
      <c r="W34" s="92">
        <v>49997</v>
      </c>
      <c r="X34" s="92">
        <v>29317</v>
      </c>
      <c r="Y34" s="92">
        <v>20680</v>
      </c>
      <c r="AA34" s="85" t="s">
        <v>89</v>
      </c>
      <c r="AB34" s="85" t="s">
        <v>12</v>
      </c>
      <c r="AC34" s="92">
        <v>264</v>
      </c>
      <c r="AD34" s="93">
        <v>364.12</v>
      </c>
      <c r="AE34" s="93">
        <v>191.42</v>
      </c>
      <c r="AF34" s="93">
        <v>105.64</v>
      </c>
      <c r="AG34" s="93">
        <v>917.71</v>
      </c>
      <c r="AJ34" s="14"/>
      <c r="AK34" s="14"/>
      <c r="AL34" s="14"/>
      <c r="AM34" s="14"/>
      <c r="AN34" s="14"/>
      <c r="AO34" s="14"/>
      <c r="AP34" s="14"/>
    </row>
    <row r="35" spans="2:42" x14ac:dyDescent="0.2">
      <c r="B35" s="11"/>
      <c r="C35" s="17" t="s">
        <v>13</v>
      </c>
      <c r="D35" s="129">
        <v>6269</v>
      </c>
      <c r="E35" s="145">
        <f t="shared" si="8"/>
        <v>31.074650540299398</v>
      </c>
      <c r="F35" s="130">
        <f t="shared" si="9"/>
        <v>35.62271062271062</v>
      </c>
      <c r="G35" s="130">
        <f t="shared" si="10"/>
        <v>26.756887385210248</v>
      </c>
      <c r="H35" s="145">
        <v>290.10000000000002</v>
      </c>
      <c r="I35" s="130">
        <v>399.65</v>
      </c>
      <c r="J35" s="130">
        <v>218.82</v>
      </c>
      <c r="K35" s="130">
        <v>67.95</v>
      </c>
      <c r="L35" s="130">
        <v>1207.18</v>
      </c>
      <c r="M35" s="66"/>
      <c r="N35" s="66"/>
      <c r="O35" s="66"/>
      <c r="P35" s="66"/>
      <c r="Q35" s="21"/>
      <c r="R35" s="91" t="s">
        <v>89</v>
      </c>
      <c r="S35" s="85" t="s">
        <v>13</v>
      </c>
      <c r="T35" s="92">
        <v>20174</v>
      </c>
      <c r="U35" s="92">
        <v>9828</v>
      </c>
      <c r="V35" s="92">
        <v>10345</v>
      </c>
      <c r="W35" s="92">
        <v>6269</v>
      </c>
      <c r="X35" s="92">
        <v>3501</v>
      </c>
      <c r="Y35" s="92">
        <v>2768</v>
      </c>
      <c r="AA35" s="85" t="s">
        <v>89</v>
      </c>
      <c r="AB35" s="85" t="s">
        <v>13</v>
      </c>
      <c r="AC35" s="86">
        <v>290.10000000000002</v>
      </c>
      <c r="AD35" s="93">
        <v>399.65</v>
      </c>
      <c r="AE35" s="93">
        <v>218.82</v>
      </c>
      <c r="AF35" s="93">
        <v>67.95</v>
      </c>
      <c r="AG35" s="93">
        <v>1207.18</v>
      </c>
      <c r="AJ35" s="14"/>
      <c r="AK35" s="14"/>
      <c r="AL35" s="14"/>
      <c r="AM35" s="14"/>
      <c r="AN35" s="14"/>
      <c r="AO35" s="14"/>
      <c r="AP35" s="14"/>
    </row>
    <row r="36" spans="2:42" x14ac:dyDescent="0.2">
      <c r="B36" s="11"/>
      <c r="C36" s="17" t="s">
        <v>14</v>
      </c>
      <c r="D36" s="129">
        <v>13610</v>
      </c>
      <c r="E36" s="145">
        <f t="shared" si="8"/>
        <v>25.699611012500473</v>
      </c>
      <c r="F36" s="130">
        <f t="shared" si="9"/>
        <v>28.134062626188467</v>
      </c>
      <c r="G36" s="130">
        <f t="shared" si="10"/>
        <v>23.120892794649453</v>
      </c>
      <c r="H36" s="145">
        <v>293.29000000000002</v>
      </c>
      <c r="I36" s="130">
        <v>413.71</v>
      </c>
      <c r="J36" s="130">
        <v>218.19</v>
      </c>
      <c r="K36" s="130">
        <v>87.82</v>
      </c>
      <c r="L36" s="130">
        <v>1141.52</v>
      </c>
      <c r="M36" s="66"/>
      <c r="N36" s="66"/>
      <c r="O36" s="66"/>
      <c r="P36" s="66"/>
      <c r="Q36" s="21"/>
      <c r="R36" s="91" t="s">
        <v>89</v>
      </c>
      <c r="S36" s="85" t="s">
        <v>14</v>
      </c>
      <c r="T36" s="92">
        <v>52958</v>
      </c>
      <c r="U36" s="92">
        <v>27241</v>
      </c>
      <c r="V36" s="92">
        <v>25717</v>
      </c>
      <c r="W36" s="92">
        <v>13610</v>
      </c>
      <c r="X36" s="92">
        <v>7664</v>
      </c>
      <c r="Y36" s="92">
        <v>5946</v>
      </c>
      <c r="AA36" s="85" t="s">
        <v>89</v>
      </c>
      <c r="AB36" s="85" t="s">
        <v>14</v>
      </c>
      <c r="AC36" s="93">
        <v>293.29000000000002</v>
      </c>
      <c r="AD36" s="93">
        <v>413.71</v>
      </c>
      <c r="AE36" s="93">
        <v>218.19</v>
      </c>
      <c r="AF36" s="93">
        <v>87.82</v>
      </c>
      <c r="AG36" s="93">
        <v>1141.52</v>
      </c>
      <c r="AJ36" s="14"/>
      <c r="AK36" s="14"/>
      <c r="AL36" s="14"/>
      <c r="AM36" s="14"/>
      <c r="AN36" s="14"/>
      <c r="AO36" s="14"/>
      <c r="AP36" s="14"/>
    </row>
    <row r="37" spans="2:42" x14ac:dyDescent="0.2">
      <c r="B37" s="11"/>
      <c r="C37" s="27" t="s">
        <v>28</v>
      </c>
      <c r="D37" s="139">
        <v>12896</v>
      </c>
      <c r="E37" s="146">
        <f t="shared" si="8"/>
        <v>23.976053693271609</v>
      </c>
      <c r="F37" s="135">
        <f t="shared" si="9"/>
        <v>25.673269530380594</v>
      </c>
      <c r="G37" s="135">
        <f t="shared" si="10"/>
        <v>22.270677252227067</v>
      </c>
      <c r="H37" s="146">
        <v>214.54</v>
      </c>
      <c r="I37" s="135">
        <v>274.3</v>
      </c>
      <c r="J37" s="135">
        <v>175.17</v>
      </c>
      <c r="K37" s="135">
        <v>48.9</v>
      </c>
      <c r="L37" s="135">
        <v>898.31</v>
      </c>
      <c r="M37" s="82"/>
      <c r="N37" s="82"/>
      <c r="O37" s="82"/>
      <c r="P37" s="82"/>
      <c r="Q37" s="21"/>
      <c r="R37" s="91" t="s">
        <v>89</v>
      </c>
      <c r="S37" s="85" t="s">
        <v>28</v>
      </c>
      <c r="T37" s="92">
        <v>53787</v>
      </c>
      <c r="U37" s="92">
        <v>26958</v>
      </c>
      <c r="V37" s="92">
        <v>26829</v>
      </c>
      <c r="W37" s="92">
        <v>12896</v>
      </c>
      <c r="X37" s="92">
        <v>6921</v>
      </c>
      <c r="Y37" s="92">
        <v>5975</v>
      </c>
      <c r="AA37" s="85" t="s">
        <v>89</v>
      </c>
      <c r="AB37" s="85" t="s">
        <v>28</v>
      </c>
      <c r="AC37" s="93">
        <v>214.54</v>
      </c>
      <c r="AD37" s="86">
        <v>274.3</v>
      </c>
      <c r="AE37" s="93">
        <v>175.17</v>
      </c>
      <c r="AF37" s="86">
        <v>48.9</v>
      </c>
      <c r="AG37" s="93">
        <v>898.31</v>
      </c>
      <c r="AJ37" s="14"/>
      <c r="AK37" s="14"/>
      <c r="AL37" s="14"/>
      <c r="AM37" s="14"/>
      <c r="AN37" s="14"/>
      <c r="AO37" s="14"/>
      <c r="AP37" s="14"/>
    </row>
    <row r="38" spans="2:42" x14ac:dyDescent="0.2">
      <c r="B38" s="11"/>
      <c r="C38" s="140" t="s">
        <v>29</v>
      </c>
      <c r="D38" s="141">
        <v>22471</v>
      </c>
      <c r="E38" s="147">
        <f t="shared" si="8"/>
        <v>25.480791037329343</v>
      </c>
      <c r="F38" s="142">
        <f t="shared" si="9"/>
        <v>26.840283349762728</v>
      </c>
      <c r="G38" s="142">
        <f t="shared" si="10"/>
        <v>24.158286945591666</v>
      </c>
      <c r="H38" s="147">
        <v>216.65</v>
      </c>
      <c r="I38" s="142">
        <v>255.35</v>
      </c>
      <c r="J38" s="142">
        <v>191.22</v>
      </c>
      <c r="K38" s="142">
        <v>46.09</v>
      </c>
      <c r="L38" s="142">
        <v>920.76</v>
      </c>
      <c r="M38" s="66"/>
      <c r="N38" s="66"/>
      <c r="O38" s="66"/>
      <c r="P38" s="66"/>
      <c r="Q38" s="21"/>
      <c r="R38" s="91" t="s">
        <v>89</v>
      </c>
      <c r="S38" s="85" t="s">
        <v>29</v>
      </c>
      <c r="T38" s="92">
        <v>88188</v>
      </c>
      <c r="U38" s="92">
        <v>43621</v>
      </c>
      <c r="V38" s="92">
        <v>44552</v>
      </c>
      <c r="W38" s="92">
        <v>22471</v>
      </c>
      <c r="X38" s="92">
        <v>11708</v>
      </c>
      <c r="Y38" s="92">
        <v>10763</v>
      </c>
      <c r="AA38" s="85" t="s">
        <v>89</v>
      </c>
      <c r="AB38" s="85" t="s">
        <v>29</v>
      </c>
      <c r="AC38" s="93">
        <v>216.65</v>
      </c>
      <c r="AD38" s="93">
        <v>255.35</v>
      </c>
      <c r="AE38" s="93">
        <v>191.22</v>
      </c>
      <c r="AF38" s="93">
        <v>46.09</v>
      </c>
      <c r="AG38" s="93">
        <v>920.76</v>
      </c>
      <c r="AJ38" s="14"/>
      <c r="AK38" s="14"/>
      <c r="AL38" s="14"/>
      <c r="AM38" s="14"/>
      <c r="AN38" s="14"/>
      <c r="AO38" s="14"/>
      <c r="AP38" s="14"/>
    </row>
    <row r="39" spans="2:42" x14ac:dyDescent="0.2">
      <c r="B39" s="11"/>
      <c r="C39" s="20" t="s">
        <v>50</v>
      </c>
      <c r="D39" s="127">
        <v>634</v>
      </c>
      <c r="E39" s="144">
        <f>W39/T39*100</f>
        <v>28.253119429590019</v>
      </c>
      <c r="F39" s="128">
        <f t="shared" ref="F39" si="11">X39/U39*100</f>
        <v>29.681978798586574</v>
      </c>
      <c r="G39" s="128">
        <f t="shared" ref="G39" si="12">Y39/V39*100</f>
        <v>26.822682268226821</v>
      </c>
      <c r="H39" s="144">
        <v>235.3</v>
      </c>
      <c r="I39" s="128">
        <v>277.97000000000003</v>
      </c>
      <c r="J39" s="128">
        <v>207.45</v>
      </c>
      <c r="K39" s="128">
        <v>51.45</v>
      </c>
      <c r="L39" s="128">
        <v>994.28</v>
      </c>
      <c r="M39" s="66"/>
      <c r="N39" s="66"/>
      <c r="O39" s="66"/>
      <c r="P39" s="66"/>
      <c r="Q39" s="21"/>
      <c r="R39" s="91" t="s">
        <v>89</v>
      </c>
      <c r="S39" s="85" t="s">
        <v>50</v>
      </c>
      <c r="T39" s="92">
        <v>2244</v>
      </c>
      <c r="U39" s="92">
        <v>1132</v>
      </c>
      <c r="V39" s="92">
        <v>1111</v>
      </c>
      <c r="W39" s="92">
        <v>634</v>
      </c>
      <c r="X39" s="92">
        <v>336</v>
      </c>
      <c r="Y39" s="92">
        <v>298</v>
      </c>
      <c r="AA39" s="85" t="s">
        <v>89</v>
      </c>
      <c r="AB39" s="85" t="s">
        <v>50</v>
      </c>
      <c r="AC39" s="86">
        <v>235.3</v>
      </c>
      <c r="AD39" s="93">
        <v>277.97000000000003</v>
      </c>
      <c r="AE39" s="93">
        <v>207.45</v>
      </c>
      <c r="AF39" s="93">
        <v>51.45</v>
      </c>
      <c r="AG39" s="93">
        <v>994.28</v>
      </c>
      <c r="AJ39" s="14"/>
      <c r="AK39" s="14"/>
      <c r="AL39" s="14"/>
      <c r="AM39" s="14"/>
      <c r="AN39" s="14"/>
      <c r="AO39" s="14"/>
      <c r="AP39" s="14"/>
    </row>
    <row r="40" spans="2:42" x14ac:dyDescent="0.2">
      <c r="B40" s="11"/>
      <c r="C40" s="20" t="s">
        <v>46</v>
      </c>
      <c r="D40" s="129">
        <v>65</v>
      </c>
      <c r="E40" s="145">
        <f t="shared" ref="E40:E44" si="13">W40/T40*100</f>
        <v>25.390625</v>
      </c>
      <c r="F40" s="130">
        <f t="shared" ref="F40:F44" si="14">X40/U40*100</f>
        <v>28.346456692913385</v>
      </c>
      <c r="G40" s="130">
        <f t="shared" ref="G40:G44" si="15">Y40/V40*100</f>
        <v>22.480620155038761</v>
      </c>
      <c r="H40" s="145">
        <v>183.21</v>
      </c>
      <c r="I40" s="130">
        <v>247.84</v>
      </c>
      <c r="J40" s="130">
        <v>146.32</v>
      </c>
      <c r="K40" s="130">
        <v>44.61</v>
      </c>
      <c r="L40" s="130">
        <v>755.4</v>
      </c>
      <c r="M40" s="66"/>
      <c r="N40" s="66"/>
      <c r="O40" s="66"/>
      <c r="P40" s="66"/>
      <c r="Q40" s="21"/>
      <c r="R40" s="91" t="s">
        <v>89</v>
      </c>
      <c r="S40" s="85" t="s">
        <v>46</v>
      </c>
      <c r="T40" s="92">
        <v>256</v>
      </c>
      <c r="U40" s="92">
        <v>127</v>
      </c>
      <c r="V40" s="92">
        <v>129</v>
      </c>
      <c r="W40" s="92">
        <v>65</v>
      </c>
      <c r="X40" s="92">
        <v>36</v>
      </c>
      <c r="Y40" s="92">
        <v>29</v>
      </c>
      <c r="AA40" s="85" t="s">
        <v>89</v>
      </c>
      <c r="AB40" s="85" t="s">
        <v>46</v>
      </c>
      <c r="AC40" s="93">
        <v>183.21</v>
      </c>
      <c r="AD40" s="93">
        <v>247.84</v>
      </c>
      <c r="AE40" s="93">
        <v>146.32</v>
      </c>
      <c r="AF40" s="93">
        <v>44.61</v>
      </c>
      <c r="AG40" s="86">
        <v>755.4</v>
      </c>
      <c r="AJ40" s="14"/>
      <c r="AK40" s="14"/>
      <c r="AL40" s="14"/>
      <c r="AM40" s="14"/>
      <c r="AN40" s="14"/>
      <c r="AO40" s="14"/>
      <c r="AP40" s="14"/>
    </row>
    <row r="41" spans="2:42" x14ac:dyDescent="0.2">
      <c r="B41" s="11"/>
      <c r="C41" s="44" t="s">
        <v>19</v>
      </c>
      <c r="D41" s="131">
        <v>10844</v>
      </c>
      <c r="E41" s="145">
        <f t="shared" si="13"/>
        <v>27.047115456563493</v>
      </c>
      <c r="F41" s="130">
        <f t="shared" si="14"/>
        <v>29.493865030674847</v>
      </c>
      <c r="G41" s="130">
        <f t="shared" si="15"/>
        <v>24.71373580860498</v>
      </c>
      <c r="H41" s="146">
        <v>228.04</v>
      </c>
      <c r="I41" s="135">
        <v>277.51</v>
      </c>
      <c r="J41" s="135">
        <v>194.66</v>
      </c>
      <c r="K41" s="135">
        <v>49.24</v>
      </c>
      <c r="L41" s="135">
        <v>966.17</v>
      </c>
      <c r="M41" s="66"/>
      <c r="N41" s="66"/>
      <c r="O41" s="66"/>
      <c r="P41" s="66"/>
      <c r="Q41" s="21"/>
      <c r="R41" s="91" t="s">
        <v>89</v>
      </c>
      <c r="S41" s="85" t="s">
        <v>19</v>
      </c>
      <c r="T41" s="92">
        <v>40093</v>
      </c>
      <c r="U41" s="92">
        <v>19560</v>
      </c>
      <c r="V41" s="92">
        <v>20523</v>
      </c>
      <c r="W41" s="92">
        <v>10844</v>
      </c>
      <c r="X41" s="92">
        <v>5769</v>
      </c>
      <c r="Y41" s="92">
        <v>5072</v>
      </c>
      <c r="AA41" s="85" t="s">
        <v>89</v>
      </c>
      <c r="AB41" s="85" t="s">
        <v>19</v>
      </c>
      <c r="AC41" s="93">
        <v>228.04</v>
      </c>
      <c r="AD41" s="93">
        <v>277.51</v>
      </c>
      <c r="AE41" s="93">
        <v>194.66</v>
      </c>
      <c r="AF41" s="93">
        <v>49.24</v>
      </c>
      <c r="AG41" s="93">
        <v>966.17</v>
      </c>
      <c r="AJ41" s="14"/>
      <c r="AK41" s="14"/>
      <c r="AL41" s="14"/>
      <c r="AM41" s="14"/>
      <c r="AN41" s="14"/>
      <c r="AO41" s="14"/>
      <c r="AP41" s="14"/>
    </row>
    <row r="42" spans="2:42" x14ac:dyDescent="0.2">
      <c r="B42" s="11"/>
      <c r="C42" s="44" t="s">
        <v>20</v>
      </c>
      <c r="D42" s="131">
        <v>17197</v>
      </c>
      <c r="E42" s="148">
        <f t="shared" si="13"/>
        <v>25.499325336219808</v>
      </c>
      <c r="F42" s="132">
        <f t="shared" si="14"/>
        <v>28.687743878084</v>
      </c>
      <c r="G42" s="132">
        <f t="shared" si="15"/>
        <v>22.526008081850225</v>
      </c>
      <c r="H42" s="146">
        <v>202.79</v>
      </c>
      <c r="I42" s="135">
        <v>255.85</v>
      </c>
      <c r="J42" s="135">
        <v>165.85</v>
      </c>
      <c r="K42" s="135">
        <v>46.64</v>
      </c>
      <c r="L42" s="135">
        <v>847.42</v>
      </c>
      <c r="M42" s="66"/>
      <c r="N42" s="66"/>
      <c r="O42" s="66"/>
      <c r="P42" s="66"/>
      <c r="Q42" s="21"/>
      <c r="R42" s="91" t="s">
        <v>89</v>
      </c>
      <c r="S42" s="85" t="s">
        <v>20</v>
      </c>
      <c r="T42" s="92">
        <v>67441</v>
      </c>
      <c r="U42" s="92">
        <v>32547</v>
      </c>
      <c r="V42" s="92">
        <v>34893</v>
      </c>
      <c r="W42" s="92">
        <v>17197</v>
      </c>
      <c r="X42" s="92">
        <v>9337</v>
      </c>
      <c r="Y42" s="92">
        <v>7860</v>
      </c>
      <c r="AA42" s="85" t="s">
        <v>89</v>
      </c>
      <c r="AB42" s="85" t="s">
        <v>20</v>
      </c>
      <c r="AC42" s="93">
        <v>202.79</v>
      </c>
      <c r="AD42" s="93">
        <v>255.85</v>
      </c>
      <c r="AE42" s="93">
        <v>165.85</v>
      </c>
      <c r="AF42" s="93">
        <v>46.64</v>
      </c>
      <c r="AG42" s="93">
        <v>847.42</v>
      </c>
      <c r="AJ42" s="14"/>
      <c r="AK42" s="14"/>
      <c r="AL42" s="14"/>
      <c r="AM42" s="14"/>
      <c r="AN42" s="14"/>
      <c r="AO42" s="14"/>
      <c r="AP42" s="14"/>
    </row>
    <row r="43" spans="2:42" x14ac:dyDescent="0.2">
      <c r="B43" s="11"/>
      <c r="C43" s="29" t="s">
        <v>31</v>
      </c>
      <c r="D43" s="133">
        <v>21371</v>
      </c>
      <c r="E43" s="149">
        <f t="shared" si="13"/>
        <v>21.09778370107113</v>
      </c>
      <c r="F43" s="136">
        <f t="shared" si="14"/>
        <v>23.730865354576693</v>
      </c>
      <c r="G43" s="136">
        <f t="shared" si="15"/>
        <v>18.404920226042854</v>
      </c>
      <c r="H43" s="150">
        <v>290.85000000000002</v>
      </c>
      <c r="I43" s="134">
        <v>375.38</v>
      </c>
      <c r="J43" s="134">
        <v>227</v>
      </c>
      <c r="K43" s="134">
        <v>111.17</v>
      </c>
      <c r="L43" s="134">
        <v>1032.5999999999999</v>
      </c>
      <c r="M43" s="66"/>
      <c r="N43" s="66"/>
      <c r="O43" s="66"/>
      <c r="P43" s="66"/>
      <c r="Q43" s="21"/>
      <c r="R43" s="91" t="s">
        <v>89</v>
      </c>
      <c r="S43" s="85" t="s">
        <v>31</v>
      </c>
      <c r="T43" s="92">
        <v>101295</v>
      </c>
      <c r="U43" s="92">
        <v>51216</v>
      </c>
      <c r="V43" s="92">
        <v>50079</v>
      </c>
      <c r="W43" s="92">
        <v>21371</v>
      </c>
      <c r="X43" s="92">
        <v>12154</v>
      </c>
      <c r="Y43" s="92">
        <v>9217</v>
      </c>
      <c r="AA43" s="85" t="s">
        <v>89</v>
      </c>
      <c r="AB43" s="85" t="s">
        <v>31</v>
      </c>
      <c r="AC43" s="93">
        <v>290.85000000000002</v>
      </c>
      <c r="AD43" s="93">
        <v>375.38</v>
      </c>
      <c r="AE43" s="92">
        <v>227</v>
      </c>
      <c r="AF43" s="93">
        <v>111.17</v>
      </c>
      <c r="AG43" s="86">
        <v>1032.5999999999999</v>
      </c>
      <c r="AJ43" s="14"/>
      <c r="AK43" s="14"/>
      <c r="AL43" s="14"/>
      <c r="AM43" s="14"/>
      <c r="AN43" s="14"/>
      <c r="AO43" s="14"/>
      <c r="AP43" s="14"/>
    </row>
    <row r="44" spans="2:42" x14ac:dyDescent="0.2">
      <c r="B44" s="11"/>
      <c r="C44" s="28" t="s">
        <v>17</v>
      </c>
      <c r="D44" s="137">
        <v>77896</v>
      </c>
      <c r="E44" s="148">
        <f t="shared" si="13"/>
        <v>18.032566774852192</v>
      </c>
      <c r="F44" s="132">
        <f t="shared" si="14"/>
        <v>21.365641572160683</v>
      </c>
      <c r="G44" s="132">
        <f t="shared" si="15"/>
        <v>14.036579096059576</v>
      </c>
      <c r="H44" s="151">
        <v>167.64</v>
      </c>
      <c r="I44" s="138">
        <v>244.21</v>
      </c>
      <c r="J44" s="138">
        <v>106.19</v>
      </c>
      <c r="K44" s="138">
        <v>57.73</v>
      </c>
      <c r="L44" s="138">
        <v>621.36</v>
      </c>
      <c r="M44" s="66"/>
      <c r="N44" s="66"/>
      <c r="O44" s="66"/>
      <c r="P44" s="66"/>
      <c r="Q44" s="21"/>
      <c r="R44" s="91" t="s">
        <v>89</v>
      </c>
      <c r="S44" s="85" t="s">
        <v>17</v>
      </c>
      <c r="T44" s="92">
        <v>431974</v>
      </c>
      <c r="U44" s="92">
        <v>235523</v>
      </c>
      <c r="V44" s="92">
        <v>196451</v>
      </c>
      <c r="W44" s="92">
        <v>77896</v>
      </c>
      <c r="X44" s="92">
        <v>50321</v>
      </c>
      <c r="Y44" s="92">
        <v>27575</v>
      </c>
      <c r="AA44" s="85" t="s">
        <v>89</v>
      </c>
      <c r="AB44" s="85" t="s">
        <v>17</v>
      </c>
      <c r="AC44" s="93">
        <v>167.64</v>
      </c>
      <c r="AD44" s="93">
        <v>244.21</v>
      </c>
      <c r="AE44" s="93">
        <v>106.19</v>
      </c>
      <c r="AF44" s="93">
        <v>57.73</v>
      </c>
      <c r="AG44" s="93">
        <v>621.36</v>
      </c>
      <c r="AJ44" s="14"/>
      <c r="AK44" s="14"/>
      <c r="AL44" s="14"/>
      <c r="AM44" s="14"/>
      <c r="AN44" s="14"/>
      <c r="AO44" s="14"/>
      <c r="AP44" s="14"/>
    </row>
    <row r="45" spans="2:42" x14ac:dyDescent="0.2">
      <c r="B45" s="11"/>
      <c r="C45" s="3"/>
      <c r="Q45" s="21"/>
    </row>
    <row r="46" spans="2:42" ht="15" customHeight="1" x14ac:dyDescent="0.2">
      <c r="C46" s="84" t="s">
        <v>64</v>
      </c>
    </row>
    <row r="47" spans="2:42" ht="15" customHeight="1" x14ac:dyDescent="0.2"/>
    <row r="48" spans="2:42" x14ac:dyDescent="0.2">
      <c r="C48" s="8" t="s">
        <v>208</v>
      </c>
    </row>
    <row r="49" spans="1:29" x14ac:dyDescent="0.2">
      <c r="U49" s="94" t="s">
        <v>74</v>
      </c>
      <c r="W49" s="94" t="s">
        <v>74</v>
      </c>
      <c r="Y49" s="94" t="s">
        <v>74</v>
      </c>
      <c r="AA49" s="94" t="s">
        <v>74</v>
      </c>
      <c r="AC49" s="94" t="s">
        <v>74</v>
      </c>
    </row>
    <row r="51" spans="1:29" x14ac:dyDescent="0.2">
      <c r="A51" s="9" t="s">
        <v>48</v>
      </c>
      <c r="E51" s="22"/>
    </row>
    <row r="52" spans="1:29" x14ac:dyDescent="0.2">
      <c r="A52" s="2" t="s">
        <v>202</v>
      </c>
    </row>
    <row r="53" spans="1:29" x14ac:dyDescent="0.2">
      <c r="A53" s="2" t="s">
        <v>205</v>
      </c>
    </row>
    <row r="54" spans="1:29" x14ac:dyDescent="0.2">
      <c r="A54" s="2" t="s">
        <v>206</v>
      </c>
    </row>
    <row r="55" spans="1:29" x14ac:dyDescent="0.2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9" x14ac:dyDescent="0.2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9" x14ac:dyDescent="0.2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9" x14ac:dyDescent="0.2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9" x14ac:dyDescent="0.2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9" x14ac:dyDescent="0.2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9" x14ac:dyDescent="0.2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9" ht="12" customHeight="1" x14ac:dyDescent="0.2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9" x14ac:dyDescent="0.2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9" ht="12" customHeight="1" x14ac:dyDescent="0.2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3:25" x14ac:dyDescent="0.2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3:25" x14ac:dyDescent="0.2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3:25" x14ac:dyDescent="0.2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3:25" x14ac:dyDescent="0.2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3:25" x14ac:dyDescent="0.2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3:25" x14ac:dyDescent="0.2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3:25" x14ac:dyDescent="0.2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3:25" x14ac:dyDescent="0.2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3:25" x14ac:dyDescent="0.2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3:25" x14ac:dyDescent="0.2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3:25" x14ac:dyDescent="0.2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3:25" x14ac:dyDescent="0.2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3:25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3:25" x14ac:dyDescent="0.2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3:25" x14ac:dyDescent="0.2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3:25" x14ac:dyDescent="0.2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3:25" x14ac:dyDescent="0.2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3:25" x14ac:dyDescent="0.2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3:25" x14ac:dyDescent="0.2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3:25" x14ac:dyDescent="0.2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3:25" x14ac:dyDescent="0.2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</sheetData>
  <sortState ref="L59:S85">
    <sortCondition descending="1" ref="S59:S85"/>
  </sortState>
  <mergeCells count="5">
    <mergeCell ref="D8:D9"/>
    <mergeCell ref="E8:G8"/>
    <mergeCell ref="H8:L8"/>
    <mergeCell ref="E10:G10"/>
    <mergeCell ref="H10:L10"/>
  </mergeCells>
  <conditionalFormatting sqref="D96:P96">
    <cfRule type="expression" dxfId="6" priority="3">
      <formula>D96&lt;&gt;D44</formula>
    </cfRule>
  </conditionalFormatting>
  <conditionalFormatting sqref="D86:P91">
    <cfRule type="expression" dxfId="5" priority="4">
      <formula>D86&lt;&gt;D33</formula>
    </cfRule>
  </conditionalFormatting>
  <conditionalFormatting sqref="D94:P95">
    <cfRule type="expression" dxfId="4" priority="5">
      <formula>D94&lt;&gt;D42</formula>
    </cfRule>
  </conditionalFormatting>
  <conditionalFormatting sqref="D93:P93 Q86">
    <cfRule type="expression" dxfId="3" priority="12">
      <formula>D86&lt;&gt;D32</formula>
    </cfRule>
  </conditionalFormatting>
  <conditionalFormatting sqref="D92:P92">
    <cfRule type="expression" dxfId="2" priority="13">
      <formula>D92&lt;&gt;#REF!</formula>
    </cfRule>
  </conditionalFormatting>
  <pageMargins left="0.7" right="0.7" top="0.75" bottom="0.75" header="0.3" footer="0.3"/>
  <pageSetup paperSize="9" orientation="portrait" r:id="rId1"/>
  <ignoredErrors>
    <ignoredError sqref="E21:G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108"/>
  <sheetViews>
    <sheetView showGridLines="0" topLeftCell="C1" zoomScaleNormal="100" workbookViewId="0">
      <selection activeCell="C1" sqref="C1"/>
    </sheetView>
  </sheetViews>
  <sheetFormatPr defaultColWidth="9.140625" defaultRowHeight="12" x14ac:dyDescent="0.2"/>
  <cols>
    <col min="1" max="2" width="9.140625" style="2"/>
    <col min="3" max="3" width="16.140625" style="2" customWidth="1"/>
    <col min="4" max="4" width="21.42578125" style="2" customWidth="1"/>
    <col min="5" max="10" width="10.28515625" style="2" customWidth="1"/>
    <col min="11" max="12" width="9.140625" style="2"/>
    <col min="13" max="13" width="33" style="2" customWidth="1"/>
    <col min="14" max="19" width="9.140625" style="2"/>
    <col min="20" max="20" width="19.140625" style="2" customWidth="1"/>
    <col min="21" max="16384" width="9.140625" style="2"/>
  </cols>
  <sheetData>
    <row r="1" spans="1:25" x14ac:dyDescent="0.2">
      <c r="A1" s="36"/>
    </row>
    <row r="3" spans="1:25" x14ac:dyDescent="0.2">
      <c r="C3" s="1" t="s">
        <v>51</v>
      </c>
    </row>
    <row r="4" spans="1:25" x14ac:dyDescent="0.2">
      <c r="B4" s="1"/>
      <c r="C4" s="1" t="s">
        <v>32</v>
      </c>
      <c r="D4" s="1"/>
      <c r="E4" s="1"/>
      <c r="F4" s="1"/>
      <c r="G4" s="1"/>
      <c r="H4" s="1"/>
      <c r="I4" s="1"/>
      <c r="J4" s="1"/>
    </row>
    <row r="5" spans="1:25" x14ac:dyDescent="0.2">
      <c r="B5" s="1"/>
      <c r="C5" s="1"/>
      <c r="D5" s="1"/>
      <c r="E5" s="1"/>
      <c r="F5" s="1"/>
      <c r="G5" s="1"/>
      <c r="H5" s="1"/>
      <c r="I5" s="1"/>
      <c r="J5" s="1"/>
      <c r="T5" s="85" t="s">
        <v>86</v>
      </c>
      <c r="U5" s="85" t="s">
        <v>87</v>
      </c>
      <c r="V5" s="85" t="s">
        <v>88</v>
      </c>
      <c r="W5" s="85" t="s">
        <v>73</v>
      </c>
      <c r="X5" s="85" t="s">
        <v>81</v>
      </c>
      <c r="Y5" s="85" t="s">
        <v>89</v>
      </c>
    </row>
    <row r="6" spans="1:25" ht="15.75" x14ac:dyDescent="0.2">
      <c r="B6" s="1"/>
      <c r="C6" s="154" t="s">
        <v>85</v>
      </c>
      <c r="D6" s="154"/>
      <c r="E6" s="154"/>
      <c r="F6" s="154"/>
      <c r="G6" s="1"/>
      <c r="H6" s="1"/>
      <c r="I6" s="1"/>
      <c r="J6" s="1"/>
      <c r="T6" s="85" t="s">
        <v>10</v>
      </c>
      <c r="U6" s="86">
        <v>2862</v>
      </c>
      <c r="V6" s="86">
        <v>2884</v>
      </c>
      <c r="W6" s="86">
        <v>2873.9</v>
      </c>
      <c r="X6" s="86">
        <v>2860.3</v>
      </c>
      <c r="Y6" s="86">
        <v>2815.2</v>
      </c>
    </row>
    <row r="7" spans="1:25" ht="15.75" x14ac:dyDescent="0.2">
      <c r="B7" s="1"/>
      <c r="C7" s="154" t="s">
        <v>33</v>
      </c>
      <c r="D7" s="154"/>
      <c r="E7" s="154"/>
      <c r="F7" s="154"/>
      <c r="G7" s="1"/>
      <c r="H7" s="1"/>
      <c r="I7" s="1"/>
      <c r="J7" s="1"/>
      <c r="T7" s="85" t="s">
        <v>1</v>
      </c>
      <c r="U7" s="86">
        <v>2187.1999999999998</v>
      </c>
      <c r="V7" s="86">
        <v>2321.9</v>
      </c>
      <c r="W7" s="86">
        <v>2364.1</v>
      </c>
      <c r="X7" s="86">
        <v>2594.3000000000002</v>
      </c>
      <c r="Y7" s="86">
        <v>2473.6</v>
      </c>
    </row>
    <row r="8" spans="1:25" x14ac:dyDescent="0.2">
      <c r="B8" s="3"/>
      <c r="C8" s="3"/>
      <c r="D8" s="19"/>
      <c r="E8" s="19"/>
      <c r="F8" s="19"/>
      <c r="G8" s="19"/>
      <c r="H8" s="19"/>
      <c r="I8" s="19"/>
      <c r="J8" s="3"/>
      <c r="T8" s="85" t="s">
        <v>91</v>
      </c>
      <c r="U8" s="86">
        <v>2440.4</v>
      </c>
      <c r="V8" s="86">
        <v>2447.6</v>
      </c>
      <c r="W8" s="86">
        <v>2446.1999999999998</v>
      </c>
      <c r="X8" s="86">
        <v>2455.3000000000002</v>
      </c>
      <c r="Y8" s="86">
        <v>2455.3000000000002</v>
      </c>
    </row>
    <row r="9" spans="1:25" x14ac:dyDescent="0.2">
      <c r="B9" s="3"/>
      <c r="C9" s="3"/>
      <c r="D9" s="3"/>
      <c r="E9" s="3"/>
      <c r="F9" s="3"/>
      <c r="G9" s="3"/>
      <c r="H9" s="3"/>
      <c r="I9" s="3"/>
      <c r="J9" s="3"/>
      <c r="T9" s="85" t="s">
        <v>9</v>
      </c>
      <c r="U9" s="86">
        <v>2368.6999999999998</v>
      </c>
      <c r="V9" s="87" t="s">
        <v>47</v>
      </c>
      <c r="W9" s="86">
        <v>2359.6</v>
      </c>
      <c r="X9" s="86">
        <v>2318.5</v>
      </c>
      <c r="Y9" s="86">
        <v>2294.8000000000002</v>
      </c>
    </row>
    <row r="10" spans="1:25" x14ac:dyDescent="0.2">
      <c r="B10" s="3"/>
      <c r="C10" s="3" t="s">
        <v>213</v>
      </c>
      <c r="D10" s="10" t="s">
        <v>33</v>
      </c>
      <c r="E10" s="10"/>
      <c r="F10" s="10"/>
      <c r="G10" s="3"/>
      <c r="H10" s="3"/>
      <c r="I10" s="3"/>
      <c r="J10" s="10"/>
      <c r="K10" s="14"/>
      <c r="L10" s="14"/>
      <c r="M10" s="3"/>
      <c r="N10" s="10"/>
      <c r="O10" s="10"/>
      <c r="P10" s="10"/>
      <c r="Q10" s="10"/>
      <c r="R10" s="15"/>
      <c r="S10" s="10"/>
      <c r="T10" s="85" t="s">
        <v>12</v>
      </c>
      <c r="U10" s="86">
        <v>1989.9</v>
      </c>
      <c r="V10" s="86">
        <v>1979.1</v>
      </c>
      <c r="W10" s="86">
        <v>1988.6</v>
      </c>
      <c r="X10" s="86">
        <v>2064.6999999999998</v>
      </c>
      <c r="Y10" s="86">
        <v>2140.4</v>
      </c>
    </row>
    <row r="11" spans="1:25" x14ac:dyDescent="0.2">
      <c r="A11" s="14"/>
      <c r="B11" s="3"/>
      <c r="C11" s="5" t="s">
        <v>10</v>
      </c>
      <c r="D11" s="41">
        <v>2815.2</v>
      </c>
      <c r="E11" s="13"/>
      <c r="F11" s="13"/>
      <c r="G11" s="3"/>
      <c r="H11" s="3"/>
      <c r="I11" s="3"/>
      <c r="J11" s="13"/>
      <c r="M11" s="5"/>
      <c r="N11" s="13"/>
      <c r="O11" s="13"/>
      <c r="P11" s="13"/>
      <c r="Q11" s="13"/>
      <c r="R11" s="13"/>
      <c r="S11" s="13"/>
      <c r="T11" s="85" t="s">
        <v>3</v>
      </c>
      <c r="U11" s="87" t="s">
        <v>47</v>
      </c>
      <c r="V11" s="87" t="s">
        <v>47</v>
      </c>
      <c r="W11" s="86">
        <v>2035.5</v>
      </c>
      <c r="X11" s="86">
        <v>2019.1</v>
      </c>
      <c r="Y11" s="86">
        <v>2029.8</v>
      </c>
    </row>
    <row r="12" spans="1:25" x14ac:dyDescent="0.2">
      <c r="A12" s="14"/>
      <c r="B12" s="3"/>
      <c r="C12" s="5" t="s">
        <v>1</v>
      </c>
      <c r="D12" s="41">
        <v>2473.6</v>
      </c>
      <c r="E12" s="13"/>
      <c r="F12" s="13"/>
      <c r="G12" s="3"/>
      <c r="H12" s="3"/>
      <c r="I12" s="3"/>
      <c r="J12" s="13"/>
      <c r="M12" s="5"/>
      <c r="N12" s="13"/>
      <c r="O12" s="13"/>
      <c r="P12" s="13"/>
      <c r="Q12" s="13"/>
      <c r="R12" s="13"/>
      <c r="S12" s="13"/>
      <c r="T12" s="85" t="s">
        <v>30</v>
      </c>
      <c r="U12" s="86">
        <v>1983.2</v>
      </c>
      <c r="V12" s="86">
        <v>2061.4</v>
      </c>
      <c r="W12" s="86">
        <v>2014.2</v>
      </c>
      <c r="X12" s="86">
        <v>2048.5</v>
      </c>
      <c r="Y12" s="86">
        <v>2016.4</v>
      </c>
    </row>
    <row r="13" spans="1:25" x14ac:dyDescent="0.2">
      <c r="A13" s="14"/>
      <c r="B13" s="3"/>
      <c r="C13" s="5" t="s">
        <v>62</v>
      </c>
      <c r="D13" s="41">
        <v>2455.3000000000002</v>
      </c>
      <c r="E13" s="13"/>
      <c r="F13" s="13"/>
      <c r="G13" s="3"/>
      <c r="H13" s="3"/>
      <c r="I13" s="3"/>
      <c r="J13" s="13"/>
      <c r="M13" s="5"/>
      <c r="N13" s="13"/>
      <c r="O13" s="13"/>
      <c r="P13" s="13"/>
      <c r="Q13" s="13"/>
      <c r="R13" s="13"/>
      <c r="S13" s="13"/>
      <c r="T13" s="85" t="s">
        <v>8</v>
      </c>
      <c r="U13" s="86">
        <v>1727.2</v>
      </c>
      <c r="V13" s="86">
        <v>1811.8</v>
      </c>
      <c r="W13" s="86">
        <v>1832</v>
      </c>
      <c r="X13" s="86">
        <v>1876.2</v>
      </c>
      <c r="Y13" s="86">
        <v>1969.8</v>
      </c>
    </row>
    <row r="14" spans="1:25" x14ac:dyDescent="0.2">
      <c r="A14" s="14"/>
      <c r="B14" s="3"/>
      <c r="C14" s="5" t="s">
        <v>9</v>
      </c>
      <c r="D14" s="41">
        <v>2294.8000000000002</v>
      </c>
      <c r="E14" s="13"/>
      <c r="F14" s="13"/>
      <c r="G14" s="3"/>
      <c r="H14" s="3"/>
      <c r="I14" s="3"/>
      <c r="J14" s="13"/>
      <c r="M14" s="5"/>
      <c r="N14" s="13"/>
      <c r="O14" s="13"/>
      <c r="P14" s="13"/>
      <c r="Q14" s="13"/>
      <c r="R14" s="13"/>
      <c r="S14" s="13"/>
      <c r="T14" s="85" t="s">
        <v>24</v>
      </c>
      <c r="U14" s="86">
        <v>1973.1</v>
      </c>
      <c r="V14" s="86">
        <v>1927.2</v>
      </c>
      <c r="W14" s="86">
        <v>1872.9</v>
      </c>
      <c r="X14" s="86">
        <v>1919.6</v>
      </c>
      <c r="Y14" s="86">
        <v>1903.2</v>
      </c>
    </row>
    <row r="15" spans="1:25" x14ac:dyDescent="0.2">
      <c r="A15" s="14"/>
      <c r="B15" s="3"/>
      <c r="C15" s="5" t="s">
        <v>12</v>
      </c>
      <c r="D15" s="41">
        <v>2140.4</v>
      </c>
      <c r="E15" s="13"/>
      <c r="F15" s="13"/>
      <c r="G15" s="3"/>
      <c r="H15" s="3"/>
      <c r="I15" s="3"/>
      <c r="J15" s="13"/>
      <c r="M15" s="5"/>
      <c r="N15" s="13"/>
      <c r="O15" s="13"/>
      <c r="P15" s="13"/>
      <c r="Q15" s="13"/>
      <c r="R15" s="13"/>
      <c r="S15" s="13"/>
      <c r="T15" s="85" t="s">
        <v>14</v>
      </c>
      <c r="U15" s="86">
        <v>1682.2</v>
      </c>
      <c r="V15" s="86">
        <v>1710.7</v>
      </c>
      <c r="W15" s="86">
        <v>1739.6</v>
      </c>
      <c r="X15" s="86">
        <v>1698.5</v>
      </c>
      <c r="Y15" s="86">
        <v>1726.7</v>
      </c>
    </row>
    <row r="16" spans="1:25" x14ac:dyDescent="0.2">
      <c r="A16" s="14"/>
      <c r="B16" s="3"/>
      <c r="C16" s="5" t="s">
        <v>3</v>
      </c>
      <c r="D16" s="41">
        <v>2029.8</v>
      </c>
      <c r="E16" s="13"/>
      <c r="F16" s="13"/>
      <c r="G16" s="3"/>
      <c r="H16" s="3"/>
      <c r="I16" s="3"/>
      <c r="J16" s="13"/>
      <c r="M16" s="5"/>
      <c r="N16" s="13"/>
      <c r="O16" s="13"/>
      <c r="P16" s="13"/>
      <c r="Q16" s="13"/>
      <c r="R16" s="13"/>
      <c r="S16" s="13"/>
      <c r="T16" s="85" t="s">
        <v>13</v>
      </c>
      <c r="U16" s="86">
        <v>1815.4</v>
      </c>
      <c r="V16" s="86">
        <v>1820.2</v>
      </c>
      <c r="W16" s="86">
        <v>1730.1</v>
      </c>
      <c r="X16" s="86">
        <v>1798</v>
      </c>
      <c r="Y16" s="86">
        <v>1692.1</v>
      </c>
    </row>
    <row r="17" spans="1:25" x14ac:dyDescent="0.2">
      <c r="A17" s="14"/>
      <c r="B17" s="3"/>
      <c r="C17" s="5" t="s">
        <v>30</v>
      </c>
      <c r="D17" s="41">
        <v>2016.4</v>
      </c>
      <c r="E17" s="13"/>
      <c r="F17" s="13"/>
      <c r="G17" s="3"/>
      <c r="H17" s="3"/>
      <c r="I17" s="3"/>
      <c r="J17" s="13"/>
      <c r="M17" s="5"/>
      <c r="N17" s="13"/>
      <c r="O17" s="13"/>
      <c r="P17" s="13"/>
      <c r="Q17" s="13"/>
      <c r="R17" s="13"/>
      <c r="S17" s="13"/>
      <c r="T17" s="85" t="s">
        <v>92</v>
      </c>
      <c r="U17" s="86">
        <v>1590.2</v>
      </c>
      <c r="V17" s="87" t="s">
        <v>47</v>
      </c>
      <c r="W17" s="87" t="s">
        <v>47</v>
      </c>
      <c r="X17" s="87" t="s">
        <v>47</v>
      </c>
      <c r="Y17" s="86">
        <v>1590.2</v>
      </c>
    </row>
    <row r="18" spans="1:25" x14ac:dyDescent="0.2">
      <c r="A18" s="14"/>
      <c r="B18" s="3"/>
      <c r="C18" s="5" t="s">
        <v>8</v>
      </c>
      <c r="D18" s="41">
        <v>1969.8</v>
      </c>
      <c r="E18" s="13"/>
      <c r="F18" s="13"/>
      <c r="G18" s="3"/>
      <c r="H18" s="3"/>
      <c r="I18" s="3"/>
      <c r="J18" s="13"/>
      <c r="M18" s="5"/>
      <c r="N18" s="13"/>
      <c r="O18" s="13"/>
      <c r="P18" s="13"/>
      <c r="Q18" s="13"/>
      <c r="R18" s="13"/>
      <c r="S18" s="13"/>
      <c r="T18" s="85" t="s">
        <v>11</v>
      </c>
      <c r="U18" s="86">
        <v>1326.4</v>
      </c>
      <c r="V18" s="86">
        <v>1428.5</v>
      </c>
      <c r="W18" s="86">
        <v>1495</v>
      </c>
      <c r="X18" s="86">
        <v>1494.8</v>
      </c>
      <c r="Y18" s="86">
        <v>1538.8</v>
      </c>
    </row>
    <row r="19" spans="1:25" x14ac:dyDescent="0.2">
      <c r="A19" s="14"/>
      <c r="B19" s="3"/>
      <c r="C19" s="5" t="s">
        <v>24</v>
      </c>
      <c r="D19" s="41">
        <v>1903.2</v>
      </c>
      <c r="E19" s="13"/>
      <c r="F19" s="13"/>
      <c r="G19" s="3"/>
      <c r="H19" s="3"/>
      <c r="I19" s="3"/>
      <c r="J19" s="13"/>
      <c r="M19" s="5"/>
      <c r="N19" s="13"/>
      <c r="O19" s="13"/>
      <c r="P19" s="13"/>
      <c r="Q19" s="13"/>
      <c r="R19" s="13"/>
      <c r="S19" s="13"/>
      <c r="T19" s="85" t="s">
        <v>95</v>
      </c>
      <c r="U19" s="86">
        <v>1523.9</v>
      </c>
      <c r="V19" s="86">
        <v>1509.4</v>
      </c>
      <c r="W19" s="86">
        <v>1470.2</v>
      </c>
      <c r="X19" s="86">
        <v>1418.7</v>
      </c>
      <c r="Y19" s="86">
        <v>1418.7</v>
      </c>
    </row>
    <row r="20" spans="1:25" x14ac:dyDescent="0.2">
      <c r="A20" s="14"/>
      <c r="B20" s="3"/>
      <c r="C20" s="5" t="s">
        <v>14</v>
      </c>
      <c r="D20" s="41">
        <v>1726.7</v>
      </c>
      <c r="E20" s="13"/>
      <c r="F20" s="13"/>
      <c r="G20" s="3"/>
      <c r="H20" s="3"/>
      <c r="I20" s="3"/>
      <c r="J20" s="13"/>
      <c r="M20" s="5"/>
      <c r="N20" s="13"/>
      <c r="O20" s="13"/>
      <c r="P20" s="13"/>
      <c r="Q20" s="13"/>
      <c r="R20" s="13"/>
      <c r="S20" s="13"/>
      <c r="T20" s="85" t="s">
        <v>55</v>
      </c>
      <c r="U20" s="86">
        <v>1437.1</v>
      </c>
      <c r="V20" s="86">
        <v>1429.5</v>
      </c>
      <c r="W20" s="86">
        <v>1389.3</v>
      </c>
      <c r="X20" s="86">
        <v>1375.5</v>
      </c>
      <c r="Y20" s="86">
        <v>1346.6</v>
      </c>
    </row>
    <row r="21" spans="1:25" x14ac:dyDescent="0.2">
      <c r="A21" s="14"/>
      <c r="B21" s="3"/>
      <c r="C21" s="5" t="s">
        <v>13</v>
      </c>
      <c r="D21" s="41">
        <v>1692.1</v>
      </c>
      <c r="E21" s="13"/>
      <c r="F21" s="13"/>
      <c r="G21" s="3"/>
      <c r="H21" s="3"/>
      <c r="I21" s="3"/>
      <c r="J21" s="13"/>
      <c r="M21" s="5"/>
      <c r="N21" s="13"/>
      <c r="O21" s="13"/>
      <c r="P21" s="13"/>
      <c r="Q21" s="13"/>
      <c r="R21" s="13"/>
      <c r="S21" s="13"/>
      <c r="T21" s="85" t="s">
        <v>93</v>
      </c>
      <c r="U21" s="86">
        <v>1269.3</v>
      </c>
      <c r="V21" s="86">
        <v>1209.7</v>
      </c>
      <c r="W21" s="87" t="s">
        <v>47</v>
      </c>
      <c r="X21" s="87" t="s">
        <v>47</v>
      </c>
      <c r="Y21" s="86">
        <v>1209.7</v>
      </c>
    </row>
    <row r="22" spans="1:25" x14ac:dyDescent="0.2">
      <c r="A22" s="14"/>
      <c r="B22" s="3"/>
      <c r="C22" s="5" t="s">
        <v>11</v>
      </c>
      <c r="D22" s="41">
        <v>1538.8</v>
      </c>
      <c r="E22" s="13"/>
      <c r="F22" s="13"/>
      <c r="G22" s="3"/>
      <c r="H22" s="3"/>
      <c r="I22" s="3"/>
      <c r="J22" s="13"/>
      <c r="M22" s="5"/>
      <c r="N22" s="13"/>
      <c r="O22" s="13"/>
      <c r="P22" s="13"/>
      <c r="Q22" s="13"/>
      <c r="R22" s="13"/>
      <c r="S22" s="13"/>
      <c r="T22" s="85" t="s">
        <v>23</v>
      </c>
      <c r="U22" s="86">
        <v>1109.2</v>
      </c>
      <c r="V22" s="86">
        <v>1111.8</v>
      </c>
      <c r="W22" s="86">
        <v>1108.7</v>
      </c>
      <c r="X22" s="86">
        <v>1117.3</v>
      </c>
      <c r="Y22" s="86">
        <v>1095.5999999999999</v>
      </c>
    </row>
    <row r="23" spans="1:25" x14ac:dyDescent="0.2">
      <c r="A23" s="14"/>
      <c r="B23" s="3"/>
      <c r="C23" s="5" t="s">
        <v>108</v>
      </c>
      <c r="D23" s="41">
        <v>1418.7</v>
      </c>
      <c r="E23" s="13"/>
      <c r="F23" s="13"/>
      <c r="G23" s="3"/>
      <c r="H23" s="3"/>
      <c r="I23" s="3"/>
      <c r="J23" s="13"/>
      <c r="M23" s="5"/>
      <c r="N23" s="13"/>
      <c r="O23" s="13"/>
      <c r="P23" s="13"/>
      <c r="Q23" s="13"/>
      <c r="R23" s="13"/>
      <c r="S23" s="13"/>
      <c r="T23" s="85" t="s">
        <v>0</v>
      </c>
      <c r="U23" s="87" t="s">
        <v>47</v>
      </c>
      <c r="V23" s="87" t="s">
        <v>47</v>
      </c>
      <c r="W23" s="86">
        <v>1103</v>
      </c>
      <c r="X23" s="86">
        <v>1088.8</v>
      </c>
      <c r="Y23" s="86">
        <v>1088.9000000000001</v>
      </c>
    </row>
    <row r="24" spans="1:25" x14ac:dyDescent="0.2">
      <c r="A24" s="14"/>
      <c r="B24" s="3"/>
      <c r="C24" s="5" t="s">
        <v>55</v>
      </c>
      <c r="D24" s="41">
        <v>1346.6</v>
      </c>
      <c r="E24" s="13"/>
      <c r="F24" s="13"/>
      <c r="G24" s="3"/>
      <c r="H24" s="3"/>
      <c r="I24" s="3"/>
      <c r="J24" s="13"/>
      <c r="M24" s="5"/>
      <c r="N24" s="13"/>
      <c r="O24" s="13"/>
      <c r="P24" s="13"/>
      <c r="Q24" s="13"/>
      <c r="R24" s="13"/>
      <c r="S24" s="13"/>
      <c r="T24" s="85" t="s">
        <v>6</v>
      </c>
      <c r="U24" s="86">
        <v>1099.7</v>
      </c>
      <c r="V24" s="86">
        <v>1109.5999999999999</v>
      </c>
      <c r="W24" s="86">
        <v>1086.3</v>
      </c>
      <c r="X24" s="86">
        <v>1077</v>
      </c>
      <c r="Y24" s="86">
        <v>1057.0999999999999</v>
      </c>
    </row>
    <row r="25" spans="1:25" x14ac:dyDescent="0.2">
      <c r="A25" s="14"/>
      <c r="B25" s="3"/>
      <c r="C25" s="5" t="s">
        <v>65</v>
      </c>
      <c r="D25" s="41">
        <v>1209.7</v>
      </c>
      <c r="E25" s="13"/>
      <c r="F25" s="13"/>
      <c r="G25" s="3"/>
      <c r="H25" s="3"/>
      <c r="I25" s="3"/>
      <c r="J25" s="13"/>
      <c r="M25" s="5"/>
      <c r="N25" s="13"/>
      <c r="O25" s="13"/>
      <c r="P25" s="13"/>
      <c r="Q25" s="13"/>
      <c r="R25" s="13"/>
      <c r="S25" s="13"/>
      <c r="T25" s="85" t="s">
        <v>5</v>
      </c>
      <c r="U25" s="86">
        <v>903.1</v>
      </c>
      <c r="V25" s="86">
        <v>991.1</v>
      </c>
      <c r="W25" s="86">
        <v>969.9</v>
      </c>
      <c r="X25" s="86">
        <v>971.1</v>
      </c>
      <c r="Y25" s="86">
        <v>972</v>
      </c>
    </row>
    <row r="26" spans="1:25" x14ac:dyDescent="0.2">
      <c r="A26" s="14"/>
      <c r="B26" s="3"/>
      <c r="C26" s="5" t="s">
        <v>23</v>
      </c>
      <c r="D26" s="41">
        <v>1095.5999999999999</v>
      </c>
      <c r="E26" s="13"/>
      <c r="F26" s="13"/>
      <c r="G26" s="3"/>
      <c r="H26" s="3"/>
      <c r="I26" s="3"/>
      <c r="J26" s="13"/>
      <c r="M26" s="5"/>
      <c r="N26" s="13"/>
      <c r="O26" s="13"/>
      <c r="P26" s="13"/>
      <c r="Q26" s="13"/>
      <c r="R26" s="13"/>
      <c r="S26" s="13"/>
      <c r="T26" s="85" t="s">
        <v>90</v>
      </c>
      <c r="U26" s="87" t="s">
        <v>47</v>
      </c>
      <c r="V26" s="86">
        <v>964.3</v>
      </c>
      <c r="W26" s="87" t="s">
        <v>47</v>
      </c>
      <c r="X26" s="87" t="s">
        <v>47</v>
      </c>
      <c r="Y26" s="86">
        <v>964.3</v>
      </c>
    </row>
    <row r="27" spans="1:25" x14ac:dyDescent="0.2">
      <c r="A27" s="14"/>
      <c r="B27" s="3"/>
      <c r="C27" s="5" t="s">
        <v>0</v>
      </c>
      <c r="D27" s="41">
        <v>1088.9000000000001</v>
      </c>
      <c r="E27" s="13"/>
      <c r="F27" s="13"/>
      <c r="G27" s="3"/>
      <c r="H27" s="3"/>
      <c r="I27" s="3"/>
      <c r="J27" s="13"/>
      <c r="M27" s="5"/>
      <c r="N27" s="13"/>
      <c r="O27" s="13"/>
      <c r="P27" s="13"/>
      <c r="Q27" s="13"/>
      <c r="R27" s="13"/>
      <c r="S27" s="13"/>
      <c r="T27" s="85" t="s">
        <v>26</v>
      </c>
      <c r="U27" s="86">
        <v>1020.5</v>
      </c>
      <c r="V27" s="86">
        <v>1027.5999999999999</v>
      </c>
      <c r="W27" s="86">
        <v>1003.2</v>
      </c>
      <c r="X27" s="86">
        <v>969.7</v>
      </c>
      <c r="Y27" s="86">
        <v>946.6</v>
      </c>
    </row>
    <row r="28" spans="1:25" x14ac:dyDescent="0.2">
      <c r="A28" s="14"/>
      <c r="B28" s="3"/>
      <c r="C28" s="5" t="s">
        <v>6</v>
      </c>
      <c r="D28" s="41">
        <v>1057.0999999999999</v>
      </c>
      <c r="E28" s="13"/>
      <c r="F28" s="13"/>
      <c r="G28" s="3"/>
      <c r="H28" s="3"/>
      <c r="I28" s="3"/>
      <c r="J28" s="13"/>
      <c r="M28" s="5"/>
      <c r="N28" s="13"/>
      <c r="O28" s="13"/>
      <c r="P28" s="13"/>
      <c r="Q28" s="13"/>
      <c r="R28" s="13"/>
      <c r="S28" s="13"/>
      <c r="T28" s="85" t="s">
        <v>29</v>
      </c>
      <c r="U28" s="86">
        <v>1054.2</v>
      </c>
      <c r="V28" s="86">
        <v>1015.4</v>
      </c>
      <c r="W28" s="86">
        <v>964.7</v>
      </c>
      <c r="X28" s="86">
        <v>917.9</v>
      </c>
      <c r="Y28" s="86">
        <v>899.5</v>
      </c>
    </row>
    <row r="29" spans="1:25" x14ac:dyDescent="0.2">
      <c r="A29" s="14"/>
      <c r="B29" s="3"/>
      <c r="C29" s="5" t="s">
        <v>5</v>
      </c>
      <c r="D29" s="41">
        <v>972</v>
      </c>
      <c r="E29" s="13"/>
      <c r="F29" s="13"/>
      <c r="G29" s="3"/>
      <c r="H29" s="3"/>
      <c r="I29" s="3"/>
      <c r="J29" s="13"/>
      <c r="M29" s="5"/>
      <c r="N29" s="13"/>
      <c r="O29" s="13"/>
      <c r="P29" s="13"/>
      <c r="Q29" s="13"/>
      <c r="R29" s="13"/>
      <c r="S29" s="13"/>
      <c r="T29" s="85" t="s">
        <v>27</v>
      </c>
      <c r="U29" s="86">
        <v>734.9</v>
      </c>
      <c r="V29" s="87" t="s">
        <v>47</v>
      </c>
      <c r="W29" s="87" t="s">
        <v>47</v>
      </c>
      <c r="X29" s="86">
        <v>813</v>
      </c>
      <c r="Y29" s="86">
        <v>821.2</v>
      </c>
    </row>
    <row r="30" spans="1:25" x14ac:dyDescent="0.2">
      <c r="A30" s="14"/>
      <c r="B30" s="3"/>
      <c r="C30" s="5" t="s">
        <v>66</v>
      </c>
      <c r="D30" s="41">
        <v>964.3</v>
      </c>
      <c r="E30" s="13"/>
      <c r="F30" s="13"/>
      <c r="G30" s="3"/>
      <c r="H30" s="3"/>
      <c r="I30" s="3"/>
      <c r="J30" s="13"/>
      <c r="M30" s="5"/>
      <c r="N30" s="13"/>
      <c r="O30" s="13"/>
      <c r="P30" s="13"/>
      <c r="Q30" s="13"/>
      <c r="R30" s="13"/>
      <c r="S30" s="13"/>
      <c r="T30" s="85" t="s">
        <v>22</v>
      </c>
      <c r="U30" s="86">
        <v>689.5</v>
      </c>
      <c r="V30" s="86">
        <v>690.4</v>
      </c>
      <c r="W30" s="86">
        <v>687.6</v>
      </c>
      <c r="X30" s="86">
        <v>704.2</v>
      </c>
      <c r="Y30" s="86">
        <v>705.6</v>
      </c>
    </row>
    <row r="31" spans="1:25" x14ac:dyDescent="0.2">
      <c r="A31" s="14"/>
      <c r="B31" s="3"/>
      <c r="C31" s="5" t="s">
        <v>26</v>
      </c>
      <c r="D31" s="41">
        <v>946.6</v>
      </c>
      <c r="E31" s="13"/>
      <c r="F31" s="13"/>
      <c r="G31" s="3"/>
      <c r="H31" s="3"/>
      <c r="I31" s="3"/>
      <c r="J31" s="13"/>
      <c r="M31" s="5"/>
      <c r="N31" s="13"/>
      <c r="O31" s="13"/>
      <c r="P31" s="13"/>
      <c r="Q31" s="13"/>
      <c r="R31" s="13"/>
      <c r="S31" s="13"/>
      <c r="T31" s="85" t="s">
        <v>7</v>
      </c>
      <c r="U31" s="86">
        <v>668.3</v>
      </c>
      <c r="V31" s="86">
        <v>693.4</v>
      </c>
      <c r="W31" s="86">
        <v>695.2</v>
      </c>
      <c r="X31" s="86">
        <v>682.6</v>
      </c>
      <c r="Y31" s="86">
        <v>652.29999999999995</v>
      </c>
    </row>
    <row r="32" spans="1:25" x14ac:dyDescent="0.2">
      <c r="A32" s="14"/>
      <c r="B32" s="3"/>
      <c r="C32" s="5" t="s">
        <v>29</v>
      </c>
      <c r="D32" s="41">
        <v>899.5</v>
      </c>
      <c r="E32" s="13"/>
      <c r="F32" s="13"/>
      <c r="G32" s="3"/>
      <c r="H32" s="3"/>
      <c r="I32" s="3"/>
      <c r="J32" s="13"/>
      <c r="M32" s="5"/>
      <c r="N32" s="13"/>
      <c r="O32" s="13"/>
      <c r="P32" s="13"/>
      <c r="Q32" s="13"/>
      <c r="R32" s="13"/>
      <c r="S32" s="13"/>
      <c r="T32" s="85" t="s">
        <v>94</v>
      </c>
      <c r="U32" s="86">
        <v>812</v>
      </c>
      <c r="V32" s="86">
        <v>763.8</v>
      </c>
      <c r="W32" s="86">
        <v>633.1</v>
      </c>
      <c r="X32" s="86">
        <v>564.1</v>
      </c>
      <c r="Y32" s="86">
        <v>564.1</v>
      </c>
    </row>
    <row r="33" spans="1:25" x14ac:dyDescent="0.2">
      <c r="A33" s="14"/>
      <c r="B33" s="3"/>
      <c r="C33" s="5" t="s">
        <v>27</v>
      </c>
      <c r="D33" s="41">
        <v>821.2</v>
      </c>
      <c r="E33" s="13"/>
      <c r="F33" s="13"/>
      <c r="G33" s="3"/>
      <c r="H33" s="3"/>
      <c r="I33" s="3"/>
      <c r="J33" s="13"/>
      <c r="M33" s="5"/>
      <c r="N33" s="13"/>
      <c r="O33" s="13"/>
      <c r="P33" s="13"/>
      <c r="Q33" s="13"/>
      <c r="R33" s="13"/>
      <c r="S33" s="13"/>
    </row>
    <row r="34" spans="1:25" x14ac:dyDescent="0.2">
      <c r="A34" s="14"/>
      <c r="B34" s="3"/>
      <c r="C34" s="5" t="s">
        <v>22</v>
      </c>
      <c r="D34" s="41">
        <v>705.6</v>
      </c>
      <c r="E34" s="13"/>
      <c r="F34" s="13"/>
      <c r="G34" s="3"/>
      <c r="H34" s="3"/>
      <c r="I34" s="3"/>
      <c r="J34" s="13"/>
      <c r="M34" s="5"/>
      <c r="N34" s="13"/>
      <c r="O34" s="13"/>
      <c r="P34" s="13"/>
      <c r="Q34" s="13"/>
      <c r="R34" s="13"/>
      <c r="S34" s="13"/>
      <c r="T34" s="85" t="s">
        <v>96</v>
      </c>
      <c r="U34" s="95">
        <v>787.4</v>
      </c>
      <c r="V34" s="95">
        <v>775.5</v>
      </c>
      <c r="W34" s="96" t="s">
        <v>47</v>
      </c>
      <c r="X34" s="96" t="s">
        <v>47</v>
      </c>
      <c r="Y34" s="95">
        <v>775.5</v>
      </c>
    </row>
    <row r="35" spans="1:25" x14ac:dyDescent="0.2">
      <c r="A35" s="14"/>
      <c r="B35" s="3"/>
      <c r="C35" s="5" t="s">
        <v>7</v>
      </c>
      <c r="D35" s="41">
        <v>652.29999999999995</v>
      </c>
      <c r="E35" s="13"/>
      <c r="F35" s="13"/>
      <c r="G35" s="3"/>
      <c r="H35" s="3"/>
      <c r="I35" s="3"/>
      <c r="J35" s="13"/>
      <c r="M35" s="5"/>
      <c r="N35" s="13"/>
      <c r="O35" s="13"/>
      <c r="P35" s="13"/>
      <c r="Q35" s="13"/>
      <c r="R35" s="13"/>
      <c r="S35" s="13"/>
      <c r="U35" s="97"/>
      <c r="V35" s="97"/>
      <c r="W35" s="97"/>
      <c r="X35" s="97"/>
      <c r="Y35" s="97"/>
    </row>
    <row r="36" spans="1:25" x14ac:dyDescent="0.2">
      <c r="A36" s="14"/>
      <c r="B36" s="3"/>
      <c r="C36" s="5" t="s">
        <v>63</v>
      </c>
      <c r="D36" s="42">
        <v>564.1</v>
      </c>
      <c r="E36" s="13"/>
      <c r="F36" s="13"/>
      <c r="G36" s="3"/>
      <c r="H36" s="3"/>
      <c r="I36" s="3"/>
      <c r="J36" s="13"/>
      <c r="M36" s="5"/>
      <c r="N36" s="13"/>
      <c r="O36" s="13"/>
      <c r="P36" s="13"/>
      <c r="Q36" s="13"/>
      <c r="R36" s="13"/>
      <c r="S36" s="13"/>
      <c r="T36" s="98" t="s">
        <v>20</v>
      </c>
      <c r="U36" s="99">
        <v>1418.6</v>
      </c>
      <c r="V36" s="100">
        <v>1505.5</v>
      </c>
      <c r="W36" s="100">
        <v>1500.7</v>
      </c>
      <c r="X36" s="100">
        <v>1504.4</v>
      </c>
      <c r="Y36" s="101">
        <v>1509.8</v>
      </c>
    </row>
    <row r="37" spans="1:25" x14ac:dyDescent="0.2">
      <c r="A37" s="14"/>
      <c r="B37" s="3"/>
      <c r="C37" s="5"/>
      <c r="D37" s="41"/>
      <c r="E37" s="13"/>
      <c r="F37" s="13"/>
      <c r="G37" s="3"/>
      <c r="H37" s="3"/>
      <c r="I37" s="3"/>
      <c r="J37" s="13"/>
      <c r="M37" s="5"/>
      <c r="N37" s="13"/>
      <c r="O37" s="13"/>
      <c r="P37" s="13"/>
      <c r="Q37" s="13"/>
      <c r="R37" s="13"/>
      <c r="S37" s="13"/>
      <c r="T37" s="98" t="s">
        <v>19</v>
      </c>
      <c r="U37" s="102">
        <v>1470.1</v>
      </c>
      <c r="V37" s="86">
        <v>2022.5</v>
      </c>
      <c r="W37" s="86">
        <v>1941.2</v>
      </c>
      <c r="X37" s="86">
        <v>1359</v>
      </c>
      <c r="Y37" s="103">
        <v>1392.7</v>
      </c>
    </row>
    <row r="38" spans="1:25" x14ac:dyDescent="0.2">
      <c r="A38" s="14"/>
      <c r="B38" s="3"/>
      <c r="C38" s="5" t="s">
        <v>20</v>
      </c>
      <c r="D38" s="41">
        <v>1509.8</v>
      </c>
      <c r="E38" s="13"/>
      <c r="F38" s="13"/>
      <c r="G38" s="3"/>
      <c r="H38" s="3"/>
      <c r="I38" s="3"/>
      <c r="J38" s="13"/>
      <c r="M38" s="5"/>
      <c r="N38" s="13"/>
      <c r="O38" s="13"/>
      <c r="P38" s="13"/>
      <c r="Q38" s="13"/>
      <c r="R38" s="13"/>
      <c r="S38" s="13"/>
      <c r="T38" s="98" t="s">
        <v>50</v>
      </c>
      <c r="U38" s="102">
        <v>1226.4000000000001</v>
      </c>
      <c r="V38" s="86">
        <v>959.9</v>
      </c>
      <c r="W38" s="86">
        <v>928.4</v>
      </c>
      <c r="X38" s="87" t="s">
        <v>47</v>
      </c>
      <c r="Y38" s="103">
        <v>861.4</v>
      </c>
    </row>
    <row r="39" spans="1:25" x14ac:dyDescent="0.2">
      <c r="A39" s="14"/>
      <c r="B39" s="3"/>
      <c r="C39" s="5" t="s">
        <v>19</v>
      </c>
      <c r="D39" s="41">
        <v>1392.7</v>
      </c>
      <c r="E39" s="13"/>
      <c r="F39" s="13"/>
      <c r="G39" s="3"/>
      <c r="H39" s="3"/>
      <c r="I39" s="3"/>
      <c r="J39" s="13"/>
      <c r="M39" s="5"/>
      <c r="N39" s="13"/>
      <c r="O39" s="13"/>
      <c r="P39" s="13"/>
      <c r="Q39" s="13"/>
      <c r="R39" s="13"/>
      <c r="S39" s="13"/>
      <c r="T39" s="98" t="s">
        <v>46</v>
      </c>
      <c r="U39" s="104">
        <v>378.7</v>
      </c>
      <c r="V39" s="95">
        <v>304.89999999999998</v>
      </c>
      <c r="W39" s="95">
        <v>166</v>
      </c>
      <c r="X39" s="95">
        <v>154.30000000000001</v>
      </c>
      <c r="Y39" s="105">
        <v>176.3</v>
      </c>
    </row>
    <row r="40" spans="1:25" x14ac:dyDescent="0.2">
      <c r="A40" s="14"/>
      <c r="B40" s="3"/>
      <c r="C40" s="5" t="s">
        <v>50</v>
      </c>
      <c r="D40" s="41">
        <v>861.4</v>
      </c>
      <c r="E40" s="13"/>
      <c r="F40" s="13"/>
      <c r="G40" s="3"/>
      <c r="H40" s="3"/>
      <c r="I40" s="3"/>
      <c r="J40" s="13"/>
      <c r="M40" s="5"/>
      <c r="N40" s="13"/>
      <c r="O40" s="13"/>
      <c r="P40" s="13"/>
      <c r="Q40" s="13"/>
      <c r="R40" s="13"/>
      <c r="S40" s="13"/>
      <c r="U40" s="97"/>
      <c r="V40" s="97"/>
      <c r="W40" s="97"/>
      <c r="X40" s="97"/>
      <c r="Y40" s="97"/>
    </row>
    <row r="41" spans="1:25" x14ac:dyDescent="0.2">
      <c r="A41" s="14"/>
      <c r="B41" s="3"/>
      <c r="C41" s="5" t="s">
        <v>46</v>
      </c>
      <c r="D41" s="41">
        <v>176.3</v>
      </c>
      <c r="E41" s="13"/>
      <c r="F41" s="13"/>
      <c r="G41" s="3"/>
      <c r="H41" s="3"/>
      <c r="I41" s="3"/>
      <c r="J41" s="13"/>
      <c r="M41" s="5"/>
      <c r="N41" s="13"/>
      <c r="O41" s="13"/>
      <c r="P41" s="13"/>
      <c r="Q41" s="13"/>
      <c r="R41" s="13"/>
      <c r="S41" s="13"/>
      <c r="T41" s="98" t="s">
        <v>31</v>
      </c>
      <c r="U41" s="106" t="s">
        <v>47</v>
      </c>
      <c r="V41" s="100">
        <v>1916.9</v>
      </c>
      <c r="W41" s="100">
        <v>1900.9</v>
      </c>
      <c r="X41" s="107" t="s">
        <v>47</v>
      </c>
      <c r="Y41" s="101">
        <v>1875.1</v>
      </c>
    </row>
    <row r="42" spans="1:25" x14ac:dyDescent="0.2">
      <c r="A42" s="108"/>
      <c r="B42" s="3"/>
      <c r="C42" s="32"/>
      <c r="D42" s="41"/>
      <c r="E42" s="13"/>
      <c r="F42" s="13"/>
      <c r="G42" s="3"/>
      <c r="H42" s="3"/>
      <c r="I42" s="3"/>
      <c r="J42" s="13"/>
      <c r="M42" s="5"/>
      <c r="N42" s="13"/>
      <c r="O42" s="13"/>
      <c r="P42" s="13"/>
      <c r="Q42" s="13"/>
      <c r="R42" s="13"/>
      <c r="S42" s="13"/>
      <c r="T42" s="98" t="s">
        <v>54</v>
      </c>
      <c r="U42" s="104">
        <v>1265.0999999999999</v>
      </c>
      <c r="V42" s="95">
        <v>1301.0999999999999</v>
      </c>
      <c r="W42" s="95">
        <v>1194.5</v>
      </c>
      <c r="X42" s="95">
        <v>1361.9</v>
      </c>
      <c r="Y42" s="105">
        <v>1493.5</v>
      </c>
    </row>
    <row r="43" spans="1:25" x14ac:dyDescent="0.2">
      <c r="A43" s="108"/>
      <c r="B43" s="3"/>
      <c r="C43" s="2" t="s">
        <v>31</v>
      </c>
      <c r="D43" s="43">
        <v>1875.1</v>
      </c>
      <c r="E43" s="13"/>
      <c r="F43" s="13"/>
      <c r="G43" s="3"/>
      <c r="H43" s="3"/>
      <c r="I43" s="3"/>
      <c r="J43" s="13"/>
      <c r="M43" s="5"/>
      <c r="N43" s="13"/>
      <c r="O43" s="13"/>
      <c r="P43" s="13"/>
      <c r="Q43" s="13"/>
      <c r="R43" s="13"/>
      <c r="S43" s="13"/>
      <c r="T43" s="85" t="s">
        <v>97</v>
      </c>
      <c r="U43" s="109">
        <v>652.70000000000005</v>
      </c>
      <c r="V43" s="109">
        <v>680.6</v>
      </c>
      <c r="W43" s="110" t="s">
        <v>47</v>
      </c>
      <c r="X43" s="110" t="s">
        <v>47</v>
      </c>
      <c r="Y43" s="109">
        <v>680.6</v>
      </c>
    </row>
    <row r="44" spans="1:25" x14ac:dyDescent="0.2">
      <c r="A44" s="108"/>
      <c r="B44" s="3"/>
      <c r="C44" s="32" t="s">
        <v>54</v>
      </c>
      <c r="D44" s="41">
        <v>1493.5</v>
      </c>
      <c r="E44" s="13"/>
      <c r="F44" s="13"/>
      <c r="G44" s="3"/>
      <c r="H44" s="3"/>
      <c r="I44" s="3"/>
      <c r="J44" s="13"/>
      <c r="M44" s="5"/>
      <c r="N44" s="13"/>
      <c r="O44" s="13"/>
      <c r="P44" s="13"/>
      <c r="Q44" s="13"/>
      <c r="R44" s="13"/>
      <c r="S44" s="13"/>
      <c r="T44" s="13"/>
    </row>
    <row r="45" spans="1:25" x14ac:dyDescent="0.2">
      <c r="A45" s="108"/>
      <c r="B45" s="3"/>
      <c r="C45" s="32" t="s">
        <v>67</v>
      </c>
      <c r="D45" s="41">
        <v>680.6</v>
      </c>
      <c r="E45" s="13"/>
      <c r="F45" s="13"/>
      <c r="G45" s="3"/>
      <c r="H45" s="3"/>
      <c r="I45" s="3"/>
      <c r="J45" s="13"/>
      <c r="M45" s="5"/>
      <c r="N45" s="13"/>
      <c r="O45" s="13"/>
      <c r="P45" s="13"/>
      <c r="Q45" s="13"/>
      <c r="R45" s="13"/>
      <c r="S45" s="13"/>
      <c r="T45" s="13"/>
    </row>
    <row r="46" spans="1:25" x14ac:dyDescent="0.2">
      <c r="A46" s="108"/>
      <c r="B46" s="3"/>
      <c r="D46" s="13"/>
      <c r="E46" s="13"/>
      <c r="F46" s="13"/>
      <c r="G46" s="3"/>
      <c r="H46" s="3"/>
      <c r="I46" s="3"/>
      <c r="J46" s="13"/>
      <c r="M46" s="5"/>
      <c r="N46" s="13"/>
      <c r="O46" s="13"/>
      <c r="P46" s="13"/>
      <c r="Q46" s="13"/>
      <c r="R46" s="13"/>
      <c r="S46" s="13"/>
    </row>
    <row r="47" spans="1:25" ht="15" customHeight="1" x14ac:dyDescent="0.2">
      <c r="A47" s="108"/>
      <c r="B47" s="3"/>
      <c r="C47" s="84" t="s">
        <v>53</v>
      </c>
      <c r="D47" s="152"/>
      <c r="E47" s="13"/>
      <c r="F47" s="13"/>
      <c r="G47" s="3"/>
      <c r="H47" s="3"/>
      <c r="I47" s="3"/>
      <c r="J47" s="13"/>
      <c r="M47" s="5"/>
      <c r="N47" s="13"/>
      <c r="O47" s="13"/>
      <c r="P47" s="13"/>
      <c r="Q47" s="13"/>
      <c r="R47" s="13"/>
      <c r="S47" s="13"/>
      <c r="T47" s="13"/>
    </row>
    <row r="48" spans="1:25" ht="15" customHeight="1" x14ac:dyDescent="0.2">
      <c r="A48" s="108"/>
      <c r="B48" s="3"/>
      <c r="C48" s="84" t="s">
        <v>151</v>
      </c>
      <c r="D48" s="152"/>
      <c r="F48" s="13"/>
      <c r="G48" s="3"/>
      <c r="H48" s="3"/>
      <c r="I48" s="3"/>
      <c r="J48" s="13"/>
      <c r="M48" s="5"/>
      <c r="N48" s="13"/>
      <c r="O48" s="13"/>
      <c r="P48" s="13"/>
      <c r="Q48" s="13"/>
      <c r="R48" s="13"/>
      <c r="S48" s="13"/>
      <c r="T48" s="13"/>
    </row>
    <row r="49" spans="1:20" x14ac:dyDescent="0.2">
      <c r="A49" s="108"/>
      <c r="B49" s="3"/>
      <c r="C49" s="153" t="s">
        <v>68</v>
      </c>
      <c r="D49" s="152"/>
      <c r="E49" s="13"/>
      <c r="F49" s="13"/>
      <c r="G49" s="3"/>
      <c r="H49" s="3"/>
      <c r="I49" s="3"/>
      <c r="J49" s="13"/>
      <c r="M49" s="5"/>
      <c r="N49" s="13"/>
      <c r="O49" s="13"/>
      <c r="P49" s="13"/>
      <c r="Q49" s="13"/>
      <c r="R49" s="13"/>
      <c r="S49" s="13"/>
      <c r="T49" s="13"/>
    </row>
    <row r="50" spans="1:20" x14ac:dyDescent="0.2">
      <c r="A50" s="108"/>
      <c r="B50" s="3"/>
      <c r="C50" s="5"/>
      <c r="D50" s="13"/>
      <c r="E50" s="13"/>
      <c r="F50" s="7"/>
      <c r="G50" s="3"/>
      <c r="H50" s="3"/>
      <c r="I50" s="3"/>
      <c r="J50" s="13"/>
      <c r="M50" s="5"/>
      <c r="N50" s="13"/>
      <c r="O50" s="13"/>
      <c r="P50" s="13"/>
      <c r="Q50" s="13"/>
      <c r="R50" s="13"/>
      <c r="S50" s="13"/>
      <c r="T50" s="13"/>
    </row>
    <row r="51" spans="1:20" ht="15" customHeight="1" x14ac:dyDescent="0.2">
      <c r="A51" s="108"/>
      <c r="B51" s="3"/>
      <c r="C51" s="8" t="s">
        <v>210</v>
      </c>
      <c r="D51" s="13"/>
      <c r="E51" s="13"/>
      <c r="F51" s="7"/>
      <c r="G51" s="3"/>
      <c r="H51" s="3"/>
      <c r="I51" s="3"/>
      <c r="J51" s="13"/>
      <c r="M51" s="5"/>
      <c r="N51" s="13"/>
      <c r="O51" s="13"/>
      <c r="P51" s="13"/>
      <c r="Q51" s="13"/>
      <c r="R51" s="13"/>
      <c r="S51" s="13"/>
      <c r="T51" s="13"/>
    </row>
    <row r="52" spans="1:20" x14ac:dyDescent="0.2">
      <c r="B52" s="3"/>
      <c r="C52" s="5"/>
      <c r="D52" s="13"/>
      <c r="E52" s="13"/>
      <c r="F52" s="7"/>
      <c r="G52" s="3"/>
      <c r="H52" s="3"/>
      <c r="I52" s="3"/>
      <c r="J52" s="13"/>
      <c r="M52" s="5"/>
      <c r="N52" s="13"/>
      <c r="O52" s="13"/>
      <c r="P52" s="13"/>
      <c r="Q52" s="13"/>
      <c r="R52" s="13"/>
      <c r="S52" s="13"/>
      <c r="T52" s="13"/>
    </row>
    <row r="53" spans="1:20" x14ac:dyDescent="0.2">
      <c r="B53" s="3"/>
      <c r="C53" s="5"/>
      <c r="D53" s="13"/>
      <c r="E53" s="13"/>
      <c r="F53" s="7"/>
      <c r="G53" s="13"/>
      <c r="H53" s="13"/>
      <c r="I53" s="13"/>
      <c r="J53" s="13"/>
      <c r="M53" s="5"/>
      <c r="N53" s="13"/>
      <c r="O53" s="13"/>
      <c r="P53" s="13"/>
      <c r="Q53" s="13"/>
      <c r="R53" s="13"/>
      <c r="S53" s="13"/>
      <c r="T53" s="13"/>
    </row>
    <row r="54" spans="1:20" x14ac:dyDescent="0.2">
      <c r="B54" s="3"/>
      <c r="C54" s="5"/>
      <c r="D54" s="13"/>
      <c r="E54" s="7"/>
      <c r="F54" s="13"/>
      <c r="G54" s="3"/>
      <c r="H54" s="13"/>
      <c r="I54" s="13"/>
      <c r="J54" s="13"/>
      <c r="M54" s="5"/>
      <c r="N54" s="13"/>
      <c r="O54" s="13"/>
      <c r="P54" s="13"/>
      <c r="Q54" s="13"/>
      <c r="R54" s="13"/>
      <c r="S54" s="13"/>
      <c r="T54" s="13"/>
    </row>
    <row r="55" spans="1:20" x14ac:dyDescent="0.2">
      <c r="B55" s="3"/>
      <c r="E55" s="7"/>
      <c r="F55" s="13"/>
      <c r="G55" s="3"/>
      <c r="H55" s="13"/>
      <c r="I55" s="13"/>
      <c r="J55" s="13"/>
      <c r="M55" s="5"/>
      <c r="N55" s="13"/>
      <c r="O55" s="13"/>
      <c r="P55" s="13"/>
      <c r="Q55" s="13"/>
      <c r="R55" s="13"/>
      <c r="S55" s="13"/>
      <c r="T55" s="13"/>
    </row>
    <row r="56" spans="1:20" x14ac:dyDescent="0.2">
      <c r="A56" s="9" t="s">
        <v>16</v>
      </c>
      <c r="B56" s="3"/>
      <c r="E56" s="7"/>
      <c r="F56" s="13"/>
      <c r="G56" s="3"/>
      <c r="T56" s="13"/>
    </row>
    <row r="57" spans="1:20" x14ac:dyDescent="0.2">
      <c r="A57" s="2" t="s">
        <v>212</v>
      </c>
      <c r="B57" s="3"/>
      <c r="E57" s="7"/>
      <c r="F57" s="13"/>
      <c r="G57" s="3"/>
      <c r="H57" s="13"/>
      <c r="J57" s="13"/>
      <c r="T57" s="13"/>
    </row>
    <row r="58" spans="1:20" x14ac:dyDescent="0.2">
      <c r="B58" s="3"/>
      <c r="T58" s="13"/>
    </row>
    <row r="59" spans="1:20" x14ac:dyDescent="0.2">
      <c r="B59" s="3"/>
      <c r="T59" s="13"/>
    </row>
    <row r="60" spans="1:20" x14ac:dyDescent="0.2">
      <c r="B60" s="3"/>
      <c r="T60" s="13"/>
    </row>
    <row r="61" spans="1:20" x14ac:dyDescent="0.2">
      <c r="B61" s="3"/>
    </row>
    <row r="62" spans="1:20" x14ac:dyDescent="0.2">
      <c r="B62" s="3"/>
    </row>
    <row r="63" spans="1:20" x14ac:dyDescent="0.2">
      <c r="B63" s="3"/>
    </row>
    <row r="64" spans="1:20" x14ac:dyDescent="0.2">
      <c r="B64" s="3"/>
    </row>
    <row r="66" spans="2:11" x14ac:dyDescent="0.2">
      <c r="B66" s="3"/>
    </row>
    <row r="67" spans="2:11" x14ac:dyDescent="0.2">
      <c r="B67" s="3"/>
    </row>
    <row r="68" spans="2:11" x14ac:dyDescent="0.2">
      <c r="B68" s="3"/>
    </row>
    <row r="69" spans="2:11" x14ac:dyDescent="0.2">
      <c r="B69" s="3"/>
    </row>
    <row r="72" spans="2:11" x14ac:dyDescent="0.2">
      <c r="K72" s="13"/>
    </row>
    <row r="74" spans="2:11" x14ac:dyDescent="0.2">
      <c r="K74" s="19"/>
    </row>
    <row r="75" spans="2:11" x14ac:dyDescent="0.2">
      <c r="K75" s="19"/>
    </row>
    <row r="76" spans="2:11" x14ac:dyDescent="0.2">
      <c r="K76" s="19"/>
    </row>
    <row r="77" spans="2:11" x14ac:dyDescent="0.2">
      <c r="K77" s="19"/>
    </row>
    <row r="78" spans="2:11" x14ac:dyDescent="0.2">
      <c r="K78" s="19"/>
    </row>
    <row r="79" spans="2:11" x14ac:dyDescent="0.2">
      <c r="K79" s="19"/>
    </row>
    <row r="80" spans="2:11" x14ac:dyDescent="0.2">
      <c r="K80" s="19"/>
    </row>
    <row r="85" spans="3:7" x14ac:dyDescent="0.2">
      <c r="C85" s="5"/>
      <c r="D85" s="13"/>
    </row>
    <row r="87" spans="3:7" x14ac:dyDescent="0.2">
      <c r="E87" s="5"/>
      <c r="F87" s="11"/>
      <c r="G87" s="11"/>
    </row>
    <row r="88" spans="3:7" x14ac:dyDescent="0.2">
      <c r="E88" s="5"/>
      <c r="F88" s="13"/>
      <c r="G88" s="11"/>
    </row>
    <row r="93" spans="3:7" x14ac:dyDescent="0.2">
      <c r="C93" s="5"/>
      <c r="D93" s="13"/>
    </row>
    <row r="94" spans="3:7" x14ac:dyDescent="0.2">
      <c r="C94" s="5"/>
      <c r="D94" s="13"/>
    </row>
    <row r="95" spans="3:7" x14ac:dyDescent="0.2">
      <c r="C95" s="5"/>
      <c r="D95" s="13"/>
    </row>
    <row r="96" spans="3:7" x14ac:dyDescent="0.2">
      <c r="E96" s="5"/>
      <c r="F96" s="11"/>
      <c r="G96" s="11"/>
    </row>
    <row r="97" spans="3:7" x14ac:dyDescent="0.2">
      <c r="E97" s="5"/>
      <c r="F97" s="11"/>
      <c r="G97" s="11"/>
    </row>
    <row r="98" spans="3:7" x14ac:dyDescent="0.2">
      <c r="E98" s="5"/>
      <c r="F98" s="11"/>
      <c r="G98" s="11"/>
    </row>
    <row r="100" spans="3:7" x14ac:dyDescent="0.2">
      <c r="C100" s="5"/>
      <c r="D100" s="13"/>
    </row>
    <row r="101" spans="3:7" x14ac:dyDescent="0.2">
      <c r="C101" s="5"/>
      <c r="D101" s="13"/>
    </row>
    <row r="102" spans="3:7" x14ac:dyDescent="0.2">
      <c r="C102" s="5"/>
      <c r="D102" s="13"/>
    </row>
    <row r="103" spans="3:7" x14ac:dyDescent="0.2">
      <c r="C103" s="5"/>
      <c r="D103" s="13"/>
      <c r="E103" s="5"/>
      <c r="F103" s="11"/>
      <c r="G103" s="11"/>
    </row>
    <row r="104" spans="3:7" x14ac:dyDescent="0.2">
      <c r="D104" s="13"/>
      <c r="E104" s="5"/>
      <c r="F104" s="11"/>
      <c r="G104" s="11"/>
    </row>
    <row r="105" spans="3:7" x14ac:dyDescent="0.2">
      <c r="C105" s="5"/>
      <c r="D105" s="13"/>
      <c r="E105" s="5"/>
      <c r="F105" s="11"/>
      <c r="G105" s="11"/>
    </row>
    <row r="106" spans="3:7" x14ac:dyDescent="0.2">
      <c r="E106" s="5"/>
      <c r="F106" s="11"/>
      <c r="G106" s="11"/>
    </row>
    <row r="107" spans="3:7" x14ac:dyDescent="0.2">
      <c r="F107" s="11"/>
      <c r="G107" s="11"/>
    </row>
    <row r="108" spans="3:7" x14ac:dyDescent="0.2">
      <c r="E108" s="5"/>
      <c r="F108" s="13"/>
      <c r="G108" s="11"/>
    </row>
  </sheetData>
  <sortState ref="T41:Y44">
    <sortCondition descending="1" ref="Y41:Y44"/>
  </sortState>
  <conditionalFormatting sqref="G103:G108 G96:G98 G87:G88">
    <cfRule type="cellIs" dxfId="1" priority="1" operator="greaterThan">
      <formula>17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105"/>
  <sheetViews>
    <sheetView showGridLines="0" zoomScaleNormal="100" workbookViewId="0"/>
  </sheetViews>
  <sheetFormatPr defaultColWidth="9.140625" defaultRowHeight="12" x14ac:dyDescent="0.2"/>
  <cols>
    <col min="1" max="2" width="9.140625" style="2"/>
    <col min="3" max="3" width="16.28515625" style="2" customWidth="1"/>
    <col min="4" max="5" width="9.28515625" style="2" customWidth="1"/>
    <col min="6" max="10" width="10.28515625" style="2" customWidth="1"/>
    <col min="11" max="12" width="9.140625" style="2"/>
    <col min="13" max="13" width="33" style="2" customWidth="1"/>
    <col min="14" max="20" width="9.140625" style="2"/>
    <col min="21" max="21" width="18" style="2" customWidth="1"/>
    <col min="22" max="16384" width="9.140625" style="2"/>
  </cols>
  <sheetData>
    <row r="1" spans="1:23" x14ac:dyDescent="0.2">
      <c r="A1" s="36"/>
    </row>
    <row r="3" spans="1:23" x14ac:dyDescent="0.2">
      <c r="C3" s="1" t="s">
        <v>51</v>
      </c>
    </row>
    <row r="4" spans="1:23" x14ac:dyDescent="0.2">
      <c r="B4" s="1"/>
      <c r="C4" s="1" t="s">
        <v>32</v>
      </c>
      <c r="D4" s="1"/>
      <c r="E4" s="1"/>
      <c r="F4" s="1"/>
      <c r="G4" s="1"/>
      <c r="H4" s="1"/>
      <c r="I4" s="1"/>
      <c r="J4" s="1"/>
    </row>
    <row r="5" spans="1:23" x14ac:dyDescent="0.2">
      <c r="B5" s="1"/>
      <c r="C5" s="1"/>
      <c r="D5" s="1"/>
      <c r="E5" s="1"/>
      <c r="F5" s="1"/>
      <c r="G5" s="1"/>
      <c r="H5" s="1"/>
      <c r="I5" s="1"/>
      <c r="J5" s="1"/>
    </row>
    <row r="6" spans="1:23" ht="15.75" x14ac:dyDescent="0.2">
      <c r="B6" s="1"/>
      <c r="C6" s="154" t="s">
        <v>60</v>
      </c>
      <c r="D6" s="154"/>
      <c r="E6" s="154"/>
      <c r="F6" s="154"/>
      <c r="G6" s="154"/>
      <c r="H6" s="154"/>
      <c r="I6" s="1"/>
      <c r="J6" s="1"/>
    </row>
    <row r="7" spans="1:23" ht="15.75" x14ac:dyDescent="0.2">
      <c r="B7" s="1"/>
      <c r="C7" s="154" t="s">
        <v>36</v>
      </c>
      <c r="D7" s="154"/>
      <c r="E7" s="154"/>
      <c r="F7" s="154"/>
      <c r="G7" s="154"/>
      <c r="H7" s="154"/>
      <c r="I7" s="1"/>
      <c r="J7" s="1"/>
    </row>
    <row r="8" spans="1:23" ht="15.75" x14ac:dyDescent="0.2">
      <c r="B8" s="3"/>
      <c r="C8" s="154"/>
      <c r="D8" s="155"/>
      <c r="E8" s="155"/>
      <c r="F8" s="155"/>
      <c r="G8" s="155"/>
      <c r="H8" s="154"/>
      <c r="I8" s="1"/>
      <c r="J8" s="1"/>
      <c r="K8" s="1"/>
      <c r="L8" s="1"/>
      <c r="M8" s="1"/>
    </row>
    <row r="9" spans="1:23" x14ac:dyDescent="0.2">
      <c r="B9" s="3"/>
      <c r="C9" s="3"/>
      <c r="D9" s="3"/>
      <c r="E9" s="3"/>
      <c r="F9" s="3"/>
      <c r="G9" s="3"/>
      <c r="H9" s="1"/>
      <c r="I9" s="1"/>
      <c r="J9" s="1"/>
      <c r="K9" s="1"/>
      <c r="L9" s="1"/>
      <c r="M9" s="1"/>
      <c r="U9" s="85" t="s">
        <v>86</v>
      </c>
      <c r="V9" s="85" t="s">
        <v>103</v>
      </c>
      <c r="W9" s="85" t="s">
        <v>89</v>
      </c>
    </row>
    <row r="10" spans="1:23" x14ac:dyDescent="0.2">
      <c r="B10" s="3"/>
      <c r="C10" s="3"/>
      <c r="D10" s="37">
        <v>2014</v>
      </c>
      <c r="E10" s="37">
        <v>2019</v>
      </c>
      <c r="F10" s="10"/>
      <c r="G10" s="10"/>
      <c r="H10" s="1"/>
      <c r="I10" s="1"/>
      <c r="J10" s="1"/>
      <c r="K10" s="1"/>
      <c r="L10" s="1"/>
      <c r="M10" s="1"/>
      <c r="N10" s="10"/>
      <c r="O10" s="10"/>
      <c r="P10" s="10"/>
      <c r="Q10" s="10"/>
      <c r="R10" s="15"/>
      <c r="S10" s="10"/>
      <c r="T10" s="10"/>
      <c r="U10" s="85" t="s">
        <v>94</v>
      </c>
      <c r="V10" s="86">
        <v>7.7</v>
      </c>
      <c r="W10" s="86">
        <v>12.4</v>
      </c>
    </row>
    <row r="11" spans="1:23" x14ac:dyDescent="0.2">
      <c r="B11" s="3"/>
      <c r="C11" s="5" t="s">
        <v>63</v>
      </c>
      <c r="D11" s="33">
        <v>7.7</v>
      </c>
      <c r="E11" s="33">
        <v>12.4</v>
      </c>
      <c r="F11" s="13">
        <f>E11-D11</f>
        <v>4.7</v>
      </c>
      <c r="G11" s="13"/>
      <c r="H11" s="1"/>
      <c r="I11" s="1"/>
      <c r="J11" s="1"/>
      <c r="K11" s="1"/>
      <c r="L11" s="1"/>
      <c r="M11" s="1"/>
      <c r="N11" s="13"/>
      <c r="O11" s="13"/>
      <c r="P11" s="13"/>
      <c r="Q11" s="13"/>
      <c r="R11" s="13"/>
      <c r="S11" s="13"/>
      <c r="T11" s="13"/>
      <c r="U11" s="85" t="s">
        <v>22</v>
      </c>
      <c r="V11" s="86">
        <v>10</v>
      </c>
      <c r="W11" s="86">
        <v>10</v>
      </c>
    </row>
    <row r="12" spans="1:23" x14ac:dyDescent="0.2">
      <c r="B12" s="3"/>
      <c r="C12" s="5" t="s">
        <v>22</v>
      </c>
      <c r="D12" s="33">
        <v>10</v>
      </c>
      <c r="E12" s="33">
        <v>10</v>
      </c>
      <c r="F12" s="13">
        <f t="shared" ref="F12:F45" si="0">E12-D12</f>
        <v>0</v>
      </c>
      <c r="G12" s="13"/>
      <c r="H12" s="1"/>
      <c r="I12" s="1"/>
      <c r="J12" s="1"/>
      <c r="K12" s="1"/>
      <c r="L12" s="1"/>
      <c r="M12" s="1"/>
      <c r="N12" s="13"/>
      <c r="O12" s="13"/>
      <c r="P12" s="13"/>
      <c r="Q12" s="13"/>
      <c r="R12" s="13"/>
      <c r="S12" s="13"/>
      <c r="T12" s="13"/>
      <c r="U12" s="85" t="s">
        <v>27</v>
      </c>
      <c r="V12" s="86">
        <v>10</v>
      </c>
      <c r="W12" s="86">
        <v>9.3000000000000007</v>
      </c>
    </row>
    <row r="13" spans="1:23" x14ac:dyDescent="0.2">
      <c r="B13" s="3"/>
      <c r="C13" s="5" t="s">
        <v>27</v>
      </c>
      <c r="D13" s="33">
        <v>10</v>
      </c>
      <c r="E13" s="67">
        <v>9.3000000000000007</v>
      </c>
      <c r="F13" s="13">
        <f t="shared" si="0"/>
        <v>-0.69999999999999929</v>
      </c>
      <c r="G13" s="13"/>
      <c r="H13" s="1"/>
      <c r="I13" s="1"/>
      <c r="J13" s="1"/>
      <c r="K13" s="1"/>
      <c r="L13" s="1"/>
      <c r="M13" s="1"/>
      <c r="N13" s="13"/>
      <c r="O13" s="13"/>
      <c r="P13" s="13"/>
      <c r="Q13" s="13"/>
      <c r="R13" s="13"/>
      <c r="S13" s="13"/>
      <c r="T13" s="13"/>
      <c r="U13" s="85" t="s">
        <v>100</v>
      </c>
      <c r="V13" s="86">
        <v>9.1999999999999993</v>
      </c>
      <c r="W13" s="86">
        <v>8.9</v>
      </c>
    </row>
    <row r="14" spans="1:23" x14ac:dyDescent="0.2">
      <c r="B14" s="3"/>
      <c r="C14" s="5" t="s">
        <v>62</v>
      </c>
      <c r="D14" s="33">
        <v>9.1999999999999993</v>
      </c>
      <c r="E14" s="33">
        <v>8.9</v>
      </c>
      <c r="F14" s="13">
        <f t="shared" si="0"/>
        <v>-0.29999999999999893</v>
      </c>
      <c r="G14" s="1"/>
      <c r="H14" s="1"/>
      <c r="I14" s="1"/>
      <c r="J14" s="1"/>
      <c r="K14" s="1"/>
      <c r="L14" s="1"/>
      <c r="M14" s="1"/>
      <c r="N14" s="13"/>
      <c r="O14" s="13"/>
      <c r="P14" s="13"/>
      <c r="Q14" s="13"/>
      <c r="R14" s="13"/>
      <c r="S14" s="13"/>
      <c r="T14" s="13"/>
      <c r="U14" s="85" t="s">
        <v>55</v>
      </c>
      <c r="V14" s="86">
        <v>8.6</v>
      </c>
      <c r="W14" s="86">
        <v>8.4</v>
      </c>
    </row>
    <row r="15" spans="1:23" x14ac:dyDescent="0.2">
      <c r="B15" s="3"/>
      <c r="C15" s="5" t="s">
        <v>55</v>
      </c>
      <c r="D15" s="33">
        <v>8.6</v>
      </c>
      <c r="E15" s="33">
        <v>8.4</v>
      </c>
      <c r="F15" s="13">
        <f t="shared" si="0"/>
        <v>-0.19999999999999929</v>
      </c>
      <c r="G15" s="1"/>
      <c r="H15" s="1"/>
      <c r="I15" s="1"/>
      <c r="J15" s="1"/>
      <c r="K15" s="1"/>
      <c r="L15" s="1"/>
      <c r="M15" s="1"/>
      <c r="N15" s="13"/>
      <c r="O15" s="13"/>
      <c r="P15" s="13"/>
      <c r="Q15" s="13"/>
      <c r="R15" s="13"/>
      <c r="S15" s="13"/>
      <c r="T15" s="13"/>
      <c r="U15" s="85" t="s">
        <v>5</v>
      </c>
      <c r="V15" s="86">
        <v>7.9</v>
      </c>
      <c r="W15" s="86">
        <v>8.1999999999999993</v>
      </c>
    </row>
    <row r="16" spans="1:23" x14ac:dyDescent="0.2">
      <c r="B16" s="3"/>
      <c r="C16" s="5" t="s">
        <v>5</v>
      </c>
      <c r="D16" s="33">
        <v>7.9</v>
      </c>
      <c r="E16" s="33">
        <v>8.1999999999999993</v>
      </c>
      <c r="F16" s="13">
        <f t="shared" si="0"/>
        <v>0.29999999999999893</v>
      </c>
      <c r="G16" s="1"/>
      <c r="H16" s="1"/>
      <c r="I16" s="1"/>
      <c r="J16" s="1"/>
      <c r="K16" s="1"/>
      <c r="L16" s="1"/>
      <c r="M16" s="1"/>
      <c r="N16" s="13"/>
      <c r="O16" s="13"/>
      <c r="P16" s="13"/>
      <c r="Q16" s="13"/>
      <c r="R16" s="13"/>
      <c r="S16" s="13"/>
      <c r="T16" s="13"/>
      <c r="U16" s="85" t="s">
        <v>23</v>
      </c>
      <c r="V16" s="86">
        <v>8.6999999999999993</v>
      </c>
      <c r="W16" s="86">
        <v>8.1999999999999993</v>
      </c>
    </row>
    <row r="17" spans="2:23" x14ac:dyDescent="0.2">
      <c r="B17" s="3"/>
      <c r="C17" s="5" t="s">
        <v>23</v>
      </c>
      <c r="D17" s="33">
        <v>8.6999999999999993</v>
      </c>
      <c r="E17" s="33">
        <v>8.1999999999999993</v>
      </c>
      <c r="F17" s="13">
        <f t="shared" si="0"/>
        <v>-0.5</v>
      </c>
      <c r="G17" s="1"/>
      <c r="H17" s="1"/>
      <c r="I17" s="1"/>
      <c r="J17" s="1"/>
      <c r="K17" s="1"/>
      <c r="L17" s="1"/>
      <c r="M17" s="1"/>
      <c r="N17" s="13"/>
      <c r="O17" s="13"/>
      <c r="P17" s="13"/>
      <c r="Q17" s="13"/>
      <c r="R17" s="13"/>
      <c r="S17" s="13"/>
      <c r="T17" s="13"/>
      <c r="U17" s="85" t="s">
        <v>8</v>
      </c>
      <c r="V17" s="86">
        <v>8.1</v>
      </c>
      <c r="W17" s="86">
        <v>7.6</v>
      </c>
    </row>
    <row r="18" spans="2:23" x14ac:dyDescent="0.2">
      <c r="B18" s="3"/>
      <c r="C18" s="5" t="s">
        <v>8</v>
      </c>
      <c r="D18" s="33">
        <v>8.1</v>
      </c>
      <c r="E18" s="33">
        <v>7.6</v>
      </c>
      <c r="F18" s="13">
        <f t="shared" si="0"/>
        <v>-0.5</v>
      </c>
      <c r="G18" s="1"/>
      <c r="H18" s="1"/>
      <c r="I18" s="1"/>
      <c r="J18" s="1"/>
      <c r="K18" s="1"/>
      <c r="L18" s="1"/>
      <c r="M18" s="1"/>
      <c r="N18" s="13"/>
      <c r="O18" s="13"/>
      <c r="P18" s="13"/>
      <c r="Q18" s="13"/>
      <c r="R18" s="13"/>
      <c r="S18" s="13"/>
      <c r="T18" s="13"/>
      <c r="U18" s="85" t="s">
        <v>0</v>
      </c>
      <c r="V18" s="86">
        <v>8.1999999999999993</v>
      </c>
      <c r="W18" s="86">
        <v>7.4</v>
      </c>
    </row>
    <row r="19" spans="2:23" x14ac:dyDescent="0.2">
      <c r="B19" s="3"/>
      <c r="C19" s="5" t="s">
        <v>0</v>
      </c>
      <c r="D19" s="33">
        <v>8.1999999999999993</v>
      </c>
      <c r="E19" s="33">
        <v>7.4</v>
      </c>
      <c r="F19" s="13">
        <f t="shared" si="0"/>
        <v>-0.79999999999999893</v>
      </c>
      <c r="G19" s="1"/>
      <c r="H19" s="1"/>
      <c r="I19" s="1"/>
      <c r="J19" s="1"/>
      <c r="K19" s="1"/>
      <c r="L19" s="1"/>
      <c r="M19" s="1"/>
      <c r="N19" s="13"/>
      <c r="O19" s="13"/>
      <c r="P19" s="13"/>
      <c r="Q19" s="13"/>
      <c r="R19" s="13"/>
      <c r="S19" s="13"/>
      <c r="T19" s="13"/>
      <c r="U19" s="85" t="s">
        <v>102</v>
      </c>
      <c r="V19" s="86">
        <v>8.1999999999999993</v>
      </c>
      <c r="W19" s="86">
        <v>7.4</v>
      </c>
    </row>
    <row r="20" spans="2:23" x14ac:dyDescent="0.2">
      <c r="B20" s="3"/>
      <c r="C20" s="5" t="s">
        <v>102</v>
      </c>
      <c r="D20" s="33">
        <v>8.1999999999999993</v>
      </c>
      <c r="E20" s="33">
        <v>7.4</v>
      </c>
      <c r="F20" s="13">
        <f t="shared" si="0"/>
        <v>-0.79999999999999893</v>
      </c>
      <c r="G20" s="1"/>
      <c r="H20" s="1"/>
      <c r="I20" s="1"/>
      <c r="J20" s="1"/>
      <c r="K20" s="1"/>
      <c r="L20" s="1"/>
      <c r="M20" s="1"/>
      <c r="N20" s="13"/>
      <c r="O20" s="13"/>
      <c r="P20" s="13"/>
      <c r="Q20" s="13"/>
      <c r="R20" s="13"/>
      <c r="S20" s="13"/>
      <c r="T20" s="13"/>
      <c r="U20" s="85" t="s">
        <v>101</v>
      </c>
      <c r="V20" s="86">
        <v>7.4</v>
      </c>
      <c r="W20" s="86">
        <v>7.3</v>
      </c>
    </row>
    <row r="21" spans="2:23" x14ac:dyDescent="0.2">
      <c r="B21" s="3"/>
      <c r="C21" s="5" t="s">
        <v>109</v>
      </c>
      <c r="D21" s="33">
        <v>7.4</v>
      </c>
      <c r="E21" s="33">
        <v>7.3</v>
      </c>
      <c r="F21" s="13">
        <f t="shared" si="0"/>
        <v>-0.10000000000000053</v>
      </c>
      <c r="G21" s="1"/>
      <c r="H21" s="1"/>
      <c r="I21" s="1"/>
      <c r="J21" s="1"/>
      <c r="K21" s="1"/>
      <c r="L21" s="1"/>
      <c r="M21" s="1"/>
      <c r="N21" s="13"/>
      <c r="O21" s="13"/>
      <c r="P21" s="13"/>
      <c r="Q21" s="13"/>
      <c r="R21" s="13"/>
      <c r="S21" s="13"/>
      <c r="T21" s="13"/>
      <c r="U21" s="85" t="s">
        <v>24</v>
      </c>
      <c r="V21" s="86">
        <v>7.8</v>
      </c>
      <c r="W21" s="86">
        <v>7.3</v>
      </c>
    </row>
    <row r="22" spans="2:23" x14ac:dyDescent="0.2">
      <c r="B22" s="3"/>
      <c r="C22" s="5" t="s">
        <v>24</v>
      </c>
      <c r="D22" s="33">
        <v>7.8</v>
      </c>
      <c r="E22" s="33">
        <v>7.3</v>
      </c>
      <c r="F22" s="13">
        <f t="shared" si="0"/>
        <v>-0.5</v>
      </c>
      <c r="G22" s="1"/>
      <c r="H22" s="1"/>
      <c r="I22" s="1"/>
      <c r="J22" s="1"/>
      <c r="K22" s="1"/>
      <c r="L22" s="1"/>
      <c r="M22" s="1"/>
      <c r="N22" s="13"/>
      <c r="O22" s="13"/>
      <c r="P22" s="13"/>
      <c r="Q22" s="13"/>
      <c r="R22" s="13"/>
      <c r="S22" s="13"/>
      <c r="T22" s="13"/>
      <c r="U22" s="85" t="s">
        <v>13</v>
      </c>
      <c r="V22" s="86">
        <v>7.3</v>
      </c>
      <c r="W22" s="86">
        <v>7.3</v>
      </c>
    </row>
    <row r="23" spans="2:23" x14ac:dyDescent="0.2">
      <c r="B23" s="3"/>
      <c r="C23" s="5" t="s">
        <v>13</v>
      </c>
      <c r="D23" s="33">
        <v>7.3</v>
      </c>
      <c r="E23" s="33">
        <v>7.3</v>
      </c>
      <c r="F23" s="13">
        <f t="shared" si="0"/>
        <v>0</v>
      </c>
      <c r="G23" s="1"/>
      <c r="H23" s="1"/>
      <c r="I23" s="1"/>
      <c r="J23" s="1"/>
      <c r="K23" s="1"/>
      <c r="L23" s="1"/>
      <c r="M23" s="1"/>
      <c r="N23" s="13"/>
      <c r="O23" s="13"/>
      <c r="P23" s="13"/>
      <c r="Q23" s="13"/>
      <c r="R23" s="13"/>
      <c r="S23" s="13"/>
      <c r="T23" s="13"/>
      <c r="U23" s="85" t="s">
        <v>6</v>
      </c>
      <c r="V23" s="86">
        <v>7.5</v>
      </c>
      <c r="W23" s="86">
        <v>7.2</v>
      </c>
    </row>
    <row r="24" spans="2:23" x14ac:dyDescent="0.2">
      <c r="B24" s="3"/>
      <c r="C24" s="5" t="s">
        <v>6</v>
      </c>
      <c r="D24" s="33">
        <v>7.5</v>
      </c>
      <c r="E24" s="33">
        <v>7.2</v>
      </c>
      <c r="F24" s="13">
        <f t="shared" si="0"/>
        <v>-0.29999999999999982</v>
      </c>
      <c r="G24" s="1"/>
      <c r="H24" s="1"/>
      <c r="I24" s="1"/>
      <c r="J24" s="1"/>
      <c r="K24" s="1"/>
      <c r="L24" s="1"/>
      <c r="M24" s="1"/>
      <c r="N24" s="13"/>
      <c r="O24" s="13"/>
      <c r="P24" s="13"/>
      <c r="Q24" s="13"/>
      <c r="R24" s="13"/>
      <c r="S24" s="13"/>
      <c r="T24" s="13"/>
      <c r="U24" s="85" t="s">
        <v>30</v>
      </c>
      <c r="V24" s="86">
        <v>8.8000000000000007</v>
      </c>
      <c r="W24" s="86">
        <v>7.1</v>
      </c>
    </row>
    <row r="25" spans="2:23" x14ac:dyDescent="0.2">
      <c r="B25" s="3"/>
      <c r="C25" s="5" t="s">
        <v>30</v>
      </c>
      <c r="D25" s="33">
        <v>8.8000000000000007</v>
      </c>
      <c r="E25" s="33">
        <v>7.1</v>
      </c>
      <c r="F25" s="13">
        <f t="shared" si="0"/>
        <v>-1.7000000000000011</v>
      </c>
      <c r="G25" s="1"/>
      <c r="H25" s="1"/>
      <c r="I25" s="1"/>
      <c r="J25" s="1"/>
      <c r="K25" s="1"/>
      <c r="L25" s="1"/>
      <c r="M25" s="1"/>
      <c r="N25" s="13"/>
      <c r="O25" s="13"/>
      <c r="P25" s="13"/>
      <c r="Q25" s="13"/>
      <c r="R25" s="13"/>
      <c r="S25" s="13"/>
      <c r="T25" s="13"/>
      <c r="U25" s="85" t="s">
        <v>95</v>
      </c>
      <c r="V25" s="86">
        <v>8</v>
      </c>
      <c r="W25" s="86">
        <v>7.1</v>
      </c>
    </row>
    <row r="26" spans="2:23" x14ac:dyDescent="0.2">
      <c r="B26" s="3"/>
      <c r="C26" s="5" t="s">
        <v>108</v>
      </c>
      <c r="D26" s="33">
        <v>8</v>
      </c>
      <c r="E26" s="33">
        <v>7.1</v>
      </c>
      <c r="F26" s="13">
        <f t="shared" si="0"/>
        <v>-0.90000000000000036</v>
      </c>
      <c r="G26" s="1"/>
      <c r="H26" s="1"/>
      <c r="I26" s="1"/>
      <c r="J26" s="1"/>
      <c r="K26" s="1"/>
      <c r="L26" s="1"/>
      <c r="M26" s="1"/>
      <c r="N26" s="13"/>
      <c r="O26" s="13"/>
      <c r="P26" s="13"/>
      <c r="Q26" s="13"/>
      <c r="R26" s="13"/>
      <c r="S26" s="13"/>
      <c r="T26" s="13"/>
      <c r="U26" s="85" t="s">
        <v>7</v>
      </c>
      <c r="V26" s="86">
        <v>6.6</v>
      </c>
      <c r="W26" s="86">
        <v>6.6</v>
      </c>
    </row>
    <row r="27" spans="2:23" x14ac:dyDescent="0.2">
      <c r="B27" s="3"/>
      <c r="C27" s="5" t="s">
        <v>7</v>
      </c>
      <c r="D27" s="33">
        <v>6.6</v>
      </c>
      <c r="E27" s="33">
        <v>6.6</v>
      </c>
      <c r="F27" s="13">
        <f t="shared" si="0"/>
        <v>0</v>
      </c>
      <c r="G27" s="1"/>
      <c r="H27" s="1"/>
      <c r="I27" s="1"/>
      <c r="J27" s="1"/>
      <c r="K27" s="1"/>
      <c r="L27" s="1"/>
      <c r="M27" s="1"/>
      <c r="N27" s="13"/>
      <c r="O27" s="13"/>
      <c r="P27" s="13"/>
      <c r="Q27" s="13"/>
      <c r="R27" s="13"/>
      <c r="S27" s="13"/>
      <c r="T27" s="13"/>
      <c r="U27" s="85" t="s">
        <v>9</v>
      </c>
      <c r="V27" s="86">
        <v>7.1</v>
      </c>
      <c r="W27" s="86">
        <v>6.6</v>
      </c>
    </row>
    <row r="28" spans="2:23" x14ac:dyDescent="0.2">
      <c r="B28" s="3"/>
      <c r="C28" s="5" t="s">
        <v>9</v>
      </c>
      <c r="D28" s="33">
        <v>7.1</v>
      </c>
      <c r="E28" s="33">
        <v>6.6</v>
      </c>
      <c r="F28" s="13">
        <f t="shared" si="0"/>
        <v>-0.5</v>
      </c>
      <c r="G28" s="1"/>
      <c r="H28" s="1"/>
      <c r="I28" s="1"/>
      <c r="J28" s="1"/>
      <c r="K28" s="1"/>
      <c r="L28" s="1"/>
      <c r="M28" s="1"/>
      <c r="N28" s="13"/>
      <c r="O28" s="13"/>
      <c r="P28" s="13"/>
      <c r="Q28" s="13"/>
      <c r="R28" s="13"/>
      <c r="S28" s="13"/>
      <c r="T28" s="13"/>
      <c r="U28" s="85" t="s">
        <v>10</v>
      </c>
      <c r="V28" s="86">
        <v>6.5</v>
      </c>
      <c r="W28" s="86">
        <v>6.6</v>
      </c>
    </row>
    <row r="29" spans="2:23" x14ac:dyDescent="0.2">
      <c r="B29" s="3"/>
      <c r="C29" s="5" t="s">
        <v>10</v>
      </c>
      <c r="D29" s="33">
        <v>6.5</v>
      </c>
      <c r="E29" s="33">
        <v>6.6</v>
      </c>
      <c r="F29" s="13">
        <f t="shared" si="0"/>
        <v>9.9999999999999645E-2</v>
      </c>
      <c r="G29" s="1"/>
      <c r="H29" s="1"/>
      <c r="I29" s="1"/>
      <c r="J29" s="1"/>
      <c r="K29" s="1"/>
      <c r="L29" s="1"/>
      <c r="M29" s="1"/>
      <c r="N29" s="13"/>
      <c r="O29" s="13"/>
      <c r="P29" s="13"/>
      <c r="Q29" s="13"/>
      <c r="R29" s="13"/>
      <c r="S29" s="13"/>
      <c r="T29" s="13"/>
      <c r="U29" s="85" t="s">
        <v>29</v>
      </c>
      <c r="V29" s="86">
        <v>7</v>
      </c>
      <c r="W29" s="86">
        <v>6.5</v>
      </c>
    </row>
    <row r="30" spans="2:23" x14ac:dyDescent="0.2">
      <c r="B30" s="3"/>
      <c r="C30" s="5" t="s">
        <v>29</v>
      </c>
      <c r="D30" s="33">
        <v>7</v>
      </c>
      <c r="E30" s="33">
        <v>6.5</v>
      </c>
      <c r="F30" s="13">
        <f t="shared" si="0"/>
        <v>-0.5</v>
      </c>
      <c r="G30" s="1"/>
      <c r="H30" s="1"/>
      <c r="I30" s="1"/>
      <c r="J30" s="1"/>
      <c r="K30" s="1"/>
      <c r="L30" s="1"/>
      <c r="M30" s="1"/>
      <c r="N30" s="13"/>
      <c r="O30" s="13"/>
      <c r="P30" s="13"/>
      <c r="Q30" s="13"/>
      <c r="R30" s="13"/>
      <c r="S30" s="13"/>
      <c r="T30" s="13"/>
      <c r="U30" s="85" t="s">
        <v>11</v>
      </c>
      <c r="V30" s="86">
        <v>6.3</v>
      </c>
      <c r="W30" s="86">
        <v>5.8</v>
      </c>
    </row>
    <row r="31" spans="2:23" x14ac:dyDescent="0.2">
      <c r="B31" s="3"/>
      <c r="C31" s="5" t="s">
        <v>11</v>
      </c>
      <c r="D31" s="33">
        <v>6.3</v>
      </c>
      <c r="E31" s="33">
        <v>5.8</v>
      </c>
      <c r="F31" s="13">
        <f t="shared" si="0"/>
        <v>-0.5</v>
      </c>
      <c r="G31" s="1"/>
      <c r="H31" s="1"/>
      <c r="I31" s="1"/>
      <c r="J31" s="1"/>
      <c r="K31" s="1"/>
      <c r="L31" s="1"/>
      <c r="M31" s="1"/>
      <c r="N31" s="13"/>
      <c r="O31" s="13"/>
      <c r="P31" s="13"/>
      <c r="Q31" s="13"/>
      <c r="R31" s="13"/>
      <c r="S31" s="13"/>
      <c r="T31" s="13"/>
      <c r="U31" s="85" t="s">
        <v>12</v>
      </c>
      <c r="V31" s="86">
        <v>6.3</v>
      </c>
      <c r="W31" s="86">
        <v>5.8</v>
      </c>
    </row>
    <row r="32" spans="2:23" x14ac:dyDescent="0.2">
      <c r="B32" s="3"/>
      <c r="C32" s="5" t="s">
        <v>12</v>
      </c>
      <c r="D32" s="33">
        <v>6.3</v>
      </c>
      <c r="E32" s="33">
        <v>5.8</v>
      </c>
      <c r="F32" s="13">
        <f t="shared" si="0"/>
        <v>-0.5</v>
      </c>
      <c r="G32" s="1"/>
      <c r="H32" s="1"/>
      <c r="I32" s="1"/>
      <c r="J32" s="1"/>
      <c r="K32" s="1"/>
      <c r="L32" s="1"/>
      <c r="M32" s="1"/>
      <c r="N32" s="13"/>
      <c r="O32" s="13"/>
      <c r="P32" s="13"/>
      <c r="Q32" s="13"/>
      <c r="R32" s="13"/>
      <c r="S32" s="13"/>
      <c r="T32" s="13"/>
      <c r="U32" s="85" t="s">
        <v>26</v>
      </c>
      <c r="V32" s="86">
        <v>5.5</v>
      </c>
      <c r="W32" s="86">
        <v>4.9000000000000004</v>
      </c>
    </row>
    <row r="33" spans="2:23" x14ac:dyDescent="0.2">
      <c r="B33" s="3"/>
      <c r="C33" s="5" t="s">
        <v>26</v>
      </c>
      <c r="D33" s="33">
        <v>5.5</v>
      </c>
      <c r="E33" s="33">
        <v>4.9000000000000004</v>
      </c>
      <c r="F33" s="13">
        <f t="shared" si="0"/>
        <v>-0.59999999999999964</v>
      </c>
      <c r="G33" s="1"/>
      <c r="H33" s="1"/>
      <c r="I33" s="1"/>
      <c r="J33" s="1"/>
      <c r="K33" s="1"/>
      <c r="L33" s="1"/>
      <c r="M33" s="1"/>
      <c r="N33" s="13"/>
      <c r="O33" s="13"/>
      <c r="P33" s="13"/>
      <c r="Q33" s="13"/>
      <c r="R33" s="13"/>
      <c r="S33" s="13"/>
      <c r="T33" s="13"/>
      <c r="U33" s="85" t="s">
        <v>1</v>
      </c>
      <c r="V33" s="86">
        <v>4.9000000000000004</v>
      </c>
      <c r="W33" s="86">
        <v>4.8</v>
      </c>
    </row>
    <row r="34" spans="2:23" x14ac:dyDescent="0.2">
      <c r="B34" s="3"/>
      <c r="C34" s="5" t="s">
        <v>1</v>
      </c>
      <c r="D34" s="33">
        <v>4.9000000000000004</v>
      </c>
      <c r="E34" s="33">
        <v>4.8</v>
      </c>
      <c r="F34" s="13">
        <f t="shared" si="0"/>
        <v>-0.10000000000000053</v>
      </c>
      <c r="G34" s="1"/>
      <c r="H34" s="1"/>
      <c r="I34" s="1"/>
      <c r="J34" s="1"/>
      <c r="K34" s="1"/>
      <c r="L34" s="1"/>
      <c r="M34" s="1"/>
      <c r="N34" s="13"/>
      <c r="O34" s="13"/>
      <c r="P34" s="13"/>
      <c r="Q34" s="13"/>
      <c r="R34" s="13"/>
      <c r="S34" s="13"/>
      <c r="T34" s="13"/>
      <c r="U34" s="85" t="s">
        <v>21</v>
      </c>
      <c r="V34" s="86">
        <v>5.4</v>
      </c>
      <c r="W34" s="86"/>
    </row>
    <row r="35" spans="2:23" x14ac:dyDescent="0.2">
      <c r="B35" s="3"/>
      <c r="C35" s="5" t="s">
        <v>66</v>
      </c>
      <c r="D35" s="33">
        <v>5.4</v>
      </c>
      <c r="E35" s="33"/>
      <c r="F35" s="13"/>
      <c r="G35" s="1"/>
      <c r="H35" s="1"/>
      <c r="I35" s="1"/>
      <c r="J35" s="1"/>
      <c r="K35" s="1"/>
      <c r="L35" s="1"/>
      <c r="M35" s="1"/>
      <c r="N35" s="13"/>
      <c r="O35" s="13"/>
      <c r="P35" s="13"/>
      <c r="Q35" s="13"/>
      <c r="R35" s="13"/>
      <c r="S35" s="13"/>
      <c r="T35" s="13"/>
      <c r="U35" s="85" t="s">
        <v>4</v>
      </c>
      <c r="V35" s="86">
        <v>6.4</v>
      </c>
      <c r="W35" s="86"/>
    </row>
    <row r="36" spans="2:23" x14ac:dyDescent="0.2">
      <c r="B36" s="3"/>
      <c r="C36" s="5" t="s">
        <v>69</v>
      </c>
      <c r="D36" s="33">
        <v>6.4</v>
      </c>
      <c r="E36" s="33"/>
      <c r="F36" s="13"/>
      <c r="G36" s="13"/>
      <c r="H36" s="1"/>
      <c r="I36" s="1"/>
      <c r="J36" s="1"/>
      <c r="K36" s="1"/>
      <c r="L36" s="1"/>
      <c r="M36" s="1"/>
      <c r="N36" s="13"/>
      <c r="O36" s="13"/>
      <c r="P36" s="13"/>
      <c r="Q36" s="13"/>
      <c r="R36" s="13"/>
      <c r="S36" s="13"/>
      <c r="T36" s="13"/>
      <c r="U36" s="85" t="s">
        <v>25</v>
      </c>
      <c r="V36" s="86">
        <v>9.5</v>
      </c>
      <c r="W36" s="86"/>
    </row>
    <row r="37" spans="2:23" x14ac:dyDescent="0.2">
      <c r="B37" s="3"/>
      <c r="C37" s="5" t="s">
        <v>65</v>
      </c>
      <c r="D37" s="33">
        <v>9.5</v>
      </c>
      <c r="E37" s="33"/>
      <c r="F37" s="13"/>
      <c r="G37" s="1"/>
      <c r="H37" s="1"/>
      <c r="I37" s="1"/>
      <c r="J37" s="1"/>
      <c r="K37" s="1"/>
      <c r="L37" s="1"/>
      <c r="M37" s="1"/>
      <c r="N37" s="13"/>
      <c r="O37" s="13"/>
      <c r="P37" s="13"/>
      <c r="Q37" s="13"/>
      <c r="R37" s="13"/>
      <c r="S37" s="13"/>
      <c r="T37" s="13"/>
      <c r="U37" s="85"/>
      <c r="V37" s="86"/>
      <c r="W37" s="87"/>
    </row>
    <row r="38" spans="2:23" x14ac:dyDescent="0.2">
      <c r="B38" s="3"/>
      <c r="C38" s="5"/>
      <c r="D38" s="33"/>
      <c r="E38" s="33"/>
      <c r="F38" s="13"/>
      <c r="G38" s="1"/>
      <c r="H38" s="1"/>
      <c r="I38" s="1"/>
      <c r="J38" s="1"/>
      <c r="K38" s="1"/>
      <c r="L38" s="1"/>
      <c r="M38" s="1"/>
      <c r="N38" s="13"/>
      <c r="O38" s="13"/>
      <c r="P38" s="13"/>
      <c r="Q38" s="13"/>
      <c r="R38" s="13"/>
      <c r="S38" s="13"/>
      <c r="T38" s="13"/>
      <c r="U38" s="85" t="s">
        <v>20</v>
      </c>
      <c r="V38" s="86">
        <v>8.6</v>
      </c>
      <c r="W38" s="86">
        <v>8</v>
      </c>
    </row>
    <row r="39" spans="2:23" x14ac:dyDescent="0.2">
      <c r="B39" s="3"/>
      <c r="C39" s="5" t="s">
        <v>20</v>
      </c>
      <c r="D39" s="33">
        <v>8.6</v>
      </c>
      <c r="E39" s="33">
        <v>8</v>
      </c>
      <c r="F39" s="13">
        <f t="shared" si="0"/>
        <v>-0.59999999999999964</v>
      </c>
      <c r="G39" s="1"/>
      <c r="H39" s="1"/>
      <c r="I39" s="1"/>
      <c r="J39" s="1"/>
      <c r="K39" s="1"/>
      <c r="L39" s="1"/>
      <c r="M39" s="1"/>
      <c r="N39" s="13"/>
      <c r="O39" s="13"/>
      <c r="P39" s="13"/>
      <c r="Q39" s="13"/>
      <c r="R39" s="13"/>
      <c r="S39" s="13"/>
      <c r="T39" s="13"/>
      <c r="U39" s="85" t="s">
        <v>50</v>
      </c>
      <c r="V39" s="86">
        <v>8.1999999999999993</v>
      </c>
      <c r="W39" s="86">
        <v>7.6</v>
      </c>
    </row>
    <row r="40" spans="2:23" x14ac:dyDescent="0.2">
      <c r="B40" s="3"/>
      <c r="C40" s="5" t="s">
        <v>50</v>
      </c>
      <c r="D40" s="33">
        <v>8.1999999999999993</v>
      </c>
      <c r="E40" s="33">
        <v>7.6</v>
      </c>
      <c r="F40" s="13">
        <f t="shared" si="0"/>
        <v>-0.59999999999999964</v>
      </c>
      <c r="G40" s="1"/>
      <c r="H40" s="1"/>
      <c r="I40" s="1"/>
      <c r="J40" s="1"/>
      <c r="K40" s="1"/>
      <c r="L40" s="1"/>
      <c r="M40" s="1"/>
      <c r="N40" s="13"/>
      <c r="O40" s="13"/>
      <c r="P40" s="13"/>
      <c r="Q40" s="13"/>
      <c r="R40" s="13"/>
      <c r="S40" s="13"/>
      <c r="T40" s="13"/>
      <c r="U40" s="85" t="s">
        <v>19</v>
      </c>
      <c r="V40" s="86">
        <v>5.8</v>
      </c>
      <c r="W40" s="86">
        <v>5.4</v>
      </c>
    </row>
    <row r="41" spans="2:23" x14ac:dyDescent="0.2">
      <c r="B41" s="3"/>
      <c r="C41" s="5" t="s">
        <v>19</v>
      </c>
      <c r="D41" s="33">
        <v>5.8</v>
      </c>
      <c r="E41" s="33">
        <v>5.4</v>
      </c>
      <c r="F41" s="13">
        <f t="shared" si="0"/>
        <v>-0.39999999999999947</v>
      </c>
      <c r="G41" s="1"/>
      <c r="H41" s="1"/>
      <c r="I41" s="1"/>
      <c r="J41" s="1"/>
      <c r="K41" s="1"/>
      <c r="L41" s="1"/>
      <c r="M41" s="1"/>
      <c r="N41" s="13"/>
      <c r="O41" s="13"/>
      <c r="P41" s="13"/>
      <c r="Q41" s="13"/>
      <c r="R41" s="13"/>
      <c r="S41" s="13"/>
      <c r="T41" s="13"/>
      <c r="U41" s="85" t="s">
        <v>98</v>
      </c>
      <c r="V41" s="86">
        <v>8.1</v>
      </c>
      <c r="W41" s="86">
        <v>5.3</v>
      </c>
    </row>
    <row r="42" spans="2:23" x14ac:dyDescent="0.2">
      <c r="B42" s="3"/>
      <c r="C42" s="5" t="s">
        <v>111</v>
      </c>
      <c r="D42" s="33">
        <v>8.1</v>
      </c>
      <c r="E42" s="33">
        <v>5.3</v>
      </c>
      <c r="F42" s="13">
        <f t="shared" si="0"/>
        <v>-2.8</v>
      </c>
      <c r="G42" s="1"/>
      <c r="H42" s="1"/>
      <c r="I42" s="1"/>
      <c r="J42" s="1"/>
      <c r="K42" s="1"/>
      <c r="L42" s="1"/>
      <c r="M42" s="1"/>
      <c r="N42" s="13"/>
      <c r="O42" s="13"/>
      <c r="P42" s="13"/>
      <c r="Q42" s="13"/>
      <c r="R42" s="13"/>
      <c r="S42" s="13"/>
      <c r="T42" s="13"/>
      <c r="U42" s="85"/>
      <c r="V42" s="86"/>
      <c r="W42" s="87"/>
    </row>
    <row r="43" spans="2:23" x14ac:dyDescent="0.2">
      <c r="B43" s="3"/>
      <c r="C43" s="5"/>
      <c r="D43" s="33"/>
      <c r="E43" s="33"/>
      <c r="F43" s="13"/>
      <c r="G43" s="1"/>
      <c r="H43" s="1"/>
      <c r="I43" s="1"/>
      <c r="J43" s="1"/>
      <c r="K43" s="1"/>
      <c r="L43" s="1"/>
      <c r="M43" s="1"/>
      <c r="N43" s="13"/>
      <c r="O43" s="13"/>
      <c r="P43" s="13"/>
      <c r="Q43" s="13"/>
      <c r="R43" s="13"/>
      <c r="S43" s="13"/>
      <c r="T43" s="13"/>
      <c r="U43" s="85" t="s">
        <v>31</v>
      </c>
      <c r="V43" s="86">
        <v>8.5</v>
      </c>
      <c r="W43" s="86">
        <v>8.4</v>
      </c>
    </row>
    <row r="44" spans="2:23" x14ac:dyDescent="0.2">
      <c r="B44" s="3"/>
      <c r="C44" s="5" t="s">
        <v>31</v>
      </c>
      <c r="D44" s="33">
        <v>8.5</v>
      </c>
      <c r="E44" s="33">
        <v>8.4</v>
      </c>
      <c r="F44" s="13">
        <f t="shared" si="0"/>
        <v>-9.9999999999999645E-2</v>
      </c>
      <c r="G44" s="1"/>
      <c r="H44" s="1"/>
      <c r="I44" s="1"/>
      <c r="J44" s="1"/>
      <c r="K44" s="1"/>
      <c r="L44" s="1"/>
      <c r="M44" s="1"/>
      <c r="N44" s="13"/>
      <c r="O44" s="13"/>
      <c r="P44" s="13"/>
      <c r="Q44" s="13"/>
      <c r="R44" s="13"/>
      <c r="S44" s="13"/>
      <c r="T44" s="13"/>
      <c r="U44" s="85" t="s">
        <v>99</v>
      </c>
      <c r="V44" s="86">
        <v>7.7</v>
      </c>
      <c r="W44" s="86">
        <v>5.9</v>
      </c>
    </row>
    <row r="45" spans="2:23" x14ac:dyDescent="0.2">
      <c r="B45" s="3"/>
      <c r="C45" s="2" t="s">
        <v>110</v>
      </c>
      <c r="D45" s="45">
        <v>7.7</v>
      </c>
      <c r="E45" s="45">
        <v>5.9</v>
      </c>
      <c r="F45" s="13">
        <f t="shared" si="0"/>
        <v>-1.7999999999999998</v>
      </c>
      <c r="G45" s="1"/>
      <c r="H45" s="1"/>
      <c r="I45" s="1"/>
      <c r="J45" s="1"/>
      <c r="K45" s="1"/>
      <c r="L45" s="1"/>
      <c r="M45" s="1"/>
      <c r="N45" s="13"/>
      <c r="O45" s="13"/>
      <c r="P45" s="13"/>
      <c r="Q45" s="13"/>
      <c r="R45" s="13"/>
      <c r="S45" s="13"/>
      <c r="T45" s="13"/>
      <c r="U45" s="85" t="s">
        <v>106</v>
      </c>
      <c r="V45" s="86">
        <v>5.4</v>
      </c>
      <c r="W45" s="86"/>
    </row>
    <row r="46" spans="2:23" x14ac:dyDescent="0.2">
      <c r="B46" s="3"/>
      <c r="C46" s="2" t="s">
        <v>67</v>
      </c>
      <c r="D46" s="33">
        <v>5.4</v>
      </c>
      <c r="E46" s="45"/>
      <c r="F46" s="13"/>
      <c r="G46" s="1"/>
      <c r="H46" s="1"/>
      <c r="I46" s="1"/>
      <c r="J46" s="1"/>
      <c r="K46" s="1"/>
      <c r="L46" s="1"/>
      <c r="M46" s="1"/>
      <c r="N46" s="13"/>
      <c r="O46" s="13"/>
      <c r="P46" s="13"/>
      <c r="Q46" s="13"/>
      <c r="R46" s="13"/>
      <c r="S46" s="13"/>
      <c r="T46" s="13"/>
    </row>
    <row r="47" spans="2:23" x14ac:dyDescent="0.2">
      <c r="B47" s="3"/>
      <c r="D47" s="13"/>
      <c r="E47" s="13"/>
      <c r="F47" s="1"/>
      <c r="G47" s="1"/>
      <c r="H47" s="1"/>
      <c r="I47" s="1"/>
      <c r="J47" s="1"/>
      <c r="K47" s="1"/>
      <c r="L47" s="1"/>
      <c r="M47" s="1"/>
      <c r="N47" s="13"/>
      <c r="O47" s="13"/>
      <c r="P47" s="13"/>
      <c r="Q47" s="13"/>
      <c r="R47" s="13"/>
      <c r="S47" s="13"/>
      <c r="T47" s="13"/>
    </row>
    <row r="48" spans="2:23" ht="15" customHeight="1" x14ac:dyDescent="0.2">
      <c r="B48" s="3"/>
      <c r="C48" s="156" t="s">
        <v>104</v>
      </c>
      <c r="D48" s="152"/>
      <c r="E48" s="13"/>
      <c r="G48" s="1"/>
      <c r="H48" s="1"/>
      <c r="I48" s="1"/>
      <c r="J48" s="1"/>
      <c r="K48" s="1"/>
      <c r="L48" s="1"/>
      <c r="M48" s="1"/>
      <c r="N48" s="13"/>
      <c r="O48" s="13"/>
      <c r="P48" s="13"/>
      <c r="Q48" s="13"/>
      <c r="R48" s="13"/>
      <c r="S48" s="13"/>
      <c r="T48" s="13"/>
    </row>
    <row r="49" spans="1:20" x14ac:dyDescent="0.2">
      <c r="B49" s="3"/>
      <c r="C49" s="153" t="s">
        <v>105</v>
      </c>
      <c r="D49" s="152"/>
      <c r="E49" s="13"/>
      <c r="F49" s="5"/>
      <c r="G49" s="1"/>
      <c r="H49" s="1"/>
      <c r="I49" s="1"/>
      <c r="J49" s="1"/>
      <c r="K49" s="1"/>
      <c r="L49" s="1"/>
      <c r="M49" s="1"/>
      <c r="N49" s="13"/>
      <c r="O49" s="13"/>
      <c r="P49" s="13"/>
      <c r="Q49" s="13"/>
      <c r="R49" s="13"/>
      <c r="S49" s="13"/>
      <c r="T49" s="13"/>
    </row>
    <row r="50" spans="1:20" x14ac:dyDescent="0.2">
      <c r="B50" s="3"/>
      <c r="C50" s="153" t="s">
        <v>107</v>
      </c>
      <c r="D50" s="83"/>
      <c r="G50" s="13"/>
      <c r="H50" s="13"/>
      <c r="I50" s="13"/>
      <c r="J50" s="13"/>
      <c r="M50" s="5"/>
      <c r="N50" s="13"/>
      <c r="O50" s="13"/>
      <c r="P50" s="13"/>
      <c r="Q50" s="13"/>
      <c r="R50" s="13"/>
      <c r="S50" s="13"/>
      <c r="T50" s="13"/>
    </row>
    <row r="51" spans="1:20" x14ac:dyDescent="0.2">
      <c r="B51" s="3"/>
      <c r="C51" s="5"/>
      <c r="D51" s="13"/>
      <c r="E51" s="13"/>
      <c r="F51" s="5"/>
      <c r="G51" s="13"/>
      <c r="T51" s="13"/>
    </row>
    <row r="52" spans="1:20" x14ac:dyDescent="0.2">
      <c r="B52" s="3"/>
      <c r="C52" s="8" t="s">
        <v>209</v>
      </c>
      <c r="D52" s="13"/>
      <c r="E52" s="13"/>
      <c r="F52" s="5"/>
      <c r="G52" s="5"/>
      <c r="H52" s="13"/>
      <c r="J52" s="13"/>
      <c r="T52" s="13"/>
    </row>
    <row r="53" spans="1:20" x14ac:dyDescent="0.2">
      <c r="B53" s="3"/>
      <c r="D53" s="13"/>
      <c r="E53" s="13"/>
      <c r="F53" s="5"/>
      <c r="H53" s="13"/>
      <c r="J53" s="13"/>
    </row>
    <row r="54" spans="1:20" x14ac:dyDescent="0.2">
      <c r="D54" s="13"/>
      <c r="E54" s="13"/>
      <c r="F54" s="5"/>
      <c r="G54" s="5"/>
      <c r="H54" s="13"/>
      <c r="J54" s="13"/>
    </row>
    <row r="55" spans="1:20" x14ac:dyDescent="0.2">
      <c r="B55" s="3"/>
      <c r="D55" s="13"/>
      <c r="E55" s="13"/>
      <c r="F55" s="7"/>
      <c r="H55" s="13"/>
      <c r="J55" s="13"/>
    </row>
    <row r="56" spans="1:20" x14ac:dyDescent="0.2">
      <c r="B56" s="3"/>
      <c r="D56" s="13"/>
      <c r="E56" s="13"/>
      <c r="F56" s="7"/>
      <c r="G56" s="5"/>
      <c r="H56" s="13"/>
      <c r="J56" s="13"/>
    </row>
    <row r="57" spans="1:20" x14ac:dyDescent="0.2">
      <c r="B57" s="3"/>
      <c r="C57" s="5"/>
      <c r="D57" s="13"/>
      <c r="E57" s="13"/>
      <c r="F57" s="7"/>
      <c r="G57" s="5"/>
      <c r="J57" s="3"/>
    </row>
    <row r="58" spans="1:20" x14ac:dyDescent="0.2">
      <c r="B58" s="3"/>
      <c r="C58" s="5"/>
      <c r="D58" s="13"/>
      <c r="E58" s="7"/>
      <c r="F58" s="13"/>
      <c r="G58" s="13"/>
      <c r="J58" s="3"/>
    </row>
    <row r="59" spans="1:20" x14ac:dyDescent="0.2">
      <c r="B59" s="3"/>
      <c r="C59" s="5"/>
      <c r="D59" s="13"/>
      <c r="E59" s="7"/>
      <c r="F59" s="13"/>
      <c r="G59" s="13"/>
      <c r="J59" s="3"/>
    </row>
    <row r="60" spans="1:20" x14ac:dyDescent="0.2">
      <c r="B60" s="3"/>
      <c r="C60" s="5"/>
      <c r="D60" s="13"/>
      <c r="E60" s="7"/>
      <c r="F60" s="13"/>
      <c r="G60" s="13"/>
      <c r="J60" s="3"/>
    </row>
    <row r="61" spans="1:20" x14ac:dyDescent="0.2">
      <c r="A61" s="9" t="s">
        <v>16</v>
      </c>
      <c r="B61" s="3"/>
      <c r="C61" s="5"/>
      <c r="D61" s="13"/>
      <c r="E61" s="7"/>
      <c r="F61" s="13"/>
      <c r="G61" s="3"/>
      <c r="I61" s="13"/>
    </row>
    <row r="62" spans="1:20" x14ac:dyDescent="0.2">
      <c r="A62" s="2" t="s">
        <v>214</v>
      </c>
      <c r="B62" s="3"/>
      <c r="D62" s="13"/>
      <c r="E62" s="7"/>
      <c r="F62" s="13"/>
      <c r="G62" s="3"/>
      <c r="I62" s="13"/>
    </row>
    <row r="63" spans="1:20" x14ac:dyDescent="0.2">
      <c r="B63" s="3"/>
      <c r="G63" s="3"/>
      <c r="I63" s="13"/>
    </row>
    <row r="64" spans="1:20" x14ac:dyDescent="0.2">
      <c r="B64" s="3"/>
      <c r="C64" s="5"/>
      <c r="G64" s="3"/>
      <c r="I64" s="13"/>
    </row>
    <row r="65" spans="2:10" x14ac:dyDescent="0.2">
      <c r="B65" s="3"/>
      <c r="C65" s="5"/>
      <c r="D65" s="13"/>
      <c r="E65" s="13"/>
      <c r="G65" s="3"/>
      <c r="I65" s="13"/>
    </row>
    <row r="66" spans="2:10" x14ac:dyDescent="0.2">
      <c r="B66" s="3"/>
      <c r="C66" s="5"/>
      <c r="D66" s="13"/>
      <c r="E66" s="13"/>
    </row>
    <row r="67" spans="2:10" x14ac:dyDescent="0.2">
      <c r="B67" s="3"/>
      <c r="C67" s="5"/>
      <c r="D67" s="13"/>
      <c r="E67" s="13"/>
    </row>
    <row r="68" spans="2:10" x14ac:dyDescent="0.2">
      <c r="B68" s="3"/>
      <c r="C68" s="5"/>
      <c r="D68" s="13"/>
      <c r="E68" s="3"/>
      <c r="F68" s="7"/>
      <c r="G68" s="13"/>
      <c r="I68" s="13"/>
      <c r="J68" s="3"/>
    </row>
    <row r="69" spans="2:10" x14ac:dyDescent="0.2">
      <c r="B69" s="3"/>
      <c r="C69" s="5"/>
      <c r="D69" s="13"/>
      <c r="E69" s="3"/>
      <c r="F69" s="7"/>
      <c r="G69" s="13"/>
      <c r="I69" s="13"/>
      <c r="J69" s="3"/>
    </row>
    <row r="70" spans="2:10" x14ac:dyDescent="0.2">
      <c r="B70" s="3"/>
      <c r="C70" s="5"/>
      <c r="D70" s="19"/>
      <c r="E70" s="19"/>
      <c r="F70" s="19"/>
      <c r="G70" s="13"/>
    </row>
    <row r="71" spans="2:10" x14ac:dyDescent="0.2">
      <c r="B71" s="3"/>
      <c r="C71" s="5"/>
      <c r="D71" s="19"/>
      <c r="E71" s="19"/>
      <c r="F71" s="19"/>
      <c r="G71" s="19"/>
      <c r="H71" s="19"/>
      <c r="I71" s="19"/>
      <c r="J71" s="3"/>
    </row>
    <row r="72" spans="2:10" x14ac:dyDescent="0.2">
      <c r="B72" s="3"/>
      <c r="C72" s="5"/>
      <c r="D72" s="19"/>
      <c r="E72" s="19"/>
      <c r="F72" s="19"/>
      <c r="G72" s="19"/>
      <c r="H72" s="19"/>
      <c r="I72" s="19"/>
      <c r="J72" s="3"/>
    </row>
    <row r="73" spans="2:10" x14ac:dyDescent="0.2">
      <c r="C73" s="5"/>
      <c r="D73" s="19"/>
      <c r="E73" s="19"/>
      <c r="F73" s="19"/>
      <c r="G73" s="19"/>
      <c r="H73" s="19"/>
      <c r="I73" s="19"/>
      <c r="J73" s="3"/>
    </row>
    <row r="74" spans="2:10" x14ac:dyDescent="0.2">
      <c r="B74" s="3"/>
      <c r="C74" s="5"/>
      <c r="D74" s="19"/>
      <c r="E74" s="19"/>
      <c r="F74" s="19"/>
      <c r="G74" s="19"/>
      <c r="H74" s="19"/>
      <c r="I74" s="19"/>
      <c r="J74" s="3"/>
    </row>
    <row r="75" spans="2:10" x14ac:dyDescent="0.2">
      <c r="B75" s="3"/>
      <c r="C75" s="5"/>
      <c r="G75" s="19"/>
      <c r="H75" s="19"/>
      <c r="I75" s="19"/>
      <c r="J75" s="3"/>
    </row>
    <row r="76" spans="2:10" x14ac:dyDescent="0.2">
      <c r="B76" s="3"/>
      <c r="C76" s="5"/>
      <c r="G76" s="19"/>
      <c r="H76" s="19"/>
      <c r="I76" s="19"/>
      <c r="J76" s="3"/>
    </row>
    <row r="77" spans="2:10" x14ac:dyDescent="0.2">
      <c r="B77" s="3"/>
      <c r="C77" s="5"/>
      <c r="G77" s="19"/>
      <c r="H77" s="19"/>
      <c r="I77" s="19"/>
      <c r="J77" s="3"/>
    </row>
    <row r="78" spans="2:10" x14ac:dyDescent="0.2">
      <c r="C78" s="5"/>
    </row>
    <row r="79" spans="2:10" x14ac:dyDescent="0.2">
      <c r="C79" s="5"/>
    </row>
    <row r="80" spans="2:10" x14ac:dyDescent="0.2">
      <c r="C80" s="5"/>
    </row>
    <row r="81" spans="3:7" x14ac:dyDescent="0.2">
      <c r="C81" s="5"/>
    </row>
    <row r="82" spans="3:7" x14ac:dyDescent="0.2">
      <c r="C82" s="5"/>
      <c r="D82" s="6"/>
    </row>
    <row r="83" spans="3:7" x14ac:dyDescent="0.2">
      <c r="C83" s="5"/>
      <c r="D83" s="13"/>
      <c r="E83" s="5"/>
      <c r="F83" s="11"/>
    </row>
    <row r="84" spans="3:7" x14ac:dyDescent="0.2">
      <c r="C84" s="5"/>
      <c r="D84" s="13"/>
      <c r="E84" s="5"/>
      <c r="F84" s="11"/>
    </row>
    <row r="85" spans="3:7" x14ac:dyDescent="0.2">
      <c r="C85" s="5"/>
      <c r="D85" s="13"/>
      <c r="E85" s="5"/>
      <c r="F85" s="11"/>
      <c r="G85" s="11"/>
    </row>
    <row r="86" spans="3:7" x14ac:dyDescent="0.2">
      <c r="C86" s="5"/>
      <c r="D86" s="13"/>
      <c r="E86" s="5"/>
      <c r="F86" s="11"/>
      <c r="G86" s="11"/>
    </row>
    <row r="87" spans="3:7" x14ac:dyDescent="0.2">
      <c r="C87" s="5"/>
      <c r="D87" s="13"/>
      <c r="E87" s="5"/>
      <c r="F87" s="11"/>
      <c r="G87" s="11"/>
    </row>
    <row r="88" spans="3:7" x14ac:dyDescent="0.2">
      <c r="C88" s="5"/>
      <c r="D88" s="13"/>
      <c r="E88" s="5"/>
      <c r="F88" s="11"/>
      <c r="G88" s="11"/>
    </row>
    <row r="89" spans="3:7" x14ac:dyDescent="0.2">
      <c r="C89" s="5"/>
      <c r="D89" s="13"/>
      <c r="E89" s="5"/>
      <c r="F89" s="11"/>
      <c r="G89" s="11"/>
    </row>
    <row r="90" spans="3:7" x14ac:dyDescent="0.2">
      <c r="C90" s="5"/>
      <c r="D90" s="13"/>
      <c r="E90" s="5"/>
      <c r="F90" s="11"/>
      <c r="G90" s="11"/>
    </row>
    <row r="91" spans="3:7" x14ac:dyDescent="0.2">
      <c r="C91" s="5"/>
      <c r="D91" s="13"/>
      <c r="E91" s="5"/>
      <c r="F91" s="11"/>
      <c r="G91" s="11"/>
    </row>
    <row r="92" spans="3:7" x14ac:dyDescent="0.2">
      <c r="C92" s="5"/>
      <c r="D92" s="13"/>
      <c r="E92" s="5"/>
      <c r="F92" s="11"/>
      <c r="G92" s="11"/>
    </row>
    <row r="93" spans="3:7" x14ac:dyDescent="0.2">
      <c r="C93" s="5"/>
      <c r="D93" s="13"/>
      <c r="E93" s="5"/>
      <c r="F93" s="13"/>
      <c r="G93" s="11"/>
    </row>
    <row r="94" spans="3:7" x14ac:dyDescent="0.2">
      <c r="C94" s="5"/>
      <c r="D94" s="13"/>
      <c r="E94" s="5"/>
      <c r="F94" s="11"/>
      <c r="G94" s="11"/>
    </row>
    <row r="95" spans="3:7" x14ac:dyDescent="0.2">
      <c r="C95" s="5"/>
      <c r="D95" s="13"/>
      <c r="E95" s="5"/>
      <c r="F95" s="11"/>
      <c r="G95" s="11"/>
    </row>
    <row r="96" spans="3:7" x14ac:dyDescent="0.2">
      <c r="C96" s="5"/>
      <c r="D96" s="13"/>
      <c r="E96" s="5"/>
      <c r="F96" s="11"/>
      <c r="G96" s="11"/>
    </row>
    <row r="97" spans="3:7" x14ac:dyDescent="0.2">
      <c r="C97" s="5"/>
      <c r="D97" s="13"/>
      <c r="E97" s="5"/>
      <c r="F97" s="11"/>
      <c r="G97" s="11"/>
    </row>
    <row r="98" spans="3:7" x14ac:dyDescent="0.2">
      <c r="C98" s="5"/>
      <c r="D98" s="13"/>
      <c r="E98" s="5"/>
      <c r="F98" s="11"/>
      <c r="G98" s="11"/>
    </row>
    <row r="99" spans="3:7" x14ac:dyDescent="0.2">
      <c r="C99" s="5"/>
      <c r="D99" s="13"/>
      <c r="E99" s="5"/>
      <c r="F99" s="11"/>
      <c r="G99" s="11"/>
    </row>
    <row r="100" spans="3:7" x14ac:dyDescent="0.2">
      <c r="D100" s="13"/>
      <c r="E100" s="5"/>
      <c r="F100" s="11"/>
      <c r="G100" s="11"/>
    </row>
    <row r="101" spans="3:7" x14ac:dyDescent="0.2">
      <c r="D101" s="13"/>
      <c r="F101" s="11"/>
      <c r="G101" s="11"/>
    </row>
    <row r="102" spans="3:7" x14ac:dyDescent="0.2">
      <c r="D102" s="13"/>
      <c r="E102" s="5"/>
      <c r="F102" s="13"/>
      <c r="G102" s="11"/>
    </row>
    <row r="103" spans="3:7" x14ac:dyDescent="0.2">
      <c r="G103" s="11"/>
    </row>
    <row r="104" spans="3:7" x14ac:dyDescent="0.2">
      <c r="G104" s="11"/>
    </row>
    <row r="105" spans="3:7" x14ac:dyDescent="0.2">
      <c r="G105" s="11"/>
    </row>
  </sheetData>
  <sortState ref="U45:W47">
    <sortCondition descending="1" ref="W45:W47"/>
  </sortState>
  <conditionalFormatting sqref="G86:G105">
    <cfRule type="cellIs" dxfId="0" priority="2" operator="greaterThan">
      <formula>17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126"/>
  <sheetViews>
    <sheetView showGridLines="0" zoomScaleNormal="100" workbookViewId="0"/>
  </sheetViews>
  <sheetFormatPr defaultColWidth="9.140625" defaultRowHeight="12" x14ac:dyDescent="0.2"/>
  <cols>
    <col min="1" max="2" width="9.140625" style="2"/>
    <col min="3" max="3" width="14.85546875" style="2" customWidth="1"/>
    <col min="4" max="7" width="27" style="2" customWidth="1"/>
    <col min="8" max="8" width="11.28515625" style="2" customWidth="1"/>
    <col min="9" max="9" width="25" style="2" customWidth="1"/>
    <col min="10" max="10" width="11.28515625" style="2" customWidth="1"/>
    <col min="11" max="11" width="9.85546875" style="2" customWidth="1"/>
    <col min="12" max="12" width="11.28515625" style="2" customWidth="1"/>
    <col min="13" max="16" width="9.140625" style="2"/>
    <col min="17" max="17" width="12.28515625" style="2" customWidth="1"/>
    <col min="18" max="18" width="11.5703125" style="2" customWidth="1"/>
    <col min="19" max="16384" width="9.140625" style="2"/>
  </cols>
  <sheetData>
    <row r="1" spans="1:18" x14ac:dyDescent="0.2">
      <c r="A1" s="36"/>
      <c r="B1" s="36"/>
    </row>
    <row r="3" spans="1:18" x14ac:dyDescent="0.2">
      <c r="C3" s="1" t="s">
        <v>51</v>
      </c>
      <c r="D3" s="22"/>
    </row>
    <row r="4" spans="1:18" x14ac:dyDescent="0.2">
      <c r="C4" s="1" t="s">
        <v>32</v>
      </c>
      <c r="D4" s="12"/>
      <c r="E4" s="12"/>
      <c r="F4" s="12"/>
      <c r="G4" s="12"/>
    </row>
    <row r="5" spans="1:18" x14ac:dyDescent="0.2">
      <c r="C5" s="1"/>
      <c r="D5" s="12"/>
      <c r="E5" s="12"/>
      <c r="F5" s="12"/>
      <c r="G5" s="12"/>
    </row>
    <row r="6" spans="1:18" ht="15.75" x14ac:dyDescent="0.2">
      <c r="C6" s="154" t="s">
        <v>118</v>
      </c>
      <c r="D6" s="157"/>
      <c r="E6" s="157"/>
      <c r="F6" s="12"/>
      <c r="G6" s="12"/>
    </row>
    <row r="7" spans="1:18" ht="12.75" x14ac:dyDescent="0.2">
      <c r="C7" s="158" t="s">
        <v>33</v>
      </c>
      <c r="D7" s="12"/>
      <c r="E7" s="12"/>
      <c r="F7" s="12"/>
      <c r="G7" s="12"/>
    </row>
    <row r="8" spans="1:18" x14ac:dyDescent="0.2">
      <c r="C8" s="3"/>
      <c r="D8" s="3"/>
      <c r="E8" s="31"/>
      <c r="F8" s="12"/>
      <c r="G8" s="31"/>
    </row>
    <row r="9" spans="1:18" ht="24" customHeight="1" x14ac:dyDescent="0.2">
      <c r="C9" s="159"/>
      <c r="D9" s="179" t="s">
        <v>38</v>
      </c>
      <c r="E9" s="181"/>
      <c r="F9" s="185" t="s">
        <v>37</v>
      </c>
      <c r="G9" s="186"/>
      <c r="I9" s="85" t="s">
        <v>72</v>
      </c>
      <c r="J9" s="85" t="s">
        <v>103</v>
      </c>
      <c r="K9" s="85" t="s">
        <v>89</v>
      </c>
      <c r="L9" s="85" t="s">
        <v>103</v>
      </c>
      <c r="M9" s="85" t="s">
        <v>89</v>
      </c>
      <c r="P9" s="111"/>
      <c r="Q9" s="85" t="s">
        <v>89</v>
      </c>
      <c r="R9" s="85" t="s">
        <v>89</v>
      </c>
    </row>
    <row r="10" spans="1:18" x14ac:dyDescent="0.2">
      <c r="C10" s="160"/>
      <c r="D10" s="80">
        <v>2014</v>
      </c>
      <c r="E10" s="81">
        <v>2019</v>
      </c>
      <c r="F10" s="80">
        <v>2014</v>
      </c>
      <c r="G10" s="81">
        <v>2019</v>
      </c>
      <c r="I10" s="85" t="s">
        <v>112</v>
      </c>
      <c r="J10" s="85" t="s">
        <v>113</v>
      </c>
      <c r="K10" s="85" t="s">
        <v>113</v>
      </c>
      <c r="L10" s="85" t="s">
        <v>114</v>
      </c>
      <c r="M10" s="85" t="s">
        <v>114</v>
      </c>
      <c r="P10" s="111"/>
      <c r="Q10" s="85" t="s">
        <v>113</v>
      </c>
      <c r="R10" s="85" t="s">
        <v>114</v>
      </c>
    </row>
    <row r="11" spans="1:18" x14ac:dyDescent="0.2">
      <c r="C11" s="123" t="s">
        <v>0</v>
      </c>
      <c r="D11" s="58">
        <v>104.52</v>
      </c>
      <c r="E11" s="57">
        <v>146.63999999999999</v>
      </c>
      <c r="F11" s="58">
        <v>48.32</v>
      </c>
      <c r="G11" s="57">
        <v>67.5</v>
      </c>
      <c r="H11" s="62"/>
      <c r="I11" s="85" t="s">
        <v>0</v>
      </c>
      <c r="J11" s="93">
        <v>104.52</v>
      </c>
      <c r="K11" s="93">
        <v>146.63999999999999</v>
      </c>
      <c r="L11" s="93">
        <v>48.32</v>
      </c>
      <c r="M11" s="93">
        <v>67.5</v>
      </c>
      <c r="P11" s="85" t="s">
        <v>0</v>
      </c>
      <c r="Q11" s="93">
        <v>16847</v>
      </c>
      <c r="R11" s="93">
        <v>7755</v>
      </c>
    </row>
    <row r="12" spans="1:18" x14ac:dyDescent="0.2">
      <c r="C12" s="17" t="s">
        <v>1</v>
      </c>
      <c r="D12" s="48" t="s">
        <v>47</v>
      </c>
      <c r="E12" s="50">
        <v>85.47</v>
      </c>
      <c r="F12" s="48" t="s">
        <v>47</v>
      </c>
      <c r="G12" s="50">
        <v>35.94</v>
      </c>
      <c r="H12" s="62"/>
      <c r="I12" s="85" t="s">
        <v>1</v>
      </c>
      <c r="J12" s="87" t="s">
        <v>47</v>
      </c>
      <c r="K12" s="93">
        <v>85.47</v>
      </c>
      <c r="L12" s="87" t="s">
        <v>47</v>
      </c>
      <c r="M12" s="93">
        <v>35.94</v>
      </c>
      <c r="P12" s="85" t="s">
        <v>1</v>
      </c>
      <c r="Q12" s="93">
        <v>5962</v>
      </c>
      <c r="R12" s="93">
        <v>2507</v>
      </c>
    </row>
    <row r="13" spans="1:18" x14ac:dyDescent="0.2">
      <c r="C13" s="17" t="s">
        <v>55</v>
      </c>
      <c r="D13" s="48" t="s">
        <v>47</v>
      </c>
      <c r="E13" s="51" t="s">
        <v>47</v>
      </c>
      <c r="F13" s="48" t="s">
        <v>47</v>
      </c>
      <c r="G13" s="51" t="s">
        <v>47</v>
      </c>
      <c r="I13" s="85" t="s">
        <v>55</v>
      </c>
      <c r="J13" s="87" t="s">
        <v>47</v>
      </c>
      <c r="K13" s="87" t="s">
        <v>47</v>
      </c>
      <c r="L13" s="87" t="s">
        <v>47</v>
      </c>
      <c r="M13" s="87" t="s">
        <v>47</v>
      </c>
      <c r="P13" s="85" t="s">
        <v>55</v>
      </c>
      <c r="Q13" s="87"/>
      <c r="R13" s="87"/>
    </row>
    <row r="14" spans="1:18" x14ac:dyDescent="0.2">
      <c r="C14" s="17" t="s">
        <v>21</v>
      </c>
      <c r="D14" s="49">
        <v>105.13</v>
      </c>
      <c r="E14" s="50">
        <v>89.11</v>
      </c>
      <c r="F14" s="49">
        <v>46.66</v>
      </c>
      <c r="G14" s="50">
        <v>39.450000000000003</v>
      </c>
      <c r="H14" s="62"/>
      <c r="I14" s="85" t="s">
        <v>21</v>
      </c>
      <c r="J14" s="93">
        <v>105.13</v>
      </c>
      <c r="K14" s="93">
        <v>89.11</v>
      </c>
      <c r="L14" s="93">
        <v>46.66</v>
      </c>
      <c r="M14" s="93">
        <v>39.450000000000003</v>
      </c>
      <c r="P14" s="85" t="s">
        <v>21</v>
      </c>
      <c r="Q14" s="93">
        <v>5181</v>
      </c>
      <c r="R14" s="93">
        <v>2294</v>
      </c>
    </row>
    <row r="15" spans="1:18" x14ac:dyDescent="0.2">
      <c r="C15" s="17" t="s">
        <v>2</v>
      </c>
      <c r="D15" s="49">
        <v>101.56</v>
      </c>
      <c r="E15" s="50">
        <v>98.23</v>
      </c>
      <c r="F15" s="49">
        <v>34.21</v>
      </c>
      <c r="G15" s="50">
        <v>33.19</v>
      </c>
      <c r="H15" s="62"/>
      <c r="I15" s="85" t="s">
        <v>2</v>
      </c>
      <c r="J15" s="93">
        <v>101.56</v>
      </c>
      <c r="K15" s="93">
        <v>98.23</v>
      </c>
      <c r="L15" s="93">
        <v>34.21</v>
      </c>
      <c r="M15" s="93">
        <v>33.19</v>
      </c>
      <c r="P15" s="85" t="s">
        <v>2</v>
      </c>
      <c r="Q15" s="93">
        <v>81624</v>
      </c>
      <c r="R15" s="93">
        <v>27578</v>
      </c>
    </row>
    <row r="16" spans="1:18" x14ac:dyDescent="0.2">
      <c r="C16" s="17" t="s">
        <v>3</v>
      </c>
      <c r="D16" s="49">
        <v>48.66</v>
      </c>
      <c r="E16" s="50">
        <v>53.06</v>
      </c>
      <c r="F16" s="49">
        <v>25.39</v>
      </c>
      <c r="G16" s="50">
        <v>24.87</v>
      </c>
      <c r="H16" s="62"/>
      <c r="I16" s="85" t="s">
        <v>3</v>
      </c>
      <c r="J16" s="93">
        <v>48.66</v>
      </c>
      <c r="K16" s="93">
        <v>53.06</v>
      </c>
      <c r="L16" s="93">
        <v>25.39</v>
      </c>
      <c r="M16" s="93">
        <v>24.87</v>
      </c>
      <c r="P16" s="85" t="s">
        <v>3</v>
      </c>
      <c r="Q16" s="93">
        <v>704</v>
      </c>
      <c r="R16" s="93">
        <v>330</v>
      </c>
    </row>
    <row r="17" spans="1:18" x14ac:dyDescent="0.2">
      <c r="C17" s="17" t="s">
        <v>22</v>
      </c>
      <c r="D17" s="49">
        <v>64.56</v>
      </c>
      <c r="E17" s="50">
        <v>73.569999999999993</v>
      </c>
      <c r="F17" s="49">
        <v>20.61</v>
      </c>
      <c r="G17" s="50">
        <v>23.35</v>
      </c>
      <c r="H17" s="62"/>
      <c r="I17" s="85" t="s">
        <v>22</v>
      </c>
      <c r="J17" s="93">
        <v>64.56</v>
      </c>
      <c r="K17" s="93">
        <v>73.569999999999993</v>
      </c>
      <c r="L17" s="93">
        <v>20.61</v>
      </c>
      <c r="M17" s="93">
        <v>23.35</v>
      </c>
      <c r="P17" s="85" t="s">
        <v>22</v>
      </c>
      <c r="Q17" s="93">
        <v>3630</v>
      </c>
      <c r="R17" s="93">
        <v>1152</v>
      </c>
    </row>
    <row r="18" spans="1:18" x14ac:dyDescent="0.2">
      <c r="C18" s="17" t="s">
        <v>4</v>
      </c>
      <c r="D18" s="48" t="s">
        <v>47</v>
      </c>
      <c r="E18" s="51" t="s">
        <v>47</v>
      </c>
      <c r="F18" s="49">
        <v>57.27</v>
      </c>
      <c r="G18" s="51" t="s">
        <v>47</v>
      </c>
      <c r="I18" s="85" t="s">
        <v>4</v>
      </c>
      <c r="J18" s="87" t="s">
        <v>47</v>
      </c>
      <c r="K18" s="87" t="s">
        <v>47</v>
      </c>
      <c r="L18" s="93">
        <v>57.27</v>
      </c>
      <c r="M18" s="87" t="s">
        <v>47</v>
      </c>
      <c r="P18" s="85" t="s">
        <v>4</v>
      </c>
      <c r="Q18" s="87"/>
      <c r="R18" s="87"/>
    </row>
    <row r="19" spans="1:18" x14ac:dyDescent="0.2">
      <c r="C19" s="17" t="s">
        <v>5</v>
      </c>
      <c r="D19" s="49">
        <v>82.07</v>
      </c>
      <c r="E19" s="50">
        <v>101.78</v>
      </c>
      <c r="F19" s="49">
        <v>30.91</v>
      </c>
      <c r="G19" s="50">
        <v>45.13</v>
      </c>
      <c r="H19" s="62"/>
      <c r="I19" s="85" t="s">
        <v>5</v>
      </c>
      <c r="J19" s="93">
        <v>82.07</v>
      </c>
      <c r="K19" s="93">
        <v>101.78</v>
      </c>
      <c r="L19" s="93">
        <v>30.91</v>
      </c>
      <c r="M19" s="93">
        <v>45.13</v>
      </c>
      <c r="P19" s="85" t="s">
        <v>5</v>
      </c>
      <c r="Q19" s="93">
        <v>47973</v>
      </c>
      <c r="R19" s="93">
        <v>21273</v>
      </c>
    </row>
    <row r="20" spans="1:18" x14ac:dyDescent="0.2">
      <c r="C20" s="17" t="s">
        <v>6</v>
      </c>
      <c r="D20" s="49">
        <v>102.83</v>
      </c>
      <c r="E20" s="50">
        <v>104.57</v>
      </c>
      <c r="F20" s="49">
        <v>32.950000000000003</v>
      </c>
      <c r="G20" s="50">
        <v>32.36</v>
      </c>
      <c r="H20" s="62"/>
      <c r="I20" s="85" t="s">
        <v>6</v>
      </c>
      <c r="J20" s="93">
        <v>102.83</v>
      </c>
      <c r="K20" s="93">
        <v>104.57</v>
      </c>
      <c r="L20" s="93">
        <v>32.950000000000003</v>
      </c>
      <c r="M20" s="93">
        <v>32.36</v>
      </c>
      <c r="P20" s="85" t="s">
        <v>6</v>
      </c>
      <c r="Q20" s="93">
        <v>70323</v>
      </c>
      <c r="R20" s="93">
        <v>21760</v>
      </c>
    </row>
    <row r="21" spans="1:18" x14ac:dyDescent="0.2">
      <c r="C21" s="17" t="s">
        <v>30</v>
      </c>
      <c r="D21" s="49">
        <v>68.25</v>
      </c>
      <c r="E21" s="50">
        <v>63.14</v>
      </c>
      <c r="F21" s="49">
        <v>39.520000000000003</v>
      </c>
      <c r="G21" s="50">
        <v>38.4</v>
      </c>
      <c r="H21" s="62"/>
      <c r="I21" s="85" t="s">
        <v>30</v>
      </c>
      <c r="J21" s="93">
        <v>68.25</v>
      </c>
      <c r="K21" s="93">
        <v>63.14</v>
      </c>
      <c r="L21" s="93">
        <v>39.520000000000003</v>
      </c>
      <c r="M21" s="93">
        <v>38.4</v>
      </c>
      <c r="P21" s="85" t="s">
        <v>30</v>
      </c>
      <c r="Q21" s="93">
        <v>2568</v>
      </c>
      <c r="R21" s="93">
        <v>1562</v>
      </c>
    </row>
    <row r="22" spans="1:18" x14ac:dyDescent="0.2">
      <c r="C22" s="17" t="s">
        <v>23</v>
      </c>
      <c r="D22" s="49">
        <v>114.27</v>
      </c>
      <c r="E22" s="50">
        <v>108.83</v>
      </c>
      <c r="F22" s="49">
        <v>35.729999999999997</v>
      </c>
      <c r="G22" s="50">
        <v>38.85</v>
      </c>
      <c r="H22" s="62"/>
      <c r="I22" s="85" t="s">
        <v>23</v>
      </c>
      <c r="J22" s="93">
        <v>114.27</v>
      </c>
      <c r="K22" s="93">
        <v>108.83</v>
      </c>
      <c r="L22" s="93">
        <v>35.729999999999997</v>
      </c>
      <c r="M22" s="93">
        <v>38.85</v>
      </c>
      <c r="P22" s="85" t="s">
        <v>23</v>
      </c>
      <c r="Q22" s="93">
        <v>65002</v>
      </c>
      <c r="R22" s="93">
        <v>23206</v>
      </c>
    </row>
    <row r="23" spans="1:18" x14ac:dyDescent="0.2">
      <c r="A23" s="35"/>
      <c r="C23" s="17" t="s">
        <v>7</v>
      </c>
      <c r="D23" s="49">
        <v>7.16</v>
      </c>
      <c r="E23" s="50">
        <v>9.3000000000000007</v>
      </c>
      <c r="F23" s="49">
        <v>29.44</v>
      </c>
      <c r="G23" s="50">
        <v>26.53</v>
      </c>
      <c r="H23" s="62"/>
      <c r="I23" s="85" t="s">
        <v>7</v>
      </c>
      <c r="J23" s="93">
        <v>7.16</v>
      </c>
      <c r="K23" s="93">
        <v>9.3000000000000007</v>
      </c>
      <c r="L23" s="93">
        <v>29.44</v>
      </c>
      <c r="M23" s="93">
        <v>26.53</v>
      </c>
      <c r="P23" s="85" t="s">
        <v>7</v>
      </c>
      <c r="Q23" s="93">
        <v>82</v>
      </c>
      <c r="R23" s="93">
        <v>234</v>
      </c>
    </row>
    <row r="24" spans="1:18" x14ac:dyDescent="0.2">
      <c r="C24" s="17" t="s">
        <v>8</v>
      </c>
      <c r="D24" s="48" t="s">
        <v>47</v>
      </c>
      <c r="E24" s="51" t="s">
        <v>47</v>
      </c>
      <c r="F24" s="48" t="s">
        <v>47</v>
      </c>
      <c r="G24" s="51" t="s">
        <v>47</v>
      </c>
      <c r="I24" s="85" t="s">
        <v>8</v>
      </c>
      <c r="J24" s="87" t="s">
        <v>47</v>
      </c>
      <c r="K24" s="87" t="s">
        <v>47</v>
      </c>
      <c r="L24" s="87" t="s">
        <v>47</v>
      </c>
      <c r="M24" s="87" t="s">
        <v>47</v>
      </c>
      <c r="P24" s="85" t="s">
        <v>8</v>
      </c>
      <c r="Q24" s="87"/>
      <c r="R24" s="87"/>
    </row>
    <row r="25" spans="1:18" x14ac:dyDescent="0.2">
      <c r="C25" s="17" t="s">
        <v>24</v>
      </c>
      <c r="D25" s="49">
        <v>78.03</v>
      </c>
      <c r="E25" s="50">
        <v>78.81</v>
      </c>
      <c r="F25" s="49">
        <v>24.86</v>
      </c>
      <c r="G25" s="50">
        <v>27.13</v>
      </c>
      <c r="H25" s="62"/>
      <c r="I25" s="85" t="s">
        <v>24</v>
      </c>
      <c r="J25" s="93">
        <v>78.03</v>
      </c>
      <c r="K25" s="93">
        <v>78.81</v>
      </c>
      <c r="L25" s="93">
        <v>24.86</v>
      </c>
      <c r="M25" s="93">
        <v>27.13</v>
      </c>
      <c r="P25" s="85" t="s">
        <v>24</v>
      </c>
      <c r="Q25" s="93">
        <v>2202</v>
      </c>
      <c r="R25" s="93">
        <v>758</v>
      </c>
    </row>
    <row r="26" spans="1:18" x14ac:dyDescent="0.2">
      <c r="C26" s="17" t="s">
        <v>25</v>
      </c>
      <c r="D26" s="68">
        <v>67.77</v>
      </c>
      <c r="E26" s="50">
        <v>79.349999999999994</v>
      </c>
      <c r="F26" s="68">
        <v>33.25</v>
      </c>
      <c r="G26" s="50">
        <v>29.52</v>
      </c>
      <c r="H26" s="62"/>
      <c r="I26" s="85" t="s">
        <v>25</v>
      </c>
      <c r="J26" s="93">
        <v>67.77</v>
      </c>
      <c r="K26" s="93">
        <v>79.349999999999994</v>
      </c>
      <c r="L26" s="93">
        <v>33.25</v>
      </c>
      <c r="M26" s="93">
        <v>29.52</v>
      </c>
      <c r="P26" s="85" t="s">
        <v>25</v>
      </c>
      <c r="Q26" s="93">
        <v>492</v>
      </c>
      <c r="R26" s="93">
        <v>183</v>
      </c>
    </row>
    <row r="27" spans="1:18" x14ac:dyDescent="0.2">
      <c r="C27" s="17" t="s">
        <v>9</v>
      </c>
      <c r="D27" s="49">
        <v>72.53</v>
      </c>
      <c r="E27" s="50">
        <v>67.73</v>
      </c>
      <c r="F27" s="49">
        <v>28.03</v>
      </c>
      <c r="G27" s="50">
        <v>24.88</v>
      </c>
      <c r="H27" s="62"/>
      <c r="I27" s="85" t="s">
        <v>9</v>
      </c>
      <c r="J27" s="93">
        <v>72.53</v>
      </c>
      <c r="K27" s="93">
        <v>67.73</v>
      </c>
      <c r="L27" s="93">
        <v>28.03</v>
      </c>
      <c r="M27" s="93">
        <v>24.88</v>
      </c>
      <c r="P27" s="85" t="s">
        <v>9</v>
      </c>
      <c r="Q27" s="93">
        <v>6618</v>
      </c>
      <c r="R27" s="93">
        <v>2431</v>
      </c>
    </row>
    <row r="28" spans="1:18" x14ac:dyDescent="0.2">
      <c r="C28" s="17" t="s">
        <v>63</v>
      </c>
      <c r="D28" s="49">
        <v>75.48</v>
      </c>
      <c r="E28" s="50">
        <v>97.81</v>
      </c>
      <c r="F28" s="49">
        <v>25.77</v>
      </c>
      <c r="G28" s="50">
        <v>21.46</v>
      </c>
      <c r="H28" s="62"/>
      <c r="I28" s="85" t="s">
        <v>94</v>
      </c>
      <c r="J28" s="93">
        <v>75.48</v>
      </c>
      <c r="K28" s="93">
        <v>97.81</v>
      </c>
      <c r="L28" s="93">
        <v>25.77</v>
      </c>
      <c r="M28" s="93">
        <v>21.46</v>
      </c>
      <c r="P28" s="85" t="s">
        <v>198</v>
      </c>
      <c r="Q28" s="93">
        <v>474</v>
      </c>
      <c r="R28" s="93">
        <v>104</v>
      </c>
    </row>
    <row r="29" spans="1:18" x14ac:dyDescent="0.2">
      <c r="C29" s="17" t="s">
        <v>116</v>
      </c>
      <c r="D29" s="49">
        <v>67</v>
      </c>
      <c r="E29" s="50">
        <v>73.2</v>
      </c>
      <c r="F29" s="49">
        <v>61.43</v>
      </c>
      <c r="G29" s="50">
        <v>49.15</v>
      </c>
      <c r="I29" s="85" t="s">
        <v>115</v>
      </c>
      <c r="J29" s="93">
        <v>67</v>
      </c>
      <c r="K29" s="93">
        <v>73.2</v>
      </c>
      <c r="L29" s="93">
        <v>61.43</v>
      </c>
      <c r="M29" s="93">
        <v>49.15</v>
      </c>
      <c r="P29" s="85" t="s">
        <v>199</v>
      </c>
      <c r="Q29" s="93">
        <v>12540</v>
      </c>
      <c r="R29" s="93">
        <v>8420</v>
      </c>
    </row>
    <row r="30" spans="1:18" x14ac:dyDescent="0.2">
      <c r="C30" s="17" t="s">
        <v>10</v>
      </c>
      <c r="D30" s="49">
        <v>102.06</v>
      </c>
      <c r="E30" s="50">
        <v>100.73</v>
      </c>
      <c r="F30" s="49">
        <v>26.56</v>
      </c>
      <c r="G30" s="50">
        <v>32.94</v>
      </c>
      <c r="H30" s="62"/>
      <c r="I30" s="85" t="s">
        <v>10</v>
      </c>
      <c r="J30" s="93">
        <v>102.06</v>
      </c>
      <c r="K30" s="93">
        <v>100.73</v>
      </c>
      <c r="L30" s="93">
        <v>26.56</v>
      </c>
      <c r="M30" s="93">
        <v>32.94</v>
      </c>
      <c r="P30" s="85" t="s">
        <v>10</v>
      </c>
      <c r="Q30" s="93">
        <v>8945</v>
      </c>
      <c r="R30" s="93">
        <v>2925</v>
      </c>
    </row>
    <row r="31" spans="1:18" x14ac:dyDescent="0.2">
      <c r="C31" s="17" t="s">
        <v>11</v>
      </c>
      <c r="D31" s="49">
        <v>21.66</v>
      </c>
      <c r="E31" s="50">
        <v>16.45</v>
      </c>
      <c r="F31" s="49">
        <v>22.24</v>
      </c>
      <c r="G31" s="50">
        <v>23.59</v>
      </c>
      <c r="H31" s="62"/>
      <c r="I31" s="85" t="s">
        <v>11</v>
      </c>
      <c r="J31" s="93">
        <v>21.66</v>
      </c>
      <c r="K31" s="93">
        <v>16.45</v>
      </c>
      <c r="L31" s="93">
        <v>22.24</v>
      </c>
      <c r="M31" s="93">
        <v>23.59</v>
      </c>
      <c r="P31" s="85" t="s">
        <v>11</v>
      </c>
      <c r="Q31" s="93">
        <v>6245</v>
      </c>
      <c r="R31" s="93">
        <v>8957</v>
      </c>
    </row>
    <row r="32" spans="1:18" x14ac:dyDescent="0.2">
      <c r="C32" s="17" t="s">
        <v>27</v>
      </c>
      <c r="D32" s="49">
        <v>65.17</v>
      </c>
      <c r="E32" s="51" t="s">
        <v>47</v>
      </c>
      <c r="F32" s="49">
        <v>34.29</v>
      </c>
      <c r="G32" s="51" t="s">
        <v>47</v>
      </c>
      <c r="H32" s="62"/>
      <c r="I32" s="85" t="s">
        <v>27</v>
      </c>
      <c r="J32" s="93">
        <v>65.17</v>
      </c>
      <c r="K32" s="87" t="s">
        <v>47</v>
      </c>
      <c r="L32" s="93">
        <v>34.29</v>
      </c>
      <c r="M32" s="87" t="s">
        <v>47</v>
      </c>
      <c r="P32" s="85" t="s">
        <v>27</v>
      </c>
      <c r="Q32" s="87"/>
      <c r="R32" s="87"/>
    </row>
    <row r="33" spans="1:18" x14ac:dyDescent="0.2">
      <c r="C33" s="17" t="s">
        <v>12</v>
      </c>
      <c r="D33" s="49">
        <v>33.659999999999997</v>
      </c>
      <c r="E33" s="50">
        <v>26.9</v>
      </c>
      <c r="F33" s="49">
        <v>24.19</v>
      </c>
      <c r="G33" s="50">
        <v>24.76</v>
      </c>
      <c r="H33" s="62"/>
      <c r="I33" s="85" t="s">
        <v>12</v>
      </c>
      <c r="J33" s="93">
        <v>33.659999999999997</v>
      </c>
      <c r="K33" s="93">
        <v>26.9</v>
      </c>
      <c r="L33" s="93">
        <v>24.19</v>
      </c>
      <c r="M33" s="93">
        <v>24.76</v>
      </c>
      <c r="P33" s="85" t="s">
        <v>12</v>
      </c>
      <c r="Q33" s="93">
        <v>5211</v>
      </c>
      <c r="R33" s="93">
        <v>4796</v>
      </c>
    </row>
    <row r="34" spans="1:18" x14ac:dyDescent="0.2">
      <c r="C34" s="17" t="s">
        <v>13</v>
      </c>
      <c r="D34" s="49">
        <v>57.86</v>
      </c>
      <c r="E34" s="50">
        <v>74.41</v>
      </c>
      <c r="F34" s="49">
        <v>29.87</v>
      </c>
      <c r="G34" s="50">
        <v>29.93</v>
      </c>
      <c r="H34" s="62"/>
      <c r="I34" s="85" t="s">
        <v>13</v>
      </c>
      <c r="J34" s="93">
        <v>57.86</v>
      </c>
      <c r="K34" s="93">
        <v>74.41</v>
      </c>
      <c r="L34" s="93">
        <v>29.87</v>
      </c>
      <c r="M34" s="93">
        <v>29.93</v>
      </c>
      <c r="P34" s="85" t="s">
        <v>13</v>
      </c>
      <c r="Q34" s="93">
        <v>1554</v>
      </c>
      <c r="R34" s="93">
        <v>625</v>
      </c>
    </row>
    <row r="35" spans="1:18" x14ac:dyDescent="0.2">
      <c r="C35" s="17" t="s">
        <v>14</v>
      </c>
      <c r="D35" s="48" t="s">
        <v>47</v>
      </c>
      <c r="E35" s="51" t="s">
        <v>47</v>
      </c>
      <c r="F35" s="49">
        <v>25.71</v>
      </c>
      <c r="G35" s="50">
        <v>21.96</v>
      </c>
      <c r="H35" s="62"/>
      <c r="I35" s="85" t="s">
        <v>14</v>
      </c>
      <c r="J35" s="87" t="s">
        <v>47</v>
      </c>
      <c r="K35" s="87" t="s">
        <v>47</v>
      </c>
      <c r="L35" s="93">
        <v>25.71</v>
      </c>
      <c r="M35" s="93">
        <v>21.96</v>
      </c>
      <c r="P35" s="85" t="s">
        <v>14</v>
      </c>
      <c r="Q35" s="87"/>
      <c r="R35" s="93">
        <v>1198</v>
      </c>
    </row>
    <row r="36" spans="1:18" x14ac:dyDescent="0.2">
      <c r="C36" s="27" t="s">
        <v>28</v>
      </c>
      <c r="D36" s="64">
        <v>78.06</v>
      </c>
      <c r="E36" s="65">
        <v>103.29</v>
      </c>
      <c r="F36" s="64">
        <v>51.23</v>
      </c>
      <c r="G36" s="65">
        <v>46.31</v>
      </c>
      <c r="H36" s="62"/>
      <c r="I36" s="85" t="s">
        <v>28</v>
      </c>
      <c r="J36" s="93">
        <v>78.06</v>
      </c>
      <c r="K36" s="93">
        <v>103.29</v>
      </c>
      <c r="L36" s="93">
        <v>51.23</v>
      </c>
      <c r="M36" s="93">
        <v>46.31</v>
      </c>
      <c r="P36" s="85" t="s">
        <v>28</v>
      </c>
      <c r="Q36" s="93">
        <v>5703</v>
      </c>
      <c r="R36" s="93">
        <v>2557</v>
      </c>
    </row>
    <row r="37" spans="1:18" x14ac:dyDescent="0.2">
      <c r="C37" s="140" t="s">
        <v>29</v>
      </c>
      <c r="D37" s="60">
        <v>76.28</v>
      </c>
      <c r="E37" s="61">
        <v>78.25</v>
      </c>
      <c r="F37" s="60">
        <v>45.39</v>
      </c>
      <c r="G37" s="61">
        <v>38.380000000000003</v>
      </c>
      <c r="H37" s="62"/>
      <c r="I37" s="85" t="s">
        <v>29</v>
      </c>
      <c r="J37" s="93">
        <v>76.28</v>
      </c>
      <c r="K37" s="93">
        <v>78.25</v>
      </c>
      <c r="L37" s="93">
        <v>45.39</v>
      </c>
      <c r="M37" s="93">
        <v>38.380000000000003</v>
      </c>
      <c r="P37" s="85" t="s">
        <v>29</v>
      </c>
      <c r="Q37" s="93">
        <v>8043</v>
      </c>
      <c r="R37" s="93">
        <v>3945</v>
      </c>
    </row>
    <row r="38" spans="1:18" x14ac:dyDescent="0.2">
      <c r="C38" s="20" t="s">
        <v>50</v>
      </c>
      <c r="D38" s="58">
        <v>30.24</v>
      </c>
      <c r="E38" s="57">
        <v>44.93</v>
      </c>
      <c r="F38" s="58">
        <v>38.18</v>
      </c>
      <c r="G38" s="57">
        <v>52.97</v>
      </c>
      <c r="I38" s="85" t="s">
        <v>50</v>
      </c>
      <c r="J38" s="93">
        <v>30.24</v>
      </c>
      <c r="K38" s="93">
        <v>44.93</v>
      </c>
      <c r="L38" s="93">
        <v>38.18</v>
      </c>
      <c r="M38" s="93">
        <v>52.97</v>
      </c>
    </row>
    <row r="39" spans="1:18" x14ac:dyDescent="0.2">
      <c r="C39" s="20" t="s">
        <v>46</v>
      </c>
      <c r="D39" s="58">
        <v>24.16</v>
      </c>
      <c r="E39" s="57">
        <v>0</v>
      </c>
      <c r="F39" s="58">
        <v>8.0500000000000007</v>
      </c>
      <c r="G39" s="57">
        <v>0</v>
      </c>
      <c r="I39" s="85" t="s">
        <v>46</v>
      </c>
      <c r="J39" s="93">
        <v>24.16</v>
      </c>
      <c r="K39" s="93">
        <v>0</v>
      </c>
      <c r="L39" s="93">
        <v>8.0500000000000007</v>
      </c>
      <c r="M39" s="93">
        <v>0</v>
      </c>
    </row>
    <row r="40" spans="1:18" x14ac:dyDescent="0.2">
      <c r="C40" s="20" t="s">
        <v>19</v>
      </c>
      <c r="D40" s="58">
        <v>68.31</v>
      </c>
      <c r="E40" s="57">
        <v>83.75</v>
      </c>
      <c r="F40" s="58">
        <v>39.01</v>
      </c>
      <c r="G40" s="57">
        <v>34.5</v>
      </c>
      <c r="I40" s="85" t="s">
        <v>19</v>
      </c>
      <c r="J40" s="93">
        <v>68.31</v>
      </c>
      <c r="K40" s="93">
        <v>83.75</v>
      </c>
      <c r="L40" s="93">
        <v>39.01</v>
      </c>
      <c r="M40" s="93">
        <v>34.5</v>
      </c>
    </row>
    <row r="41" spans="1:18" x14ac:dyDescent="0.2">
      <c r="C41" s="18" t="s">
        <v>20</v>
      </c>
      <c r="D41" s="60">
        <v>92.53</v>
      </c>
      <c r="E41" s="61">
        <v>96.94</v>
      </c>
      <c r="F41" s="60">
        <v>35.85</v>
      </c>
      <c r="G41" s="61">
        <v>33.11</v>
      </c>
      <c r="I41" s="85" t="s">
        <v>20</v>
      </c>
      <c r="J41" s="93">
        <v>92.53</v>
      </c>
      <c r="K41" s="93">
        <v>96.94</v>
      </c>
      <c r="L41" s="93">
        <v>35.85</v>
      </c>
      <c r="M41" s="93">
        <v>33.11</v>
      </c>
    </row>
    <row r="42" spans="1:18" x14ac:dyDescent="0.2">
      <c r="A42" s="34"/>
      <c r="C42" s="29" t="s">
        <v>57</v>
      </c>
      <c r="D42" s="54">
        <v>26.75</v>
      </c>
      <c r="E42" s="53">
        <v>26.29</v>
      </c>
      <c r="F42" s="54">
        <v>25.25</v>
      </c>
      <c r="G42" s="53">
        <v>30.14</v>
      </c>
      <c r="I42" s="85" t="s">
        <v>57</v>
      </c>
      <c r="J42" s="93">
        <v>26.75</v>
      </c>
      <c r="K42" s="93">
        <v>26.29</v>
      </c>
      <c r="L42" s="93">
        <v>25.25</v>
      </c>
      <c r="M42" s="93">
        <v>30.14</v>
      </c>
    </row>
    <row r="43" spans="1:18" x14ac:dyDescent="0.2">
      <c r="C43" s="30" t="s">
        <v>31</v>
      </c>
      <c r="D43" s="49">
        <v>70.63</v>
      </c>
      <c r="E43" s="50">
        <v>66.87</v>
      </c>
      <c r="F43" s="49">
        <v>27.53</v>
      </c>
      <c r="G43" s="50">
        <v>27.92</v>
      </c>
      <c r="I43" s="85" t="s">
        <v>31</v>
      </c>
      <c r="J43" s="93">
        <v>70.63</v>
      </c>
      <c r="K43" s="93">
        <v>66.87</v>
      </c>
      <c r="L43" s="93">
        <v>27.53</v>
      </c>
      <c r="M43" s="93">
        <v>27.92</v>
      </c>
    </row>
    <row r="44" spans="1:18" x14ac:dyDescent="0.2">
      <c r="A44" s="34"/>
      <c r="C44" s="18" t="s">
        <v>17</v>
      </c>
      <c r="D44" s="60" t="s">
        <v>47</v>
      </c>
      <c r="E44" s="59">
        <v>39.979999999999997</v>
      </c>
      <c r="F44" s="60" t="s">
        <v>47</v>
      </c>
      <c r="G44" s="59">
        <v>60.95</v>
      </c>
      <c r="I44" s="85" t="s">
        <v>17</v>
      </c>
      <c r="J44" s="87" t="s">
        <v>47</v>
      </c>
      <c r="K44" s="93">
        <v>39.979999999999997</v>
      </c>
      <c r="L44" s="87" t="s">
        <v>47</v>
      </c>
      <c r="M44" s="93">
        <v>60.95</v>
      </c>
    </row>
    <row r="45" spans="1:18" x14ac:dyDescent="0.2">
      <c r="C45" s="3"/>
    </row>
    <row r="46" spans="1:18" ht="15" customHeight="1" x14ac:dyDescent="0.2">
      <c r="C46" s="161" t="s">
        <v>104</v>
      </c>
      <c r="D46" s="83"/>
    </row>
    <row r="47" spans="1:18" ht="12" customHeight="1" x14ac:dyDescent="0.2">
      <c r="C47" s="46" t="s">
        <v>117</v>
      </c>
      <c r="D47" s="153"/>
    </row>
    <row r="48" spans="1:18" ht="12" customHeight="1" x14ac:dyDescent="0.2">
      <c r="C48" s="46"/>
    </row>
    <row r="49" spans="1:3" ht="15" customHeight="1" x14ac:dyDescent="0.2">
      <c r="C49" s="8" t="s">
        <v>211</v>
      </c>
    </row>
    <row r="51" spans="1:3" x14ac:dyDescent="0.2">
      <c r="C51" s="35"/>
    </row>
    <row r="52" spans="1:3" x14ac:dyDescent="0.2">
      <c r="C52" s="35"/>
    </row>
    <row r="58" spans="1:3" x14ac:dyDescent="0.2">
      <c r="A58" s="9" t="s">
        <v>16</v>
      </c>
    </row>
    <row r="59" spans="1:3" x14ac:dyDescent="0.2">
      <c r="A59" s="2" t="s">
        <v>215</v>
      </c>
    </row>
    <row r="65" spans="3:12" x14ac:dyDescent="0.2">
      <c r="C65" s="23"/>
      <c r="D65" s="179" t="s">
        <v>38</v>
      </c>
      <c r="E65" s="181"/>
      <c r="F65" s="185" t="s">
        <v>37</v>
      </c>
      <c r="G65" s="186"/>
    </row>
    <row r="66" spans="3:12" x14ac:dyDescent="0.2">
      <c r="C66" s="24"/>
      <c r="D66" s="80">
        <v>2014</v>
      </c>
      <c r="E66" s="81">
        <v>2019</v>
      </c>
      <c r="F66" s="80">
        <v>2014</v>
      </c>
      <c r="G66" s="81">
        <v>2019</v>
      </c>
      <c r="H66" s="2" t="s">
        <v>186</v>
      </c>
      <c r="I66" s="2" t="s">
        <v>187</v>
      </c>
      <c r="J66" s="2" t="s">
        <v>188</v>
      </c>
      <c r="K66" s="2" t="s">
        <v>189</v>
      </c>
    </row>
    <row r="67" spans="3:12" x14ac:dyDescent="0.2">
      <c r="C67" s="16" t="s">
        <v>5</v>
      </c>
      <c r="D67" s="54">
        <v>82.07</v>
      </c>
      <c r="E67" s="53">
        <v>101.78</v>
      </c>
      <c r="F67" s="54">
        <v>30.91</v>
      </c>
      <c r="G67" s="53">
        <v>45.13</v>
      </c>
      <c r="H67" s="76">
        <f t="shared" ref="H67:H83" si="0">E67-D67</f>
        <v>19.710000000000008</v>
      </c>
      <c r="I67" s="76">
        <f t="shared" ref="I67:I88" si="1">G67-F67</f>
        <v>14.220000000000002</v>
      </c>
      <c r="J67" s="11">
        <f t="shared" ref="J67:J83" si="2">H67/D67*100</f>
        <v>24.016083830876092</v>
      </c>
      <c r="K67" s="11">
        <f t="shared" ref="K67:K88" si="3">I67/F67*100</f>
        <v>46.004529278550635</v>
      </c>
      <c r="L67" s="11"/>
    </row>
    <row r="68" spans="3:12" x14ac:dyDescent="0.2">
      <c r="C68" s="17" t="s">
        <v>0</v>
      </c>
      <c r="D68" s="49">
        <v>104.52</v>
      </c>
      <c r="E68" s="50">
        <v>146.63999999999999</v>
      </c>
      <c r="F68" s="49">
        <v>48.32</v>
      </c>
      <c r="G68" s="50">
        <v>67.5</v>
      </c>
      <c r="H68" s="76">
        <f t="shared" si="0"/>
        <v>42.11999999999999</v>
      </c>
      <c r="I68" s="76">
        <f t="shared" si="1"/>
        <v>19.18</v>
      </c>
      <c r="J68" s="11">
        <f t="shared" si="2"/>
        <v>40.298507462686558</v>
      </c>
      <c r="K68" s="11">
        <f t="shared" si="3"/>
        <v>39.693708609271525</v>
      </c>
    </row>
    <row r="69" spans="3:12" x14ac:dyDescent="0.2">
      <c r="C69" s="17" t="s">
        <v>10</v>
      </c>
      <c r="D69" s="49">
        <v>102.06</v>
      </c>
      <c r="E69" s="50">
        <v>100.73</v>
      </c>
      <c r="F69" s="49">
        <v>26.56</v>
      </c>
      <c r="G69" s="50">
        <v>32.94</v>
      </c>
      <c r="H69" s="76">
        <f t="shared" si="0"/>
        <v>-1.3299999999999983</v>
      </c>
      <c r="I69" s="76">
        <f t="shared" si="1"/>
        <v>6.379999999999999</v>
      </c>
      <c r="J69" s="11">
        <f t="shared" si="2"/>
        <v>-1.3031550068587088</v>
      </c>
      <c r="K69" s="11">
        <f t="shared" si="3"/>
        <v>24.021084337349393</v>
      </c>
    </row>
    <row r="70" spans="3:12" x14ac:dyDescent="0.2">
      <c r="C70" s="17" t="s">
        <v>22</v>
      </c>
      <c r="D70" s="49">
        <v>64.56</v>
      </c>
      <c r="E70" s="50">
        <v>73.569999999999993</v>
      </c>
      <c r="F70" s="49">
        <v>20.61</v>
      </c>
      <c r="G70" s="50">
        <v>23.35</v>
      </c>
      <c r="H70" s="76">
        <f t="shared" si="0"/>
        <v>9.0099999999999909</v>
      </c>
      <c r="I70" s="76">
        <f t="shared" si="1"/>
        <v>2.740000000000002</v>
      </c>
      <c r="J70" s="11">
        <f t="shared" si="2"/>
        <v>13.956009913258969</v>
      </c>
      <c r="K70" s="11">
        <f t="shared" si="3"/>
        <v>13.294517224648239</v>
      </c>
    </row>
    <row r="71" spans="3:12" x14ac:dyDescent="0.2">
      <c r="C71" s="17" t="s">
        <v>24</v>
      </c>
      <c r="D71" s="49">
        <v>78.03</v>
      </c>
      <c r="E71" s="50">
        <v>78.81</v>
      </c>
      <c r="F71" s="49">
        <v>24.86</v>
      </c>
      <c r="G71" s="50">
        <v>27.13</v>
      </c>
      <c r="H71" s="76">
        <f t="shared" si="0"/>
        <v>0.78000000000000114</v>
      </c>
      <c r="I71" s="76">
        <f t="shared" si="1"/>
        <v>2.2699999999999996</v>
      </c>
      <c r="J71" s="11">
        <f t="shared" si="2"/>
        <v>0.99961553248750623</v>
      </c>
      <c r="K71" s="11">
        <f t="shared" si="3"/>
        <v>9.1311343523732891</v>
      </c>
    </row>
    <row r="72" spans="3:12" x14ac:dyDescent="0.2">
      <c r="C72" s="17" t="s">
        <v>23</v>
      </c>
      <c r="D72" s="49">
        <v>114.27</v>
      </c>
      <c r="E72" s="50">
        <v>108.83</v>
      </c>
      <c r="F72" s="49">
        <v>35.729999999999997</v>
      </c>
      <c r="G72" s="50">
        <v>38.85</v>
      </c>
      <c r="H72" s="76">
        <f t="shared" si="0"/>
        <v>-5.4399999999999977</v>
      </c>
      <c r="I72" s="76">
        <f t="shared" si="1"/>
        <v>3.1200000000000045</v>
      </c>
      <c r="J72" s="11">
        <f t="shared" si="2"/>
        <v>-4.7606545900061237</v>
      </c>
      <c r="K72" s="11">
        <f t="shared" si="3"/>
        <v>8.7321578505457733</v>
      </c>
    </row>
    <row r="73" spans="3:12" x14ac:dyDescent="0.2">
      <c r="C73" s="17" t="s">
        <v>11</v>
      </c>
      <c r="D73" s="49">
        <v>21.66</v>
      </c>
      <c r="E73" s="50">
        <v>16.45</v>
      </c>
      <c r="F73" s="49">
        <v>22.24</v>
      </c>
      <c r="G73" s="50">
        <v>23.59</v>
      </c>
      <c r="H73" s="76">
        <f t="shared" si="0"/>
        <v>-5.2100000000000009</v>
      </c>
      <c r="I73" s="76">
        <f t="shared" si="1"/>
        <v>1.3500000000000014</v>
      </c>
      <c r="J73" s="11">
        <f t="shared" si="2"/>
        <v>-24.053554939981538</v>
      </c>
      <c r="K73" s="11">
        <f t="shared" si="3"/>
        <v>6.0701438848920928</v>
      </c>
    </row>
    <row r="74" spans="3:12" x14ac:dyDescent="0.2">
      <c r="C74" s="17" t="s">
        <v>12</v>
      </c>
      <c r="D74" s="49">
        <v>33.659999999999997</v>
      </c>
      <c r="E74" s="50">
        <v>26.9</v>
      </c>
      <c r="F74" s="49">
        <v>24.19</v>
      </c>
      <c r="G74" s="50">
        <v>24.76</v>
      </c>
      <c r="H74" s="76">
        <f t="shared" si="0"/>
        <v>-6.759999999999998</v>
      </c>
      <c r="I74" s="76">
        <f t="shared" si="1"/>
        <v>0.57000000000000028</v>
      </c>
      <c r="J74" s="11">
        <f t="shared" si="2"/>
        <v>-20.083184789067136</v>
      </c>
      <c r="K74" s="11">
        <f t="shared" si="3"/>
        <v>2.3563455973542795</v>
      </c>
    </row>
    <row r="75" spans="3:12" x14ac:dyDescent="0.2">
      <c r="C75" s="17" t="s">
        <v>13</v>
      </c>
      <c r="D75" s="49">
        <v>57.86</v>
      </c>
      <c r="E75" s="50">
        <v>74.41</v>
      </c>
      <c r="F75" s="49">
        <v>29.87</v>
      </c>
      <c r="G75" s="50">
        <v>29.93</v>
      </c>
      <c r="H75" s="76">
        <f t="shared" si="0"/>
        <v>16.549999999999997</v>
      </c>
      <c r="I75" s="76">
        <f t="shared" si="1"/>
        <v>5.9999999999998721E-2</v>
      </c>
      <c r="J75" s="11">
        <f t="shared" si="2"/>
        <v>28.603525751814718</v>
      </c>
      <c r="K75" s="11">
        <f t="shared" si="3"/>
        <v>0.20087043856711989</v>
      </c>
    </row>
    <row r="76" spans="3:12" x14ac:dyDescent="0.2">
      <c r="C76" s="17" t="s">
        <v>6</v>
      </c>
      <c r="D76" s="49">
        <v>102.83</v>
      </c>
      <c r="E76" s="50">
        <v>104.57</v>
      </c>
      <c r="F76" s="49">
        <v>32.950000000000003</v>
      </c>
      <c r="G76" s="50">
        <v>32.36</v>
      </c>
      <c r="H76" s="76">
        <f t="shared" si="0"/>
        <v>1.7399999999999949</v>
      </c>
      <c r="I76" s="76">
        <f t="shared" si="1"/>
        <v>-0.59000000000000341</v>
      </c>
      <c r="J76" s="11">
        <f t="shared" si="2"/>
        <v>1.6921131965379703</v>
      </c>
      <c r="K76" s="11">
        <f t="shared" si="3"/>
        <v>-1.7905918057663228</v>
      </c>
    </row>
    <row r="77" spans="3:12" x14ac:dyDescent="0.2">
      <c r="C77" s="17" t="s">
        <v>3</v>
      </c>
      <c r="D77" s="49">
        <v>48.66</v>
      </c>
      <c r="E77" s="50">
        <v>53.06</v>
      </c>
      <c r="F77" s="49">
        <v>25.39</v>
      </c>
      <c r="G77" s="50">
        <v>24.87</v>
      </c>
      <c r="H77" s="76">
        <f t="shared" si="0"/>
        <v>4.4000000000000057</v>
      </c>
      <c r="I77" s="76">
        <f t="shared" si="1"/>
        <v>-0.51999999999999957</v>
      </c>
      <c r="J77" s="11">
        <f t="shared" si="2"/>
        <v>9.0423345663789672</v>
      </c>
      <c r="K77" s="11">
        <f t="shared" si="3"/>
        <v>-2.0480504135486393</v>
      </c>
    </row>
    <row r="78" spans="3:12" x14ac:dyDescent="0.2">
      <c r="C78" s="17" t="s">
        <v>30</v>
      </c>
      <c r="D78" s="49">
        <v>68.25</v>
      </c>
      <c r="E78" s="50">
        <v>63.14</v>
      </c>
      <c r="F78" s="49">
        <v>39.520000000000003</v>
      </c>
      <c r="G78" s="50">
        <v>38.4</v>
      </c>
      <c r="H78" s="76">
        <f t="shared" si="0"/>
        <v>-5.1099999999999994</v>
      </c>
      <c r="I78" s="76">
        <f t="shared" si="1"/>
        <v>-1.1200000000000045</v>
      </c>
      <c r="J78" s="11">
        <f t="shared" si="2"/>
        <v>-7.4871794871794863</v>
      </c>
      <c r="K78" s="11">
        <f t="shared" si="3"/>
        <v>-2.8340080971660031</v>
      </c>
    </row>
    <row r="79" spans="3:12" x14ac:dyDescent="0.2">
      <c r="C79" s="17" t="s">
        <v>2</v>
      </c>
      <c r="D79" s="49">
        <v>101.56</v>
      </c>
      <c r="E79" s="50">
        <v>98.23</v>
      </c>
      <c r="F79" s="49">
        <v>34.21</v>
      </c>
      <c r="G79" s="50">
        <v>33.19</v>
      </c>
      <c r="H79" s="76">
        <f t="shared" si="0"/>
        <v>-3.3299999999999983</v>
      </c>
      <c r="I79" s="76">
        <f t="shared" si="1"/>
        <v>-1.0200000000000031</v>
      </c>
      <c r="J79" s="11">
        <f t="shared" si="2"/>
        <v>-3.2788499409216207</v>
      </c>
      <c r="K79" s="11">
        <f t="shared" si="3"/>
        <v>-2.9815843320666562</v>
      </c>
    </row>
    <row r="80" spans="3:12" x14ac:dyDescent="0.2">
      <c r="C80" s="17" t="s">
        <v>28</v>
      </c>
      <c r="D80" s="72">
        <v>78.06</v>
      </c>
      <c r="E80" s="74">
        <v>103.29</v>
      </c>
      <c r="F80" s="72">
        <v>51.23</v>
      </c>
      <c r="G80" s="74">
        <v>46.31</v>
      </c>
      <c r="H80" s="76">
        <f t="shared" si="0"/>
        <v>25.230000000000004</v>
      </c>
      <c r="I80" s="76">
        <f t="shared" si="1"/>
        <v>-4.9199999999999946</v>
      </c>
      <c r="J80" s="11">
        <f t="shared" si="2"/>
        <v>32.321291314373561</v>
      </c>
      <c r="K80" s="11">
        <f t="shared" si="3"/>
        <v>-9.6037478040210722</v>
      </c>
    </row>
    <row r="81" spans="3:11" x14ac:dyDescent="0.2">
      <c r="C81" s="17" t="s">
        <v>7</v>
      </c>
      <c r="D81" s="49">
        <v>7.16</v>
      </c>
      <c r="E81" s="50">
        <v>9.3000000000000007</v>
      </c>
      <c r="F81" s="49">
        <v>29.44</v>
      </c>
      <c r="G81" s="50">
        <v>26.53</v>
      </c>
      <c r="H81" s="76">
        <f t="shared" si="0"/>
        <v>2.1400000000000006</v>
      </c>
      <c r="I81" s="76">
        <f t="shared" si="1"/>
        <v>-2.91</v>
      </c>
      <c r="J81" s="11">
        <f t="shared" si="2"/>
        <v>29.888268156424591</v>
      </c>
      <c r="K81" s="11">
        <f t="shared" si="3"/>
        <v>-9.8845108695652169</v>
      </c>
    </row>
    <row r="82" spans="3:11" x14ac:dyDescent="0.2">
      <c r="C82" s="17" t="s">
        <v>25</v>
      </c>
      <c r="D82" s="68">
        <v>67.77</v>
      </c>
      <c r="E82" s="50">
        <v>79.349999999999994</v>
      </c>
      <c r="F82" s="68">
        <v>33.25</v>
      </c>
      <c r="G82" s="50">
        <v>29.52</v>
      </c>
      <c r="H82" s="76">
        <f t="shared" si="0"/>
        <v>11.579999999999998</v>
      </c>
      <c r="I82" s="76">
        <f t="shared" si="1"/>
        <v>-3.7300000000000004</v>
      </c>
      <c r="J82" s="11">
        <f t="shared" si="2"/>
        <v>17.087206728640993</v>
      </c>
      <c r="K82" s="11">
        <f t="shared" si="3"/>
        <v>-11.218045112781956</v>
      </c>
    </row>
    <row r="83" spans="3:11" x14ac:dyDescent="0.2">
      <c r="C83" s="17" t="s">
        <v>9</v>
      </c>
      <c r="D83" s="49">
        <v>72.53</v>
      </c>
      <c r="E83" s="50">
        <v>67.73</v>
      </c>
      <c r="F83" s="49">
        <v>28.03</v>
      </c>
      <c r="G83" s="50">
        <v>24.88</v>
      </c>
      <c r="H83" s="76">
        <f t="shared" si="0"/>
        <v>-4.7999999999999972</v>
      </c>
      <c r="I83" s="76">
        <f t="shared" si="1"/>
        <v>-3.1500000000000021</v>
      </c>
      <c r="J83" s="11">
        <f t="shared" si="2"/>
        <v>-6.6179511926099499</v>
      </c>
      <c r="K83" s="11">
        <f t="shared" si="3"/>
        <v>-11.237959329290053</v>
      </c>
    </row>
    <row r="84" spans="3:11" x14ac:dyDescent="0.2">
      <c r="C84" s="17" t="s">
        <v>14</v>
      </c>
      <c r="D84" s="48" t="s">
        <v>47</v>
      </c>
      <c r="E84" s="51" t="s">
        <v>47</v>
      </c>
      <c r="F84" s="49">
        <v>25.71</v>
      </c>
      <c r="G84" s="50">
        <v>21.96</v>
      </c>
      <c r="H84" s="76"/>
      <c r="I84" s="76">
        <f t="shared" si="1"/>
        <v>-3.75</v>
      </c>
      <c r="J84" s="11"/>
      <c r="K84" s="11">
        <f t="shared" si="3"/>
        <v>-14.585764294049008</v>
      </c>
    </row>
    <row r="85" spans="3:11" x14ac:dyDescent="0.2">
      <c r="C85" s="17" t="s">
        <v>29</v>
      </c>
      <c r="D85" s="49">
        <v>76.28</v>
      </c>
      <c r="E85" s="50">
        <v>78.25</v>
      </c>
      <c r="F85" s="49">
        <v>45.39</v>
      </c>
      <c r="G85" s="50">
        <v>38.380000000000003</v>
      </c>
      <c r="H85" s="76">
        <f>E85-D85</f>
        <v>1.9699999999999989</v>
      </c>
      <c r="I85" s="76">
        <f t="shared" si="1"/>
        <v>-7.009999999999998</v>
      </c>
      <c r="J85" s="11">
        <f>H85/D85*100</f>
        <v>2.5825904562139472</v>
      </c>
      <c r="K85" s="11">
        <f t="shared" si="3"/>
        <v>-15.443930381141216</v>
      </c>
    </row>
    <row r="86" spans="3:11" x14ac:dyDescent="0.2">
      <c r="C86" s="17" t="s">
        <v>21</v>
      </c>
      <c r="D86" s="49">
        <v>105.13</v>
      </c>
      <c r="E86" s="50">
        <v>89.11</v>
      </c>
      <c r="F86" s="49">
        <v>46.66</v>
      </c>
      <c r="G86" s="50">
        <v>39.450000000000003</v>
      </c>
      <c r="H86" s="76">
        <f>E86-D86</f>
        <v>-16.019999999999996</v>
      </c>
      <c r="I86" s="76">
        <f t="shared" si="1"/>
        <v>-7.2099999999999937</v>
      </c>
      <c r="J86" s="11">
        <f>H86/D86*100</f>
        <v>-15.238276419670878</v>
      </c>
      <c r="K86" s="11">
        <f t="shared" si="3"/>
        <v>-15.452207458208303</v>
      </c>
    </row>
    <row r="87" spans="3:11" x14ac:dyDescent="0.2">
      <c r="C87" s="17" t="s">
        <v>63</v>
      </c>
      <c r="D87" s="49">
        <v>75.48</v>
      </c>
      <c r="E87" s="50">
        <v>97.81</v>
      </c>
      <c r="F87" s="49">
        <v>25.77</v>
      </c>
      <c r="G87" s="50">
        <v>21.46</v>
      </c>
      <c r="H87" s="76">
        <f>E87-D87</f>
        <v>22.33</v>
      </c>
      <c r="I87" s="76">
        <f t="shared" si="1"/>
        <v>-4.3099999999999987</v>
      </c>
      <c r="J87" s="11">
        <f>H87/D87*100</f>
        <v>29.583995760466347</v>
      </c>
      <c r="K87" s="11">
        <f t="shared" si="3"/>
        <v>-16.724873884361656</v>
      </c>
    </row>
    <row r="88" spans="3:11" ht="12.6" customHeight="1" x14ac:dyDescent="0.2">
      <c r="C88" s="17" t="s">
        <v>116</v>
      </c>
      <c r="D88" s="49">
        <v>67</v>
      </c>
      <c r="E88" s="50">
        <v>73.2</v>
      </c>
      <c r="F88" s="49">
        <v>61.43</v>
      </c>
      <c r="G88" s="50">
        <v>49.15</v>
      </c>
      <c r="H88" s="76">
        <f>E88-D88</f>
        <v>6.2000000000000028</v>
      </c>
      <c r="I88" s="76">
        <f t="shared" si="1"/>
        <v>-12.280000000000001</v>
      </c>
      <c r="J88" s="11">
        <f>H88/D88*100</f>
        <v>9.2537313432835866</v>
      </c>
      <c r="K88" s="11">
        <f t="shared" si="3"/>
        <v>-19.990232785284064</v>
      </c>
    </row>
    <row r="89" spans="3:11" x14ac:dyDescent="0.2">
      <c r="C89" s="17" t="s">
        <v>55</v>
      </c>
      <c r="D89" s="48" t="s">
        <v>47</v>
      </c>
      <c r="E89" s="51" t="s">
        <v>47</v>
      </c>
      <c r="F89" s="48" t="s">
        <v>47</v>
      </c>
      <c r="G89" s="51" t="s">
        <v>47</v>
      </c>
      <c r="H89" s="76"/>
      <c r="I89" s="76"/>
      <c r="J89" s="76"/>
      <c r="K89" s="77"/>
    </row>
    <row r="90" spans="3:11" x14ac:dyDescent="0.2">
      <c r="C90" s="17" t="s">
        <v>4</v>
      </c>
      <c r="D90" s="48" t="s">
        <v>47</v>
      </c>
      <c r="E90" s="51" t="s">
        <v>47</v>
      </c>
      <c r="F90" s="49">
        <v>57.27</v>
      </c>
      <c r="G90" s="51" t="s">
        <v>47</v>
      </c>
      <c r="H90" s="76"/>
      <c r="I90" s="76"/>
      <c r="J90" s="76"/>
      <c r="K90" s="77"/>
    </row>
    <row r="91" spans="3:11" x14ac:dyDescent="0.2">
      <c r="C91" s="17" t="s">
        <v>8</v>
      </c>
      <c r="D91" s="48" t="s">
        <v>47</v>
      </c>
      <c r="E91" s="51" t="s">
        <v>47</v>
      </c>
      <c r="F91" s="48" t="s">
        <v>47</v>
      </c>
      <c r="G91" s="51" t="s">
        <v>47</v>
      </c>
      <c r="H91" s="76"/>
      <c r="I91" s="76"/>
      <c r="J91" s="76"/>
      <c r="K91" s="77"/>
    </row>
    <row r="92" spans="3:11" x14ac:dyDescent="0.2">
      <c r="C92" s="27" t="s">
        <v>27</v>
      </c>
      <c r="D92" s="55">
        <v>65.17</v>
      </c>
      <c r="E92" s="75" t="s">
        <v>47</v>
      </c>
      <c r="F92" s="55">
        <v>34.29</v>
      </c>
      <c r="G92" s="75" t="s">
        <v>47</v>
      </c>
      <c r="H92" s="76"/>
      <c r="I92" s="76"/>
      <c r="J92" s="76"/>
      <c r="K92" s="77"/>
    </row>
    <row r="93" spans="3:11" x14ac:dyDescent="0.2">
      <c r="C93" s="27" t="s">
        <v>1</v>
      </c>
      <c r="D93" s="73" t="s">
        <v>47</v>
      </c>
      <c r="E93" s="56">
        <v>85.47</v>
      </c>
      <c r="F93" s="73" t="s">
        <v>47</v>
      </c>
      <c r="G93" s="56">
        <v>35.94</v>
      </c>
      <c r="H93" s="76"/>
      <c r="I93" s="76"/>
      <c r="J93" s="76"/>
      <c r="K93" s="77"/>
    </row>
    <row r="98" spans="3:6" x14ac:dyDescent="0.2">
      <c r="D98" s="2" t="s">
        <v>200</v>
      </c>
      <c r="F98" s="2" t="s">
        <v>37</v>
      </c>
    </row>
    <row r="99" spans="3:6" x14ac:dyDescent="0.2">
      <c r="C99" s="24"/>
      <c r="D99" s="81">
        <v>2019</v>
      </c>
      <c r="F99" s="81">
        <v>2019</v>
      </c>
    </row>
    <row r="100" spans="3:6" x14ac:dyDescent="0.2">
      <c r="C100" s="16" t="s">
        <v>14</v>
      </c>
      <c r="D100" s="78" t="s">
        <v>47</v>
      </c>
      <c r="E100" s="16" t="s">
        <v>55</v>
      </c>
      <c r="F100" s="78" t="s">
        <v>47</v>
      </c>
    </row>
    <row r="101" spans="3:6" x14ac:dyDescent="0.2">
      <c r="C101" s="17" t="s">
        <v>55</v>
      </c>
      <c r="D101" s="51" t="s">
        <v>47</v>
      </c>
      <c r="E101" s="17" t="s">
        <v>4</v>
      </c>
      <c r="F101" s="51" t="s">
        <v>47</v>
      </c>
    </row>
    <row r="102" spans="3:6" x14ac:dyDescent="0.2">
      <c r="C102" s="17" t="s">
        <v>4</v>
      </c>
      <c r="D102" s="51" t="s">
        <v>47</v>
      </c>
      <c r="E102" s="17" t="s">
        <v>8</v>
      </c>
      <c r="F102" s="51" t="s">
        <v>47</v>
      </c>
    </row>
    <row r="103" spans="3:6" x14ac:dyDescent="0.2">
      <c r="C103" s="17" t="s">
        <v>8</v>
      </c>
      <c r="D103" s="51" t="s">
        <v>47</v>
      </c>
      <c r="E103" s="17" t="s">
        <v>27</v>
      </c>
      <c r="F103" s="51" t="s">
        <v>47</v>
      </c>
    </row>
    <row r="104" spans="3:6" x14ac:dyDescent="0.2">
      <c r="C104" s="17" t="s">
        <v>27</v>
      </c>
      <c r="D104" s="51" t="s">
        <v>47</v>
      </c>
      <c r="E104" s="17" t="s">
        <v>0</v>
      </c>
      <c r="F104" s="50">
        <v>67.5</v>
      </c>
    </row>
    <row r="105" spans="3:6" x14ac:dyDescent="0.2">
      <c r="C105" s="17" t="s">
        <v>0</v>
      </c>
      <c r="D105" s="50">
        <v>146.63999999999999</v>
      </c>
      <c r="E105" s="17" t="s">
        <v>116</v>
      </c>
      <c r="F105" s="50">
        <v>49.15</v>
      </c>
    </row>
    <row r="106" spans="3:6" x14ac:dyDescent="0.2">
      <c r="C106" s="17" t="s">
        <v>23</v>
      </c>
      <c r="D106" s="50">
        <v>108.83</v>
      </c>
      <c r="E106" s="17" t="s">
        <v>28</v>
      </c>
      <c r="F106" s="74">
        <v>46.31</v>
      </c>
    </row>
    <row r="107" spans="3:6" x14ac:dyDescent="0.2">
      <c r="C107" s="17" t="s">
        <v>6</v>
      </c>
      <c r="D107" s="50">
        <v>104.57</v>
      </c>
      <c r="E107" s="17" t="s">
        <v>5</v>
      </c>
      <c r="F107" s="50">
        <v>45.13</v>
      </c>
    </row>
    <row r="108" spans="3:6" x14ac:dyDescent="0.2">
      <c r="C108" s="17" t="s">
        <v>28</v>
      </c>
      <c r="D108" s="74">
        <v>103.29</v>
      </c>
      <c r="E108" s="17" t="s">
        <v>21</v>
      </c>
      <c r="F108" s="50">
        <v>39.450000000000003</v>
      </c>
    </row>
    <row r="109" spans="3:6" x14ac:dyDescent="0.2">
      <c r="C109" s="17" t="s">
        <v>5</v>
      </c>
      <c r="D109" s="50">
        <v>101.78</v>
      </c>
      <c r="E109" s="17" t="s">
        <v>23</v>
      </c>
      <c r="F109" s="50">
        <v>38.85</v>
      </c>
    </row>
    <row r="110" spans="3:6" x14ac:dyDescent="0.2">
      <c r="C110" s="17" t="s">
        <v>10</v>
      </c>
      <c r="D110" s="50">
        <v>100.73</v>
      </c>
      <c r="E110" s="17" t="s">
        <v>30</v>
      </c>
      <c r="F110" s="50">
        <v>38.4</v>
      </c>
    </row>
    <row r="111" spans="3:6" x14ac:dyDescent="0.2">
      <c r="C111" s="17" t="s">
        <v>2</v>
      </c>
      <c r="D111" s="50">
        <v>98.23</v>
      </c>
      <c r="E111" s="17" t="s">
        <v>29</v>
      </c>
      <c r="F111" s="50">
        <v>38.380000000000003</v>
      </c>
    </row>
    <row r="112" spans="3:6" x14ac:dyDescent="0.2">
      <c r="C112" s="17" t="s">
        <v>63</v>
      </c>
      <c r="D112" s="50">
        <v>97.81</v>
      </c>
      <c r="E112" s="17" t="s">
        <v>1</v>
      </c>
      <c r="F112" s="50">
        <v>35.94</v>
      </c>
    </row>
    <row r="113" spans="3:6" x14ac:dyDescent="0.2">
      <c r="C113" s="17" t="s">
        <v>21</v>
      </c>
      <c r="D113" s="50">
        <v>89.11</v>
      </c>
      <c r="E113" s="17" t="s">
        <v>2</v>
      </c>
      <c r="F113" s="50">
        <v>33.19</v>
      </c>
    </row>
    <row r="114" spans="3:6" x14ac:dyDescent="0.2">
      <c r="C114" s="17" t="s">
        <v>1</v>
      </c>
      <c r="D114" s="50">
        <v>85.47</v>
      </c>
      <c r="E114" s="17" t="s">
        <v>10</v>
      </c>
      <c r="F114" s="50">
        <v>32.94</v>
      </c>
    </row>
    <row r="115" spans="3:6" x14ac:dyDescent="0.2">
      <c r="C115" s="17" t="s">
        <v>25</v>
      </c>
      <c r="D115" s="50">
        <v>79.349999999999994</v>
      </c>
      <c r="E115" s="17" t="s">
        <v>6</v>
      </c>
      <c r="F115" s="50">
        <v>32.36</v>
      </c>
    </row>
    <row r="116" spans="3:6" x14ac:dyDescent="0.2">
      <c r="C116" s="17" t="s">
        <v>24</v>
      </c>
      <c r="D116" s="50">
        <v>78.81</v>
      </c>
      <c r="E116" s="17" t="s">
        <v>13</v>
      </c>
      <c r="F116" s="50">
        <v>29.93</v>
      </c>
    </row>
    <row r="117" spans="3:6" x14ac:dyDescent="0.2">
      <c r="C117" s="17" t="s">
        <v>29</v>
      </c>
      <c r="D117" s="50">
        <v>78.25</v>
      </c>
      <c r="E117" s="17" t="s">
        <v>25</v>
      </c>
      <c r="F117" s="50">
        <v>29.52</v>
      </c>
    </row>
    <row r="118" spans="3:6" x14ac:dyDescent="0.2">
      <c r="C118" s="17" t="s">
        <v>13</v>
      </c>
      <c r="D118" s="50">
        <v>74.41</v>
      </c>
      <c r="E118" s="17" t="s">
        <v>24</v>
      </c>
      <c r="F118" s="50">
        <v>27.13</v>
      </c>
    </row>
    <row r="119" spans="3:6" x14ac:dyDescent="0.2">
      <c r="C119" s="17" t="s">
        <v>22</v>
      </c>
      <c r="D119" s="50">
        <v>73.569999999999993</v>
      </c>
      <c r="E119" s="17" t="s">
        <v>7</v>
      </c>
      <c r="F119" s="50">
        <v>26.53</v>
      </c>
    </row>
    <row r="120" spans="3:6" x14ac:dyDescent="0.2">
      <c r="C120" s="17" t="s">
        <v>116</v>
      </c>
      <c r="D120" s="50">
        <v>73.2</v>
      </c>
      <c r="E120" s="17" t="s">
        <v>9</v>
      </c>
      <c r="F120" s="50">
        <v>24.88</v>
      </c>
    </row>
    <row r="121" spans="3:6" x14ac:dyDescent="0.2">
      <c r="C121" s="17" t="s">
        <v>9</v>
      </c>
      <c r="D121" s="50">
        <v>67.73</v>
      </c>
      <c r="E121" s="17" t="s">
        <v>3</v>
      </c>
      <c r="F121" s="50">
        <v>24.87</v>
      </c>
    </row>
    <row r="122" spans="3:6" x14ac:dyDescent="0.2">
      <c r="C122" s="17" t="s">
        <v>30</v>
      </c>
      <c r="D122" s="50">
        <v>63.14</v>
      </c>
      <c r="E122" s="17" t="s">
        <v>12</v>
      </c>
      <c r="F122" s="50">
        <v>24.76</v>
      </c>
    </row>
    <row r="123" spans="3:6" x14ac:dyDescent="0.2">
      <c r="C123" s="17" t="s">
        <v>3</v>
      </c>
      <c r="D123" s="50">
        <v>53.06</v>
      </c>
      <c r="E123" s="17" t="s">
        <v>11</v>
      </c>
      <c r="F123" s="50">
        <v>23.59</v>
      </c>
    </row>
    <row r="124" spans="3:6" x14ac:dyDescent="0.2">
      <c r="C124" s="17" t="s">
        <v>12</v>
      </c>
      <c r="D124" s="50">
        <v>26.9</v>
      </c>
      <c r="E124" s="17" t="s">
        <v>22</v>
      </c>
      <c r="F124" s="50">
        <v>23.35</v>
      </c>
    </row>
    <row r="125" spans="3:6" x14ac:dyDescent="0.2">
      <c r="C125" s="27" t="s">
        <v>11</v>
      </c>
      <c r="D125" s="56">
        <v>16.45</v>
      </c>
      <c r="E125" s="27" t="s">
        <v>14</v>
      </c>
      <c r="F125" s="56">
        <v>21.96</v>
      </c>
    </row>
    <row r="126" spans="3:6" x14ac:dyDescent="0.2">
      <c r="C126" s="27" t="s">
        <v>7</v>
      </c>
      <c r="D126" s="56">
        <v>9.3000000000000007</v>
      </c>
      <c r="E126" s="27" t="s">
        <v>63</v>
      </c>
      <c r="F126" s="56">
        <v>21.46</v>
      </c>
    </row>
  </sheetData>
  <sortState ref="E102:F128">
    <sortCondition descending="1" ref="F102:F128"/>
  </sortState>
  <mergeCells count="4">
    <mergeCell ref="D9:E9"/>
    <mergeCell ref="F9:G9"/>
    <mergeCell ref="D65:E65"/>
    <mergeCell ref="F65:G6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showGridLines="0" zoomScaleNormal="100" workbookViewId="0"/>
  </sheetViews>
  <sheetFormatPr defaultColWidth="9.140625" defaultRowHeight="12" x14ac:dyDescent="0.2"/>
  <cols>
    <col min="1" max="2" width="9.140625" style="2"/>
    <col min="3" max="3" width="17.5703125" style="2" customWidth="1"/>
    <col min="4" max="7" width="26.28515625" style="2" customWidth="1"/>
    <col min="8" max="8" width="9.140625" style="2" customWidth="1"/>
    <col min="9" max="9" width="11" style="2" customWidth="1"/>
    <col min="10" max="10" width="9.140625" style="2" customWidth="1"/>
    <col min="11" max="11" width="17.42578125" style="2" customWidth="1"/>
    <col min="12" max="12" width="7.42578125" style="2" customWidth="1"/>
    <col min="13" max="13" width="7.7109375" style="2" customWidth="1"/>
    <col min="14" max="14" width="2.5703125" style="2" customWidth="1"/>
    <col min="15" max="15" width="28.140625" style="2" customWidth="1"/>
    <col min="16" max="16" width="5.85546875" style="2" customWidth="1"/>
    <col min="17" max="17" width="2.7109375" style="2" customWidth="1"/>
    <col min="18" max="18" width="30.140625" style="2" bestFit="1" customWidth="1"/>
    <col min="19" max="19" width="6.28515625" style="2" customWidth="1"/>
    <col min="20" max="21" width="9.140625" style="2"/>
    <col min="22" max="22" width="26.140625" style="2" bestFit="1" customWidth="1"/>
    <col min="23" max="16384" width="9.140625" style="2"/>
  </cols>
  <sheetData>
    <row r="1" spans="1:23" x14ac:dyDescent="0.2">
      <c r="A1" s="36"/>
      <c r="B1" s="36"/>
    </row>
    <row r="3" spans="1:23" x14ac:dyDescent="0.2">
      <c r="C3" s="1" t="s">
        <v>51</v>
      </c>
      <c r="D3" s="22"/>
    </row>
    <row r="4" spans="1:23" x14ac:dyDescent="0.2">
      <c r="C4" s="1" t="s">
        <v>32</v>
      </c>
      <c r="D4" s="12"/>
      <c r="E4" s="12"/>
      <c r="F4" s="12"/>
      <c r="G4" s="12"/>
    </row>
    <row r="5" spans="1:23" x14ac:dyDescent="0.2">
      <c r="C5" s="1"/>
      <c r="D5" s="12"/>
      <c r="E5" s="12"/>
      <c r="F5" s="12"/>
      <c r="G5" s="12"/>
    </row>
    <row r="6" spans="1:23" ht="15.75" x14ac:dyDescent="0.2">
      <c r="C6" s="154" t="s">
        <v>220</v>
      </c>
      <c r="D6" s="157"/>
      <c r="E6" s="157"/>
      <c r="F6" s="157"/>
      <c r="G6" s="12"/>
    </row>
    <row r="7" spans="1:23" ht="12.75" x14ac:dyDescent="0.2">
      <c r="C7" s="158" t="s">
        <v>33</v>
      </c>
      <c r="D7" s="176"/>
      <c r="E7" s="12"/>
      <c r="F7" s="12"/>
      <c r="G7" s="12"/>
    </row>
    <row r="8" spans="1:23" ht="12" customHeight="1" x14ac:dyDescent="0.2">
      <c r="C8" s="3"/>
      <c r="D8" s="3"/>
      <c r="E8" s="3"/>
      <c r="F8" s="12"/>
      <c r="G8" s="12"/>
      <c r="K8" s="190" t="s">
        <v>34</v>
      </c>
      <c r="L8" s="191"/>
      <c r="M8" s="191"/>
      <c r="N8" s="70"/>
      <c r="O8" s="70"/>
    </row>
    <row r="9" spans="1:23" ht="12" customHeight="1" x14ac:dyDescent="0.2">
      <c r="C9" s="162"/>
      <c r="D9" s="187" t="s">
        <v>34</v>
      </c>
      <c r="E9" s="188"/>
      <c r="F9" s="187" t="s">
        <v>35</v>
      </c>
      <c r="G9" s="189"/>
      <c r="H9" s="112"/>
      <c r="I9" s="112"/>
      <c r="J9" s="112"/>
      <c r="N9" s="112"/>
      <c r="O9" s="85" t="s">
        <v>119</v>
      </c>
      <c r="P9" s="113" t="s">
        <v>120</v>
      </c>
      <c r="R9" s="85" t="s">
        <v>119</v>
      </c>
      <c r="S9" s="113" t="s">
        <v>120</v>
      </c>
      <c r="U9" s="85" t="s">
        <v>74</v>
      </c>
      <c r="V9" s="85" t="s">
        <v>119</v>
      </c>
      <c r="W9" s="114" t="s">
        <v>120</v>
      </c>
    </row>
    <row r="10" spans="1:23" x14ac:dyDescent="0.2">
      <c r="C10" s="163"/>
      <c r="D10" s="173">
        <v>2014</v>
      </c>
      <c r="E10" s="174">
        <v>2019</v>
      </c>
      <c r="F10" s="173">
        <v>2014</v>
      </c>
      <c r="G10" s="174">
        <v>2019</v>
      </c>
      <c r="H10" s="112"/>
      <c r="I10" s="112"/>
      <c r="J10" s="112"/>
      <c r="K10" s="85" t="s">
        <v>86</v>
      </c>
      <c r="L10" s="85" t="s">
        <v>103</v>
      </c>
      <c r="M10" s="85" t="s">
        <v>89</v>
      </c>
      <c r="N10" s="112"/>
      <c r="O10" s="85" t="s">
        <v>86</v>
      </c>
      <c r="P10" s="113" t="s">
        <v>103</v>
      </c>
      <c r="R10" s="85" t="s">
        <v>86</v>
      </c>
      <c r="S10" s="113" t="s">
        <v>89</v>
      </c>
      <c r="U10" s="85" t="s">
        <v>192</v>
      </c>
      <c r="V10" s="85" t="s">
        <v>86</v>
      </c>
      <c r="W10" s="114" t="s">
        <v>89</v>
      </c>
    </row>
    <row r="11" spans="1:23" x14ac:dyDescent="0.2">
      <c r="A11" s="45"/>
      <c r="B11" s="45"/>
      <c r="C11" s="164" t="s">
        <v>70</v>
      </c>
      <c r="D11" s="127">
        <v>12.92</v>
      </c>
      <c r="E11" s="128">
        <v>14.1</v>
      </c>
      <c r="F11" s="127">
        <v>1.82</v>
      </c>
      <c r="G11" s="128">
        <v>1.84</v>
      </c>
      <c r="K11" s="85" t="s">
        <v>135</v>
      </c>
      <c r="L11" s="93">
        <v>12.92</v>
      </c>
      <c r="M11" s="93">
        <v>14.1</v>
      </c>
      <c r="O11" s="85" t="s">
        <v>0</v>
      </c>
      <c r="P11" s="119">
        <v>1.82</v>
      </c>
      <c r="R11" s="85" t="s">
        <v>128</v>
      </c>
      <c r="S11" s="93">
        <v>1.84</v>
      </c>
      <c r="U11" s="85" t="s">
        <v>193</v>
      </c>
      <c r="V11" s="85" t="s">
        <v>26</v>
      </c>
      <c r="W11" s="114" t="s">
        <v>47</v>
      </c>
    </row>
    <row r="12" spans="1:23" x14ac:dyDescent="0.2">
      <c r="A12" s="45"/>
      <c r="B12" s="45"/>
      <c r="C12" s="165" t="s">
        <v>1</v>
      </c>
      <c r="D12" s="129" t="s">
        <v>47</v>
      </c>
      <c r="E12" s="130">
        <v>4.97</v>
      </c>
      <c r="F12" s="129">
        <v>0.72</v>
      </c>
      <c r="G12" s="130">
        <v>0.99</v>
      </c>
      <c r="H12" s="112"/>
      <c r="I12" s="112"/>
      <c r="J12" s="112"/>
      <c r="K12" s="85" t="s">
        <v>1</v>
      </c>
      <c r="L12" s="87" t="s">
        <v>47</v>
      </c>
      <c r="M12" s="93">
        <v>4.97</v>
      </c>
      <c r="N12" s="112"/>
      <c r="O12" s="85" t="s">
        <v>1</v>
      </c>
      <c r="P12" s="119">
        <v>0.72</v>
      </c>
      <c r="R12" s="85" t="s">
        <v>1</v>
      </c>
      <c r="S12" s="119">
        <v>0.99</v>
      </c>
      <c r="U12" s="85" t="s">
        <v>193</v>
      </c>
      <c r="V12" s="85" t="s">
        <v>195</v>
      </c>
      <c r="W12" s="93">
        <v>744</v>
      </c>
    </row>
    <row r="13" spans="1:23" x14ac:dyDescent="0.2">
      <c r="A13" s="45"/>
      <c r="B13" s="45"/>
      <c r="C13" s="165" t="s">
        <v>55</v>
      </c>
      <c r="D13" s="129" t="s">
        <v>47</v>
      </c>
      <c r="E13" s="130" t="s">
        <v>47</v>
      </c>
      <c r="F13" s="129">
        <v>0.75</v>
      </c>
      <c r="G13" s="130">
        <v>0.78</v>
      </c>
      <c r="H13" s="112"/>
      <c r="I13" s="112"/>
      <c r="J13" s="112"/>
      <c r="K13" s="85" t="s">
        <v>55</v>
      </c>
      <c r="L13" s="87" t="s">
        <v>47</v>
      </c>
      <c r="M13" s="87" t="s">
        <v>47</v>
      </c>
      <c r="N13" s="112"/>
      <c r="O13" s="85" t="s">
        <v>55</v>
      </c>
      <c r="P13" s="119">
        <v>0.75</v>
      </c>
      <c r="R13" s="85" t="s">
        <v>55</v>
      </c>
      <c r="S13" s="119">
        <v>0.78</v>
      </c>
      <c r="U13" s="85" t="s">
        <v>193</v>
      </c>
      <c r="V13" s="85" t="s">
        <v>23</v>
      </c>
      <c r="W13" s="115">
        <v>445</v>
      </c>
    </row>
    <row r="14" spans="1:23" x14ac:dyDescent="0.2">
      <c r="A14" s="45"/>
      <c r="B14" s="45"/>
      <c r="C14" s="165" t="s">
        <v>21</v>
      </c>
      <c r="D14" s="129" t="s">
        <v>47</v>
      </c>
      <c r="E14" s="130" t="s">
        <v>47</v>
      </c>
      <c r="F14" s="129">
        <v>1.33</v>
      </c>
      <c r="G14" s="130">
        <v>1.19</v>
      </c>
      <c r="H14" s="112"/>
      <c r="I14" s="112"/>
      <c r="J14" s="112"/>
      <c r="K14" s="85" t="s">
        <v>21</v>
      </c>
      <c r="L14" s="87" t="s">
        <v>47</v>
      </c>
      <c r="M14" s="87" t="s">
        <v>47</v>
      </c>
      <c r="N14" s="112"/>
      <c r="O14" s="85" t="s">
        <v>21</v>
      </c>
      <c r="P14" s="119">
        <v>1.33</v>
      </c>
      <c r="R14" s="85" t="s">
        <v>21</v>
      </c>
      <c r="S14" s="119">
        <v>1.19</v>
      </c>
      <c r="U14" s="85" t="s">
        <v>193</v>
      </c>
      <c r="V14" s="85" t="s">
        <v>190</v>
      </c>
      <c r="W14" s="115">
        <v>386</v>
      </c>
    </row>
    <row r="15" spans="1:23" x14ac:dyDescent="0.2">
      <c r="A15" s="45"/>
      <c r="B15" s="45"/>
      <c r="C15" s="165" t="s">
        <v>139</v>
      </c>
      <c r="D15" s="129">
        <v>1.1499999999999999</v>
      </c>
      <c r="E15" s="130">
        <v>0.49</v>
      </c>
      <c r="F15" s="129">
        <v>0.52</v>
      </c>
      <c r="G15" s="130">
        <v>0.46</v>
      </c>
      <c r="H15" s="112"/>
      <c r="I15" s="112"/>
      <c r="J15" s="112"/>
      <c r="K15" s="85" t="s">
        <v>2</v>
      </c>
      <c r="L15" s="93">
        <v>1.1499999999999999</v>
      </c>
      <c r="M15" s="93">
        <v>0.49</v>
      </c>
      <c r="N15" s="112"/>
      <c r="O15" s="85" t="s">
        <v>122</v>
      </c>
      <c r="P15" s="119">
        <v>0.52</v>
      </c>
      <c r="R15" s="85" t="s">
        <v>146</v>
      </c>
      <c r="S15" s="119">
        <v>0.46</v>
      </c>
      <c r="U15" s="85" t="s">
        <v>193</v>
      </c>
      <c r="V15" s="85" t="s">
        <v>5</v>
      </c>
      <c r="W15" s="115">
        <v>236</v>
      </c>
    </row>
    <row r="16" spans="1:23" x14ac:dyDescent="0.2">
      <c r="A16" s="108"/>
      <c r="B16" s="45"/>
      <c r="C16" s="165" t="s">
        <v>3</v>
      </c>
      <c r="D16" s="129" t="s">
        <v>47</v>
      </c>
      <c r="E16" s="130" t="s">
        <v>47</v>
      </c>
      <c r="F16" s="129">
        <v>0.38</v>
      </c>
      <c r="G16" s="130">
        <v>0.53</v>
      </c>
      <c r="H16" s="112"/>
      <c r="I16" s="112"/>
      <c r="J16" s="112"/>
      <c r="K16" s="85" t="s">
        <v>3</v>
      </c>
      <c r="L16" s="87" t="s">
        <v>47</v>
      </c>
      <c r="M16" s="87" t="s">
        <v>47</v>
      </c>
      <c r="N16" s="112"/>
      <c r="O16" s="85" t="s">
        <v>3</v>
      </c>
      <c r="P16" s="119">
        <v>0.38</v>
      </c>
      <c r="R16" s="85" t="s">
        <v>3</v>
      </c>
      <c r="S16" s="119">
        <v>0.53</v>
      </c>
      <c r="U16" s="85" t="s">
        <v>193</v>
      </c>
      <c r="V16" s="85" t="s">
        <v>11</v>
      </c>
      <c r="W16" s="115">
        <v>210</v>
      </c>
    </row>
    <row r="17" spans="1:23" x14ac:dyDescent="0.2">
      <c r="A17" s="108"/>
      <c r="B17" s="45"/>
      <c r="C17" s="165" t="s">
        <v>22</v>
      </c>
      <c r="D17" s="129" t="s">
        <v>47</v>
      </c>
      <c r="E17" s="130" t="s">
        <v>47</v>
      </c>
      <c r="F17" s="129">
        <v>0.9</v>
      </c>
      <c r="G17" s="130">
        <v>0.99</v>
      </c>
      <c r="H17" s="112"/>
      <c r="I17" s="112"/>
      <c r="J17" s="112"/>
      <c r="K17" s="85" t="s">
        <v>22</v>
      </c>
      <c r="L17" s="87" t="s">
        <v>47</v>
      </c>
      <c r="M17" s="87" t="s">
        <v>47</v>
      </c>
      <c r="N17" s="112"/>
      <c r="O17" s="85" t="s">
        <v>22</v>
      </c>
      <c r="P17" s="119">
        <v>0.9</v>
      </c>
      <c r="R17" s="85" t="s">
        <v>22</v>
      </c>
      <c r="S17" s="119">
        <v>0.99</v>
      </c>
      <c r="U17" s="85" t="s">
        <v>193</v>
      </c>
      <c r="V17" s="85" t="s">
        <v>194</v>
      </c>
      <c r="W17" s="115">
        <v>209</v>
      </c>
    </row>
    <row r="18" spans="1:23" x14ac:dyDescent="0.2">
      <c r="A18" s="108"/>
      <c r="B18" s="45"/>
      <c r="C18" s="165" t="s">
        <v>4</v>
      </c>
      <c r="D18" s="129">
        <v>4.07</v>
      </c>
      <c r="E18" s="130">
        <v>5.93</v>
      </c>
      <c r="F18" s="129">
        <v>0.62</v>
      </c>
      <c r="G18" s="130">
        <v>0.66</v>
      </c>
      <c r="H18" s="112"/>
      <c r="I18" s="112"/>
      <c r="J18" s="112"/>
      <c r="K18" s="85" t="s">
        <v>4</v>
      </c>
      <c r="L18" s="93">
        <v>4.07</v>
      </c>
      <c r="M18" s="93">
        <v>5.93</v>
      </c>
      <c r="N18" s="112"/>
      <c r="O18" s="85" t="s">
        <v>4</v>
      </c>
      <c r="P18" s="119">
        <v>0.62</v>
      </c>
      <c r="R18" s="85" t="s">
        <v>4</v>
      </c>
      <c r="S18" s="119">
        <v>0.66</v>
      </c>
      <c r="U18" s="85" t="s">
        <v>193</v>
      </c>
      <c r="V18" s="85" t="s">
        <v>55</v>
      </c>
      <c r="W18" s="115">
        <v>83</v>
      </c>
    </row>
    <row r="19" spans="1:23" x14ac:dyDescent="0.2">
      <c r="A19" s="108"/>
      <c r="B19" s="45"/>
      <c r="C19" s="165" t="s">
        <v>5</v>
      </c>
      <c r="D19" s="129">
        <v>17.11</v>
      </c>
      <c r="E19" s="130">
        <v>20.309999999999999</v>
      </c>
      <c r="F19" s="129">
        <v>0.49</v>
      </c>
      <c r="G19" s="130">
        <v>0.5</v>
      </c>
      <c r="H19" s="112"/>
      <c r="I19" s="112"/>
      <c r="J19" s="112"/>
      <c r="K19" s="85" t="s">
        <v>5</v>
      </c>
      <c r="L19" s="93">
        <v>17.11</v>
      </c>
      <c r="M19" s="93">
        <v>20.309999999999999</v>
      </c>
      <c r="N19" s="112"/>
      <c r="O19" s="85" t="s">
        <v>5</v>
      </c>
      <c r="P19" s="119">
        <v>0.49</v>
      </c>
      <c r="R19" s="85" t="s">
        <v>5</v>
      </c>
      <c r="S19" s="119">
        <v>0.5</v>
      </c>
      <c r="U19" s="85" t="s">
        <v>193</v>
      </c>
      <c r="V19" s="85" t="s">
        <v>12</v>
      </c>
      <c r="W19" s="115">
        <v>75</v>
      </c>
    </row>
    <row r="20" spans="1:23" x14ac:dyDescent="0.2">
      <c r="A20" s="108"/>
      <c r="B20" s="45"/>
      <c r="C20" s="165" t="s">
        <v>143</v>
      </c>
      <c r="D20" s="129">
        <v>9.1300000000000008</v>
      </c>
      <c r="E20" s="130">
        <v>10.58</v>
      </c>
      <c r="F20" s="129">
        <v>1.02</v>
      </c>
      <c r="G20" s="130">
        <v>1.1100000000000001</v>
      </c>
      <c r="H20" s="112"/>
      <c r="I20" s="112"/>
      <c r="J20" s="112"/>
      <c r="K20" s="85" t="s">
        <v>6</v>
      </c>
      <c r="L20" s="93">
        <v>9.1300000000000008</v>
      </c>
      <c r="M20" s="93">
        <v>10.58</v>
      </c>
      <c r="N20" s="112"/>
      <c r="O20" s="85" t="s">
        <v>123</v>
      </c>
      <c r="P20" s="119">
        <v>1.02</v>
      </c>
      <c r="R20" s="85" t="s">
        <v>129</v>
      </c>
      <c r="S20" s="93">
        <v>1.1100000000000001</v>
      </c>
      <c r="U20" s="85" t="s">
        <v>193</v>
      </c>
      <c r="V20" s="85" t="s">
        <v>4</v>
      </c>
      <c r="W20" s="115">
        <v>71</v>
      </c>
    </row>
    <row r="21" spans="1:23" x14ac:dyDescent="0.2">
      <c r="A21" s="108"/>
      <c r="B21" s="45"/>
      <c r="C21" s="165" t="s">
        <v>30</v>
      </c>
      <c r="D21" s="129">
        <v>5.43</v>
      </c>
      <c r="E21" s="130">
        <v>3.93</v>
      </c>
      <c r="F21" s="129">
        <v>0.64</v>
      </c>
      <c r="G21" s="130">
        <v>0.59</v>
      </c>
      <c r="H21" s="112"/>
      <c r="I21" s="112"/>
      <c r="J21" s="112"/>
      <c r="K21" s="85" t="s">
        <v>30</v>
      </c>
      <c r="L21" s="93">
        <v>5.43</v>
      </c>
      <c r="M21" s="93">
        <v>3.93</v>
      </c>
      <c r="N21" s="112"/>
      <c r="O21" s="85" t="s">
        <v>30</v>
      </c>
      <c r="P21" s="119">
        <v>0.64</v>
      </c>
      <c r="R21" s="85" t="s">
        <v>30</v>
      </c>
      <c r="S21" s="119">
        <v>0.59</v>
      </c>
      <c r="U21" s="85" t="s">
        <v>193</v>
      </c>
      <c r="V21" s="85" t="s">
        <v>1</v>
      </c>
      <c r="W21" s="115">
        <v>69</v>
      </c>
    </row>
    <row r="22" spans="1:23" x14ac:dyDescent="0.2">
      <c r="B22" s="45"/>
      <c r="C22" s="165" t="s">
        <v>23</v>
      </c>
      <c r="D22" s="129">
        <v>4.47</v>
      </c>
      <c r="E22" s="130">
        <v>3.67</v>
      </c>
      <c r="F22" s="129">
        <v>0.69</v>
      </c>
      <c r="G22" s="130">
        <v>0.75</v>
      </c>
      <c r="H22" s="112"/>
      <c r="I22" s="112"/>
      <c r="J22" s="112"/>
      <c r="K22" s="85" t="s">
        <v>23</v>
      </c>
      <c r="L22" s="93">
        <v>4.47</v>
      </c>
      <c r="M22" s="93">
        <v>3.67</v>
      </c>
      <c r="N22" s="112"/>
      <c r="O22" s="85" t="s">
        <v>23</v>
      </c>
      <c r="P22" s="119">
        <v>0.69</v>
      </c>
      <c r="R22" s="85" t="s">
        <v>23</v>
      </c>
      <c r="S22" s="119">
        <v>0.75</v>
      </c>
      <c r="U22" s="85" t="s">
        <v>193</v>
      </c>
      <c r="V22" s="85" t="s">
        <v>21</v>
      </c>
      <c r="W22" s="115">
        <v>69</v>
      </c>
    </row>
    <row r="23" spans="1:23" x14ac:dyDescent="0.2">
      <c r="B23" s="45"/>
      <c r="C23" s="165" t="s">
        <v>7</v>
      </c>
      <c r="D23" s="129">
        <v>3.05</v>
      </c>
      <c r="E23" s="130">
        <v>8.16</v>
      </c>
      <c r="F23" s="129">
        <v>0.47</v>
      </c>
      <c r="G23" s="130">
        <v>0.79</v>
      </c>
      <c r="K23" s="85" t="s">
        <v>7</v>
      </c>
      <c r="L23" s="93">
        <v>3.05</v>
      </c>
      <c r="M23" s="93">
        <v>8.16</v>
      </c>
      <c r="O23" s="85" t="s">
        <v>7</v>
      </c>
      <c r="P23" s="119">
        <v>0.47</v>
      </c>
      <c r="R23" s="85" t="s">
        <v>7</v>
      </c>
      <c r="S23" s="119">
        <v>0.79</v>
      </c>
      <c r="U23" s="85" t="s">
        <v>193</v>
      </c>
      <c r="V23" s="85" t="s">
        <v>191</v>
      </c>
      <c r="W23" s="115">
        <v>67</v>
      </c>
    </row>
    <row r="24" spans="1:23" x14ac:dyDescent="0.2">
      <c r="B24" s="45"/>
      <c r="C24" s="165" t="s">
        <v>144</v>
      </c>
      <c r="D24" s="129" t="s">
        <v>47</v>
      </c>
      <c r="E24" s="130" t="s">
        <v>47</v>
      </c>
      <c r="F24" s="129">
        <v>0.4</v>
      </c>
      <c r="G24" s="130">
        <v>0.56999999999999995</v>
      </c>
      <c r="K24" s="85" t="s">
        <v>8</v>
      </c>
      <c r="L24" s="87" t="s">
        <v>47</v>
      </c>
      <c r="M24" s="87" t="s">
        <v>47</v>
      </c>
      <c r="O24" s="85" t="s">
        <v>8</v>
      </c>
      <c r="P24" s="119">
        <v>0.4</v>
      </c>
      <c r="R24" s="85" t="s">
        <v>130</v>
      </c>
      <c r="S24" s="93">
        <v>0.56999999999999995</v>
      </c>
      <c r="U24" s="85" t="s">
        <v>193</v>
      </c>
      <c r="V24" s="85" t="s">
        <v>14</v>
      </c>
      <c r="W24" s="115">
        <v>54</v>
      </c>
    </row>
    <row r="25" spans="1:23" x14ac:dyDescent="0.2">
      <c r="B25" s="45"/>
      <c r="C25" s="165" t="s">
        <v>24</v>
      </c>
      <c r="D25" s="129" t="s">
        <v>47</v>
      </c>
      <c r="E25" s="130" t="s">
        <v>47</v>
      </c>
      <c r="F25" s="129">
        <v>0.85</v>
      </c>
      <c r="G25" s="130">
        <v>0.86</v>
      </c>
      <c r="K25" s="85" t="s">
        <v>24</v>
      </c>
      <c r="L25" s="87" t="s">
        <v>47</v>
      </c>
      <c r="M25" s="87" t="s">
        <v>47</v>
      </c>
      <c r="O25" s="85" t="s">
        <v>24</v>
      </c>
      <c r="P25" s="119">
        <v>0.85</v>
      </c>
      <c r="R25" s="85" t="s">
        <v>24</v>
      </c>
      <c r="S25" s="119">
        <v>0.86</v>
      </c>
      <c r="U25" s="85" t="s">
        <v>193</v>
      </c>
      <c r="V25" s="85" t="s">
        <v>28</v>
      </c>
      <c r="W25" s="115">
        <v>53</v>
      </c>
    </row>
    <row r="26" spans="1:23" x14ac:dyDescent="0.2">
      <c r="B26" s="45"/>
      <c r="C26" s="165" t="s">
        <v>25</v>
      </c>
      <c r="D26" s="129" t="s">
        <v>47</v>
      </c>
      <c r="E26" s="130" t="s">
        <v>47</v>
      </c>
      <c r="F26" s="129">
        <v>0.9</v>
      </c>
      <c r="G26" s="130">
        <v>0.81</v>
      </c>
      <c r="K26" s="85" t="s">
        <v>25</v>
      </c>
      <c r="L26" s="87" t="s">
        <v>47</v>
      </c>
      <c r="M26" s="87" t="s">
        <v>47</v>
      </c>
      <c r="O26" s="85" t="s">
        <v>25</v>
      </c>
      <c r="P26" s="119">
        <v>0.9</v>
      </c>
      <c r="R26" s="85" t="s">
        <v>25</v>
      </c>
      <c r="S26" s="119">
        <v>0.81</v>
      </c>
      <c r="U26" s="85" t="s">
        <v>193</v>
      </c>
      <c r="V26" s="85" t="s">
        <v>22</v>
      </c>
      <c r="W26" s="115">
        <v>49</v>
      </c>
    </row>
    <row r="27" spans="1:23" x14ac:dyDescent="0.2">
      <c r="B27" s="45"/>
      <c r="C27" s="165" t="s">
        <v>71</v>
      </c>
      <c r="D27" s="129" t="s">
        <v>47</v>
      </c>
      <c r="E27" s="130" t="s">
        <v>47</v>
      </c>
      <c r="F27" s="129">
        <v>0.46</v>
      </c>
      <c r="G27" s="130">
        <v>0.47</v>
      </c>
      <c r="K27" s="85" t="s">
        <v>9</v>
      </c>
      <c r="L27" s="87" t="s">
        <v>47</v>
      </c>
      <c r="M27" s="87" t="s">
        <v>47</v>
      </c>
      <c r="O27" s="85" t="s">
        <v>9</v>
      </c>
      <c r="P27" s="119">
        <v>0.46</v>
      </c>
      <c r="R27" s="85" t="s">
        <v>131</v>
      </c>
      <c r="S27" s="93">
        <v>0.47</v>
      </c>
      <c r="U27" s="85" t="s">
        <v>193</v>
      </c>
      <c r="V27" s="85" t="s">
        <v>10</v>
      </c>
      <c r="W27" s="115">
        <v>49</v>
      </c>
    </row>
    <row r="28" spans="1:23" x14ac:dyDescent="0.2">
      <c r="B28" s="45"/>
      <c r="C28" s="193" t="s">
        <v>226</v>
      </c>
      <c r="D28" s="129">
        <v>5.93</v>
      </c>
      <c r="E28" s="130">
        <v>5.36</v>
      </c>
      <c r="F28" s="129">
        <v>0.69</v>
      </c>
      <c r="G28" s="130">
        <v>0.79</v>
      </c>
      <c r="K28" s="85" t="s">
        <v>136</v>
      </c>
      <c r="L28" s="93">
        <v>5.93</v>
      </c>
      <c r="M28" s="93">
        <v>5.36</v>
      </c>
      <c r="O28" s="85" t="s">
        <v>15</v>
      </c>
      <c r="P28" s="119">
        <v>0.69</v>
      </c>
      <c r="R28" s="85" t="s">
        <v>15</v>
      </c>
      <c r="S28" s="119">
        <v>0.79</v>
      </c>
      <c r="U28" s="85" t="s">
        <v>193</v>
      </c>
      <c r="V28" s="85" t="s">
        <v>121</v>
      </c>
      <c r="W28" s="115">
        <v>46</v>
      </c>
    </row>
    <row r="29" spans="1:23" x14ac:dyDescent="0.2">
      <c r="B29" s="45"/>
      <c r="C29" s="165" t="s">
        <v>26</v>
      </c>
      <c r="D29" s="129" t="s">
        <v>47</v>
      </c>
      <c r="E29" s="130" t="s">
        <v>47</v>
      </c>
      <c r="F29" s="129" t="s">
        <v>47</v>
      </c>
      <c r="G29" s="130" t="s">
        <v>47</v>
      </c>
      <c r="K29" s="85" t="s">
        <v>26</v>
      </c>
      <c r="L29" s="87" t="s">
        <v>47</v>
      </c>
      <c r="M29" s="87" t="s">
        <v>47</v>
      </c>
      <c r="O29" s="85" t="s">
        <v>26</v>
      </c>
      <c r="P29" s="113" t="s">
        <v>47</v>
      </c>
      <c r="R29" s="85" t="s">
        <v>26</v>
      </c>
      <c r="S29" s="113" t="s">
        <v>47</v>
      </c>
      <c r="U29" s="85" t="s">
        <v>193</v>
      </c>
      <c r="V29" s="85" t="s">
        <v>197</v>
      </c>
      <c r="W29" s="115">
        <v>46</v>
      </c>
    </row>
    <row r="30" spans="1:23" x14ac:dyDescent="0.2">
      <c r="B30" s="45"/>
      <c r="C30" s="165" t="s">
        <v>10</v>
      </c>
      <c r="D30" s="129" t="s">
        <v>47</v>
      </c>
      <c r="E30" s="130" t="s">
        <v>47</v>
      </c>
      <c r="F30" s="129">
        <v>0.49</v>
      </c>
      <c r="G30" s="130">
        <v>0.55000000000000004</v>
      </c>
      <c r="K30" s="85" t="s">
        <v>10</v>
      </c>
      <c r="L30" s="87" t="s">
        <v>47</v>
      </c>
      <c r="M30" s="87" t="s">
        <v>47</v>
      </c>
      <c r="O30" s="85" t="s">
        <v>10</v>
      </c>
      <c r="P30" s="119">
        <v>0.49</v>
      </c>
      <c r="R30" s="85" t="s">
        <v>10</v>
      </c>
      <c r="S30" s="119">
        <v>0.55000000000000004</v>
      </c>
      <c r="U30" s="85" t="s">
        <v>193</v>
      </c>
      <c r="V30" s="85" t="s">
        <v>30</v>
      </c>
      <c r="W30" s="115">
        <v>24</v>
      </c>
    </row>
    <row r="31" spans="1:23" x14ac:dyDescent="0.2">
      <c r="B31" s="45"/>
      <c r="C31" s="193" t="s">
        <v>223</v>
      </c>
      <c r="D31" s="129" t="s">
        <v>47</v>
      </c>
      <c r="E31" s="130" t="s">
        <v>47</v>
      </c>
      <c r="F31" s="129">
        <v>0.35</v>
      </c>
      <c r="G31" s="130">
        <v>0.55000000000000004</v>
      </c>
      <c r="K31" s="85" t="s">
        <v>11</v>
      </c>
      <c r="L31" s="87" t="s">
        <v>47</v>
      </c>
      <c r="M31" s="87" t="s">
        <v>47</v>
      </c>
      <c r="O31" s="85" t="s">
        <v>11</v>
      </c>
      <c r="P31" s="119">
        <v>0.35</v>
      </c>
      <c r="R31" s="85" t="s">
        <v>11</v>
      </c>
      <c r="S31" s="119">
        <v>0.55000000000000004</v>
      </c>
      <c r="U31" s="85" t="s">
        <v>193</v>
      </c>
      <c r="V31" s="85" t="s">
        <v>24</v>
      </c>
      <c r="W31" s="115">
        <v>24</v>
      </c>
    </row>
    <row r="32" spans="1:23" x14ac:dyDescent="0.2">
      <c r="A32" s="108"/>
      <c r="B32" s="45"/>
      <c r="C32" s="193" t="s">
        <v>224</v>
      </c>
      <c r="D32" s="129" t="s">
        <v>47</v>
      </c>
      <c r="E32" s="130" t="s">
        <v>47</v>
      </c>
      <c r="F32" s="129">
        <v>0.4</v>
      </c>
      <c r="G32" s="130">
        <v>0.45</v>
      </c>
      <c r="K32" s="85" t="s">
        <v>27</v>
      </c>
      <c r="L32" s="87" t="s">
        <v>47</v>
      </c>
      <c r="M32" s="87" t="s">
        <v>47</v>
      </c>
      <c r="O32" s="85" t="s">
        <v>124</v>
      </c>
      <c r="P32" s="119">
        <v>0.4</v>
      </c>
      <c r="R32" s="85" t="s">
        <v>132</v>
      </c>
      <c r="S32" s="119">
        <v>0.45</v>
      </c>
      <c r="U32" s="85" t="s">
        <v>193</v>
      </c>
      <c r="V32" s="85" t="s">
        <v>13</v>
      </c>
      <c r="W32" s="115">
        <v>13</v>
      </c>
    </row>
    <row r="33" spans="1:23" x14ac:dyDescent="0.2">
      <c r="A33" s="108"/>
      <c r="B33" s="45"/>
      <c r="C33" s="165" t="s">
        <v>12</v>
      </c>
      <c r="D33" s="129">
        <v>3.09</v>
      </c>
      <c r="E33" s="130">
        <v>5.23</v>
      </c>
      <c r="F33" s="129">
        <v>0.36</v>
      </c>
      <c r="G33" s="130">
        <v>0.39</v>
      </c>
      <c r="K33" s="85" t="s">
        <v>12</v>
      </c>
      <c r="L33" s="93">
        <v>3.09</v>
      </c>
      <c r="M33" s="93">
        <v>5.23</v>
      </c>
      <c r="O33" s="85" t="s">
        <v>12</v>
      </c>
      <c r="P33" s="119">
        <v>0.36</v>
      </c>
      <c r="R33" s="85" t="s">
        <v>12</v>
      </c>
      <c r="S33" s="119">
        <v>0.39</v>
      </c>
      <c r="U33" s="85" t="s">
        <v>193</v>
      </c>
      <c r="V33" s="85" t="s">
        <v>196</v>
      </c>
      <c r="W33" s="115">
        <v>11</v>
      </c>
    </row>
    <row r="34" spans="1:23" x14ac:dyDescent="0.2">
      <c r="A34" s="108"/>
      <c r="B34" s="45"/>
      <c r="C34" s="165" t="s">
        <v>13</v>
      </c>
      <c r="D34" s="129" t="s">
        <v>47</v>
      </c>
      <c r="E34" s="130" t="s">
        <v>47</v>
      </c>
      <c r="F34" s="129">
        <v>0.57999999999999996</v>
      </c>
      <c r="G34" s="130">
        <v>0.62</v>
      </c>
      <c r="K34" s="85" t="s">
        <v>13</v>
      </c>
      <c r="L34" s="87" t="s">
        <v>47</v>
      </c>
      <c r="M34" s="87" t="s">
        <v>47</v>
      </c>
      <c r="O34" s="85" t="s">
        <v>13</v>
      </c>
      <c r="P34" s="119">
        <v>0.57999999999999996</v>
      </c>
      <c r="R34" s="85" t="s">
        <v>13</v>
      </c>
      <c r="S34" s="119">
        <v>0.62</v>
      </c>
      <c r="U34" s="85" t="s">
        <v>193</v>
      </c>
      <c r="V34" s="85" t="s">
        <v>3</v>
      </c>
      <c r="W34" s="115">
        <v>7</v>
      </c>
    </row>
    <row r="35" spans="1:23" x14ac:dyDescent="0.2">
      <c r="A35" s="108"/>
      <c r="B35" s="45"/>
      <c r="C35" s="165" t="s">
        <v>14</v>
      </c>
      <c r="D35" s="129">
        <v>0.35</v>
      </c>
      <c r="E35" s="130">
        <v>0.18</v>
      </c>
      <c r="F35" s="129">
        <v>1.18</v>
      </c>
      <c r="G35" s="130">
        <v>0.99</v>
      </c>
      <c r="K35" s="85" t="s">
        <v>14</v>
      </c>
      <c r="L35" s="93">
        <v>0.35</v>
      </c>
      <c r="M35" s="93">
        <v>0.18</v>
      </c>
      <c r="O35" s="85" t="s">
        <v>14</v>
      </c>
      <c r="P35" s="119">
        <v>1.18</v>
      </c>
      <c r="R35" s="85" t="s">
        <v>14</v>
      </c>
      <c r="S35" s="119">
        <v>0.99</v>
      </c>
      <c r="U35" s="85" t="s">
        <v>193</v>
      </c>
      <c r="V35" s="85" t="s">
        <v>7</v>
      </c>
      <c r="W35" s="115">
        <v>7</v>
      </c>
    </row>
    <row r="36" spans="1:23" x14ac:dyDescent="0.2">
      <c r="A36" s="108"/>
      <c r="B36" s="45"/>
      <c r="C36" s="166" t="s">
        <v>28</v>
      </c>
      <c r="D36" s="131" t="s">
        <v>47</v>
      </c>
      <c r="E36" s="135" t="s">
        <v>47</v>
      </c>
      <c r="F36" s="131">
        <v>0.99</v>
      </c>
      <c r="G36" s="135">
        <v>0.96</v>
      </c>
      <c r="K36" s="85"/>
      <c r="L36" s="93"/>
      <c r="M36" s="93"/>
      <c r="O36" s="85" t="s">
        <v>28</v>
      </c>
      <c r="P36" s="119">
        <v>0.99</v>
      </c>
      <c r="R36" s="85" t="s">
        <v>28</v>
      </c>
      <c r="S36" s="119">
        <v>0.96</v>
      </c>
      <c r="U36" s="85" t="s">
        <v>193</v>
      </c>
      <c r="V36" s="85" t="s">
        <v>25</v>
      </c>
      <c r="W36" s="115">
        <v>5</v>
      </c>
    </row>
    <row r="37" spans="1:23" ht="12.75" thickBot="1" x14ac:dyDescent="0.25">
      <c r="A37" s="108"/>
      <c r="B37" s="45"/>
      <c r="C37" s="194" t="s">
        <v>225</v>
      </c>
      <c r="D37" s="141" t="s">
        <v>47</v>
      </c>
      <c r="E37" s="142" t="s">
        <v>47</v>
      </c>
      <c r="F37" s="141">
        <v>0.78</v>
      </c>
      <c r="G37" s="142">
        <v>0.65</v>
      </c>
      <c r="K37" s="85"/>
      <c r="L37" s="93"/>
      <c r="M37" s="93"/>
      <c r="O37" s="85" t="s">
        <v>125</v>
      </c>
      <c r="P37" s="93">
        <v>0.78</v>
      </c>
      <c r="R37" s="85" t="s">
        <v>133</v>
      </c>
      <c r="S37" s="119">
        <v>0.65</v>
      </c>
      <c r="U37" s="116" t="s">
        <v>193</v>
      </c>
      <c r="V37" s="116" t="s">
        <v>15</v>
      </c>
      <c r="W37" s="117">
        <v>4</v>
      </c>
    </row>
    <row r="38" spans="1:23" x14ac:dyDescent="0.2">
      <c r="A38" s="108"/>
      <c r="B38" s="45"/>
      <c r="C38" s="164" t="s">
        <v>50</v>
      </c>
      <c r="D38" s="127" t="s">
        <v>47</v>
      </c>
      <c r="E38" s="128" t="s">
        <v>47</v>
      </c>
      <c r="F38" s="127">
        <v>0.92</v>
      </c>
      <c r="G38" s="128">
        <v>0.83</v>
      </c>
      <c r="K38" s="85"/>
      <c r="L38" s="87"/>
      <c r="M38" s="87"/>
      <c r="O38" s="85" t="s">
        <v>50</v>
      </c>
      <c r="P38" s="119">
        <v>0.92</v>
      </c>
      <c r="R38" s="85" t="s">
        <v>50</v>
      </c>
      <c r="S38" s="119">
        <v>0.83</v>
      </c>
    </row>
    <row r="39" spans="1:23" x14ac:dyDescent="0.2">
      <c r="A39" s="108"/>
      <c r="B39" s="45"/>
      <c r="C39" s="165" t="s">
        <v>46</v>
      </c>
      <c r="D39" s="129">
        <v>2.68</v>
      </c>
      <c r="E39" s="130">
        <v>10.37</v>
      </c>
      <c r="F39" s="129">
        <v>0</v>
      </c>
      <c r="G39" s="130">
        <v>0</v>
      </c>
      <c r="K39" s="85" t="s">
        <v>46</v>
      </c>
      <c r="L39" s="93">
        <v>2.68</v>
      </c>
      <c r="M39" s="93">
        <v>10.37</v>
      </c>
      <c r="O39" s="85" t="s">
        <v>46</v>
      </c>
      <c r="P39" s="119">
        <v>0</v>
      </c>
      <c r="R39" s="85" t="s">
        <v>46</v>
      </c>
      <c r="S39" s="119">
        <v>0</v>
      </c>
    </row>
    <row r="40" spans="1:23" x14ac:dyDescent="0.2">
      <c r="A40" s="108"/>
      <c r="B40" s="45"/>
      <c r="C40" s="167" t="s">
        <v>20</v>
      </c>
      <c r="D40" s="168" t="s">
        <v>47</v>
      </c>
      <c r="E40" s="169" t="s">
        <v>47</v>
      </c>
      <c r="F40" s="168">
        <v>1.65</v>
      </c>
      <c r="G40" s="169">
        <v>1.91</v>
      </c>
      <c r="K40" s="85" t="s">
        <v>20</v>
      </c>
      <c r="L40" s="87" t="s">
        <v>47</v>
      </c>
      <c r="M40" s="87" t="s">
        <v>47</v>
      </c>
      <c r="O40" s="85" t="s">
        <v>20</v>
      </c>
      <c r="P40" s="119">
        <v>1.65</v>
      </c>
      <c r="R40" s="85" t="s">
        <v>20</v>
      </c>
      <c r="S40" s="119">
        <v>1.91</v>
      </c>
    </row>
    <row r="41" spans="1:23" x14ac:dyDescent="0.2">
      <c r="A41" s="45"/>
      <c r="B41" s="45"/>
      <c r="C41" s="195" t="s">
        <v>227</v>
      </c>
      <c r="D41" s="133">
        <v>1.84</v>
      </c>
      <c r="E41" s="134">
        <v>3.9</v>
      </c>
      <c r="F41" s="133">
        <v>0.24</v>
      </c>
      <c r="G41" s="134" t="s">
        <v>47</v>
      </c>
      <c r="K41" s="85" t="s">
        <v>57</v>
      </c>
      <c r="L41" s="93">
        <v>1.84</v>
      </c>
      <c r="M41" s="93">
        <v>3.9</v>
      </c>
      <c r="O41" s="85" t="s">
        <v>126</v>
      </c>
      <c r="P41" s="93">
        <v>0.24</v>
      </c>
      <c r="R41" s="85" t="s">
        <v>134</v>
      </c>
      <c r="S41" s="113" t="s">
        <v>47</v>
      </c>
    </row>
    <row r="42" spans="1:23" x14ac:dyDescent="0.2">
      <c r="B42" s="45"/>
      <c r="C42" s="193" t="s">
        <v>228</v>
      </c>
      <c r="D42" s="129" t="s">
        <v>47</v>
      </c>
      <c r="E42" s="130" t="s">
        <v>47</v>
      </c>
      <c r="F42" s="170">
        <v>7.0000000000000007E-2</v>
      </c>
      <c r="G42" s="165" t="s">
        <v>47</v>
      </c>
      <c r="H42" s="35"/>
      <c r="I42" s="35"/>
      <c r="J42" s="35"/>
      <c r="K42" s="85"/>
      <c r="L42" s="93"/>
      <c r="M42" s="93"/>
      <c r="N42" s="35"/>
      <c r="O42" s="85" t="s">
        <v>127</v>
      </c>
      <c r="P42" s="93">
        <v>7.0000000000000007E-2</v>
      </c>
      <c r="R42" s="85" t="s">
        <v>58</v>
      </c>
      <c r="S42" s="113" t="s">
        <v>47</v>
      </c>
    </row>
    <row r="43" spans="1:23" x14ac:dyDescent="0.2">
      <c r="B43" s="45"/>
      <c r="C43" s="165" t="s">
        <v>31</v>
      </c>
      <c r="D43" s="170">
        <v>4.01</v>
      </c>
      <c r="E43" s="165">
        <v>3.64</v>
      </c>
      <c r="F43" s="170">
        <v>0.31</v>
      </c>
      <c r="G43" s="165">
        <v>0.43</v>
      </c>
      <c r="H43" s="35"/>
      <c r="I43" s="35"/>
      <c r="J43" s="35"/>
      <c r="K43" s="85" t="s">
        <v>31</v>
      </c>
      <c r="L43" s="93">
        <v>4.01</v>
      </c>
      <c r="M43" s="93">
        <v>3.64</v>
      </c>
      <c r="N43" s="35"/>
      <c r="O43" s="85" t="s">
        <v>31</v>
      </c>
      <c r="P43" s="119">
        <v>0.31</v>
      </c>
      <c r="R43" s="85" t="s">
        <v>31</v>
      </c>
      <c r="S43" s="119">
        <v>0.43</v>
      </c>
    </row>
    <row r="44" spans="1:23" x14ac:dyDescent="0.2">
      <c r="B44" s="45"/>
      <c r="C44" s="171" t="s">
        <v>17</v>
      </c>
      <c r="D44" s="172" t="s">
        <v>47</v>
      </c>
      <c r="E44" s="171" t="s">
        <v>47</v>
      </c>
      <c r="F44" s="172">
        <v>0.25</v>
      </c>
      <c r="G44" s="171">
        <v>0.28000000000000003</v>
      </c>
      <c r="H44" s="35"/>
      <c r="I44" s="35"/>
      <c r="J44" s="35"/>
      <c r="K44" s="85" t="s">
        <v>17</v>
      </c>
      <c r="L44" s="87" t="s">
        <v>47</v>
      </c>
      <c r="M44" s="87" t="s">
        <v>47</v>
      </c>
      <c r="N44" s="35"/>
      <c r="O44" s="85" t="s">
        <v>17</v>
      </c>
      <c r="P44" s="119">
        <v>0.25</v>
      </c>
      <c r="R44" s="85" t="s">
        <v>17</v>
      </c>
      <c r="S44" s="119">
        <v>0.28000000000000003</v>
      </c>
    </row>
    <row r="45" spans="1:23" x14ac:dyDescent="0.2">
      <c r="C45" s="35"/>
      <c r="D45" s="35"/>
      <c r="E45" s="35"/>
      <c r="F45" s="35"/>
      <c r="G45" s="35"/>
      <c r="H45" s="118"/>
      <c r="I45" s="118"/>
      <c r="J45" s="118"/>
      <c r="N45" s="118"/>
      <c r="O45" s="118"/>
    </row>
    <row r="46" spans="1:23" ht="14.45" customHeight="1" x14ac:dyDescent="0.2">
      <c r="A46" s="108"/>
      <c r="C46" s="161" t="s">
        <v>141</v>
      </c>
      <c r="D46" s="175"/>
      <c r="E46" s="63"/>
      <c r="F46" s="35"/>
      <c r="G46" s="63"/>
      <c r="H46" s="63"/>
      <c r="I46" s="63"/>
      <c r="J46" s="63"/>
      <c r="K46" s="35"/>
      <c r="L46" s="35"/>
      <c r="M46" s="35"/>
      <c r="N46" s="63"/>
      <c r="O46" s="63"/>
    </row>
    <row r="47" spans="1:23" x14ac:dyDescent="0.2">
      <c r="A47" s="108"/>
      <c r="C47" s="46" t="s">
        <v>138</v>
      </c>
      <c r="D47" s="46"/>
      <c r="E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23" x14ac:dyDescent="0.2">
      <c r="A48" s="108"/>
      <c r="C48" s="46" t="s">
        <v>140</v>
      </c>
      <c r="D48" s="46"/>
      <c r="E48" s="35"/>
      <c r="F48" s="35"/>
      <c r="G48" s="35"/>
      <c r="H48" s="118"/>
      <c r="I48" s="118"/>
      <c r="J48" s="118"/>
      <c r="N48" s="118"/>
      <c r="O48" s="118"/>
    </row>
    <row r="49" spans="1:15" x14ac:dyDescent="0.2">
      <c r="A49" s="108"/>
      <c r="C49" s="46" t="s">
        <v>142</v>
      </c>
      <c r="D49" s="46"/>
      <c r="E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 x14ac:dyDescent="0.2">
      <c r="A50" s="108"/>
      <c r="B50" s="14"/>
      <c r="C50" s="46" t="s">
        <v>137</v>
      </c>
      <c r="D50" s="83"/>
      <c r="K50" s="35"/>
      <c r="L50" s="35"/>
      <c r="M50" s="35"/>
    </row>
    <row r="51" spans="1:15" x14ac:dyDescent="0.2">
      <c r="A51" s="108"/>
      <c r="C51" s="4" t="s">
        <v>148</v>
      </c>
      <c r="D51" s="46"/>
      <c r="E51" s="35"/>
      <c r="F51" s="35"/>
      <c r="G51" s="35"/>
      <c r="H51" s="35"/>
      <c r="I51" s="35"/>
      <c r="J51" s="35"/>
      <c r="K51" s="63"/>
      <c r="L51" s="63"/>
      <c r="M51" s="63"/>
      <c r="N51" s="35"/>
      <c r="O51" s="35"/>
    </row>
    <row r="52" spans="1:15" x14ac:dyDescent="0.2">
      <c r="A52" s="108"/>
      <c r="B52" s="9"/>
      <c r="C52" s="4" t="s">
        <v>150</v>
      </c>
      <c r="D52" s="46"/>
      <c r="E52" s="35"/>
      <c r="F52" s="35"/>
      <c r="G52" s="35"/>
      <c r="H52" s="35"/>
      <c r="I52" s="35"/>
      <c r="J52" s="35"/>
      <c r="N52" s="35"/>
      <c r="O52" s="35"/>
    </row>
    <row r="53" spans="1:15" x14ac:dyDescent="0.2">
      <c r="C53" s="156" t="s">
        <v>221</v>
      </c>
      <c r="D53" s="46"/>
      <c r="E53" s="35"/>
      <c r="G53" s="35"/>
      <c r="H53" s="35"/>
      <c r="I53" s="35"/>
      <c r="J53" s="35"/>
      <c r="K53" s="118"/>
      <c r="L53" s="118"/>
      <c r="M53" s="118"/>
      <c r="N53" s="35"/>
      <c r="O53" s="35"/>
    </row>
    <row r="54" spans="1:15" x14ac:dyDescent="0.2">
      <c r="A54" s="108"/>
      <c r="C54" s="35"/>
      <c r="D54" s="35"/>
      <c r="E54" s="35"/>
      <c r="F54" s="52"/>
      <c r="G54" s="35"/>
      <c r="H54" s="35"/>
      <c r="I54" s="35"/>
      <c r="J54" s="35"/>
      <c r="K54" s="118"/>
      <c r="L54" s="118"/>
      <c r="M54" s="118"/>
      <c r="N54" s="35"/>
      <c r="O54" s="35"/>
    </row>
    <row r="55" spans="1:15" ht="14.45" customHeight="1" x14ac:dyDescent="0.2">
      <c r="B55" s="3"/>
      <c r="C55" s="8" t="s">
        <v>217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1:15" x14ac:dyDescent="0.2"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1:15" x14ac:dyDescent="0.2"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1:15" x14ac:dyDescent="0.2">
      <c r="A58" s="9" t="s">
        <v>48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1:15" x14ac:dyDescent="0.2">
      <c r="A59" s="192" t="s">
        <v>222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"/>
    </row>
    <row r="60" spans="1:15" x14ac:dyDescent="0.2">
      <c r="A60" s="14" t="s">
        <v>216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</row>
    <row r="61" spans="1:15" x14ac:dyDescent="0.2"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 x14ac:dyDescent="0.2">
      <c r="B62" s="14"/>
      <c r="K62" s="35"/>
      <c r="L62" s="35"/>
      <c r="M62" s="35"/>
    </row>
    <row r="63" spans="1:15" x14ac:dyDescent="0.2">
      <c r="B63" s="14"/>
      <c r="K63" s="35"/>
      <c r="L63" s="35"/>
      <c r="M63" s="35"/>
    </row>
    <row r="64" spans="1:15" x14ac:dyDescent="0.2">
      <c r="C64" s="24"/>
      <c r="D64" s="81">
        <v>2019</v>
      </c>
      <c r="F64" s="24"/>
      <c r="G64" s="81">
        <v>2019</v>
      </c>
    </row>
    <row r="65" spans="3:7" x14ac:dyDescent="0.2">
      <c r="C65" s="29" t="s">
        <v>14</v>
      </c>
      <c r="D65" s="38">
        <v>0.18</v>
      </c>
      <c r="F65" s="29" t="s">
        <v>26</v>
      </c>
      <c r="G65" s="47" t="s">
        <v>47</v>
      </c>
    </row>
    <row r="66" spans="3:7" x14ac:dyDescent="0.2">
      <c r="C66" s="30" t="s">
        <v>139</v>
      </c>
      <c r="D66" s="39">
        <v>0.49</v>
      </c>
      <c r="F66" s="30" t="s">
        <v>70</v>
      </c>
      <c r="G66" s="39">
        <v>1.84</v>
      </c>
    </row>
    <row r="67" spans="3:7" x14ac:dyDescent="0.2">
      <c r="C67" s="30" t="s">
        <v>23</v>
      </c>
      <c r="D67" s="39">
        <v>3.67</v>
      </c>
      <c r="F67" s="30" t="s">
        <v>21</v>
      </c>
      <c r="G67" s="39">
        <v>1.19</v>
      </c>
    </row>
    <row r="68" spans="3:7" x14ac:dyDescent="0.2">
      <c r="C68" s="30" t="s">
        <v>30</v>
      </c>
      <c r="D68" s="39">
        <v>3.93</v>
      </c>
      <c r="F68" s="30" t="s">
        <v>143</v>
      </c>
      <c r="G68" s="39">
        <v>1.1100000000000001</v>
      </c>
    </row>
    <row r="69" spans="3:7" x14ac:dyDescent="0.2">
      <c r="C69" s="30" t="s">
        <v>1</v>
      </c>
      <c r="D69" s="40">
        <v>4.97</v>
      </c>
      <c r="F69" s="30" t="s">
        <v>1</v>
      </c>
      <c r="G69" s="39">
        <v>0.99</v>
      </c>
    </row>
    <row r="70" spans="3:7" x14ac:dyDescent="0.2">
      <c r="C70" s="30" t="s">
        <v>12</v>
      </c>
      <c r="D70" s="39">
        <v>5.23</v>
      </c>
      <c r="F70" s="30" t="s">
        <v>22</v>
      </c>
      <c r="G70" s="39">
        <v>0.99</v>
      </c>
    </row>
    <row r="71" spans="3:7" x14ac:dyDescent="0.2">
      <c r="C71" s="30" t="s">
        <v>145</v>
      </c>
      <c r="D71" s="39">
        <v>5.36</v>
      </c>
      <c r="F71" s="30" t="s">
        <v>14</v>
      </c>
      <c r="G71" s="39">
        <v>0.99</v>
      </c>
    </row>
    <row r="72" spans="3:7" x14ac:dyDescent="0.2">
      <c r="C72" s="30" t="s">
        <v>4</v>
      </c>
      <c r="D72" s="39">
        <v>5.93</v>
      </c>
      <c r="F72" s="30" t="s">
        <v>28</v>
      </c>
      <c r="G72" s="79">
        <v>0.96</v>
      </c>
    </row>
    <row r="73" spans="3:7" x14ac:dyDescent="0.2">
      <c r="C73" s="30" t="s">
        <v>7</v>
      </c>
      <c r="D73" s="39">
        <v>8.16</v>
      </c>
      <c r="F73" s="30" t="s">
        <v>24</v>
      </c>
      <c r="G73" s="39">
        <v>0.86</v>
      </c>
    </row>
    <row r="74" spans="3:7" x14ac:dyDescent="0.2">
      <c r="C74" s="30" t="s">
        <v>143</v>
      </c>
      <c r="D74" s="39">
        <v>10.58</v>
      </c>
      <c r="F74" s="30" t="s">
        <v>25</v>
      </c>
      <c r="G74" s="39">
        <v>0.81</v>
      </c>
    </row>
    <row r="75" spans="3:7" x14ac:dyDescent="0.2">
      <c r="C75" s="30" t="s">
        <v>70</v>
      </c>
      <c r="D75" s="39">
        <v>14.1</v>
      </c>
      <c r="F75" s="30" t="s">
        <v>7</v>
      </c>
      <c r="G75" s="39">
        <v>0.79</v>
      </c>
    </row>
    <row r="76" spans="3:7" x14ac:dyDescent="0.2">
      <c r="C76" s="30" t="s">
        <v>5</v>
      </c>
      <c r="D76" s="39">
        <v>20.309999999999999</v>
      </c>
      <c r="F76" s="30" t="s">
        <v>145</v>
      </c>
      <c r="G76" s="39">
        <v>0.79</v>
      </c>
    </row>
    <row r="77" spans="3:7" x14ac:dyDescent="0.2">
      <c r="C77" s="30" t="s">
        <v>55</v>
      </c>
      <c r="D77" s="40" t="s">
        <v>47</v>
      </c>
      <c r="F77" s="30" t="s">
        <v>55</v>
      </c>
      <c r="G77" s="39">
        <v>0.78</v>
      </c>
    </row>
    <row r="78" spans="3:7" x14ac:dyDescent="0.2">
      <c r="C78" s="30" t="s">
        <v>21</v>
      </c>
      <c r="D78" s="40" t="s">
        <v>47</v>
      </c>
      <c r="F78" s="30" t="s">
        <v>23</v>
      </c>
      <c r="G78" s="39">
        <v>0.75</v>
      </c>
    </row>
    <row r="79" spans="3:7" x14ac:dyDescent="0.2">
      <c r="C79" s="30" t="s">
        <v>3</v>
      </c>
      <c r="D79" s="40" t="s">
        <v>47</v>
      </c>
      <c r="F79" s="30" t="s">
        <v>4</v>
      </c>
      <c r="G79" s="39">
        <v>0.66</v>
      </c>
    </row>
    <row r="80" spans="3:7" x14ac:dyDescent="0.2">
      <c r="C80" s="30" t="s">
        <v>22</v>
      </c>
      <c r="D80" s="40" t="s">
        <v>47</v>
      </c>
      <c r="F80" s="30" t="s">
        <v>149</v>
      </c>
      <c r="G80" s="39">
        <v>0.65</v>
      </c>
    </row>
    <row r="81" spans="3:7" x14ac:dyDescent="0.2">
      <c r="C81" s="30" t="s">
        <v>144</v>
      </c>
      <c r="D81" s="40" t="s">
        <v>47</v>
      </c>
      <c r="F81" s="30" t="s">
        <v>13</v>
      </c>
      <c r="G81" s="39">
        <v>0.62</v>
      </c>
    </row>
    <row r="82" spans="3:7" x14ac:dyDescent="0.2">
      <c r="C82" s="30" t="s">
        <v>24</v>
      </c>
      <c r="D82" s="40" t="s">
        <v>47</v>
      </c>
      <c r="F82" s="30" t="s">
        <v>30</v>
      </c>
      <c r="G82" s="39">
        <v>0.59</v>
      </c>
    </row>
    <row r="83" spans="3:7" x14ac:dyDescent="0.2">
      <c r="C83" s="30" t="s">
        <v>25</v>
      </c>
      <c r="D83" s="40" t="s">
        <v>47</v>
      </c>
      <c r="F83" s="30" t="s">
        <v>144</v>
      </c>
      <c r="G83" s="39">
        <v>0.56999999999999995</v>
      </c>
    </row>
    <row r="84" spans="3:7" x14ac:dyDescent="0.2">
      <c r="C84" s="30" t="s">
        <v>71</v>
      </c>
      <c r="D84" s="40" t="s">
        <v>47</v>
      </c>
      <c r="F84" s="30" t="s">
        <v>10</v>
      </c>
      <c r="G84" s="39">
        <v>0.55000000000000004</v>
      </c>
    </row>
    <row r="85" spans="3:7" x14ac:dyDescent="0.2">
      <c r="C85" s="30" t="s">
        <v>26</v>
      </c>
      <c r="D85" s="40" t="s">
        <v>47</v>
      </c>
      <c r="F85" s="30" t="s">
        <v>11</v>
      </c>
      <c r="G85" s="39">
        <v>0.55000000000000004</v>
      </c>
    </row>
    <row r="86" spans="3:7" x14ac:dyDescent="0.2">
      <c r="C86" s="30" t="s">
        <v>10</v>
      </c>
      <c r="D86" s="40" t="s">
        <v>47</v>
      </c>
      <c r="F86" s="30" t="s">
        <v>3</v>
      </c>
      <c r="G86" s="39">
        <v>0.53</v>
      </c>
    </row>
    <row r="87" spans="3:7" x14ac:dyDescent="0.2">
      <c r="C87" s="30" t="s">
        <v>11</v>
      </c>
      <c r="D87" s="40" t="s">
        <v>47</v>
      </c>
      <c r="F87" s="30" t="s">
        <v>5</v>
      </c>
      <c r="G87" s="39">
        <v>0.5</v>
      </c>
    </row>
    <row r="88" spans="3:7" x14ac:dyDescent="0.2">
      <c r="C88" s="30" t="s">
        <v>147</v>
      </c>
      <c r="D88" s="40" t="s">
        <v>47</v>
      </c>
      <c r="F88" s="30" t="s">
        <v>71</v>
      </c>
      <c r="G88" s="39">
        <v>0.47</v>
      </c>
    </row>
    <row r="89" spans="3:7" x14ac:dyDescent="0.2">
      <c r="C89" s="30" t="s">
        <v>13</v>
      </c>
      <c r="D89" s="40" t="s">
        <v>47</v>
      </c>
      <c r="F89" s="30" t="s">
        <v>139</v>
      </c>
      <c r="G89" s="39">
        <v>0.46</v>
      </c>
    </row>
    <row r="90" spans="3:7" x14ac:dyDescent="0.2">
      <c r="C90" s="44" t="s">
        <v>28</v>
      </c>
      <c r="D90" s="40" t="s">
        <v>47</v>
      </c>
      <c r="F90" s="44" t="s">
        <v>147</v>
      </c>
      <c r="G90" s="69">
        <v>0.45</v>
      </c>
    </row>
    <row r="91" spans="3:7" x14ac:dyDescent="0.2">
      <c r="C91" s="44" t="s">
        <v>149</v>
      </c>
      <c r="D91" s="40" t="s">
        <v>47</v>
      </c>
      <c r="F91" s="44" t="s">
        <v>12</v>
      </c>
      <c r="G91" s="69">
        <v>0.39</v>
      </c>
    </row>
  </sheetData>
  <sortState ref="F69:G95">
    <sortCondition descending="1" ref="G69:G95"/>
  </sortState>
  <mergeCells count="3">
    <mergeCell ref="D9:E9"/>
    <mergeCell ref="F9:G9"/>
    <mergeCell ref="K8:M8"/>
  </mergeCells>
  <hyperlinks>
    <hyperlink ref="A59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First figure</vt:lpstr>
      <vt:lpstr>Table 1 (2019)</vt:lpstr>
      <vt:lpstr>Figure 1 (2019)</vt:lpstr>
      <vt:lpstr>Figure 2 (2014-2019)</vt:lpstr>
      <vt:lpstr>Table 2 (2014-2019)</vt:lpstr>
      <vt:lpstr>Table 3 (2014-2019)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BARANY Ebba</dc:creator>
  <cp:lastModifiedBy>BARANY Ebba (ESTAT)</cp:lastModifiedBy>
  <dcterms:created xsi:type="dcterms:W3CDTF">2014-12-01T10:00:08Z</dcterms:created>
  <dcterms:modified xsi:type="dcterms:W3CDTF">2022-05-13T08:55:05Z</dcterms:modified>
</cp:coreProperties>
</file>